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Z:\PF SAUDE\SES\NCC\CREDENCIAMENTO\NOVO EDITAL - PF Saúde\02 - Tabelas PF Saúde - Finais\2025\01 - Honorários Médicos e SADT\"/>
    </mc:Choice>
  </mc:AlternateContent>
  <xr:revisionPtr revIDLastSave="0" documentId="13_ncr:1_{A8897652-53BF-4E12-94C0-152DFBB6BC42}" xr6:coauthVersionLast="47" xr6:coauthVersionMax="47" xr10:uidLastSave="{00000000-0000-0000-0000-000000000000}"/>
  <bookViews>
    <workbookView xWindow="28710" yWindow="-90" windowWidth="28980" windowHeight="15660" xr2:uid="{71085AB6-5C97-41AF-B6E9-6237164F4011}"/>
  </bookViews>
  <sheets>
    <sheet name="Base PF Saúde" sheetId="1" r:id="rId1"/>
    <sheet name="Porte Honorário" sheetId="2" r:id="rId2"/>
    <sheet name="Uco e Filme" sheetId="3" r:id="rId3"/>
  </sheets>
  <definedNames>
    <definedName name="_xlnm._FilterDatabase" localSheetId="0" hidden="1">'Base PF Saúde'!$A$2:$O$3</definedName>
    <definedName name="tabeladanil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531" i="1" l="1"/>
  <c r="N4532" i="1"/>
  <c r="N4533" i="1"/>
  <c r="N4534" i="1"/>
  <c r="N4535" i="1"/>
  <c r="N4536" i="1"/>
  <c r="N4537" i="1"/>
  <c r="N4538" i="1"/>
  <c r="N4539" i="1"/>
  <c r="N4540" i="1"/>
  <c r="N4541" i="1"/>
  <c r="N4542" i="1"/>
  <c r="N4543" i="1"/>
  <c r="N4544" i="1"/>
  <c r="N4545" i="1"/>
  <c r="N4546" i="1"/>
  <c r="N4547" i="1"/>
  <c r="N4548" i="1"/>
  <c r="N4549" i="1"/>
  <c r="N4550" i="1"/>
  <c r="N4551" i="1"/>
  <c r="N4552" i="1"/>
  <c r="N4553" i="1"/>
  <c r="N4554" i="1"/>
  <c r="N4555" i="1"/>
  <c r="N4556" i="1"/>
  <c r="N4557" i="1"/>
  <c r="N4558" i="1"/>
  <c r="N4559" i="1"/>
  <c r="N4560" i="1"/>
  <c r="N4561" i="1"/>
  <c r="N4562" i="1"/>
  <c r="N4563" i="1"/>
  <c r="N4564" i="1"/>
  <c r="N4565" i="1"/>
  <c r="N4566" i="1"/>
  <c r="N4567" i="1"/>
  <c r="N4568" i="1"/>
  <c r="N4569" i="1"/>
  <c r="N4570" i="1"/>
  <c r="N4571" i="1"/>
  <c r="N4572" i="1"/>
  <c r="N4573" i="1"/>
  <c r="N4574" i="1"/>
  <c r="N4575" i="1"/>
  <c r="N4576" i="1"/>
  <c r="N4577" i="1"/>
  <c r="N4578" i="1"/>
  <c r="N4579" i="1"/>
  <c r="N4580" i="1"/>
  <c r="N4581" i="1"/>
  <c r="N4582" i="1"/>
  <c r="N4583" i="1"/>
  <c r="N4584" i="1"/>
  <c r="N4585" i="1"/>
  <c r="N4586" i="1"/>
  <c r="N4587" i="1"/>
  <c r="N4588" i="1"/>
  <c r="N4589" i="1"/>
  <c r="N4530" i="1"/>
  <c r="M4531" i="1"/>
  <c r="M4532" i="1"/>
  <c r="M4533" i="1"/>
  <c r="M4534" i="1"/>
  <c r="M4535" i="1"/>
  <c r="M4536" i="1"/>
  <c r="M4537" i="1"/>
  <c r="M4538" i="1"/>
  <c r="M4539" i="1"/>
  <c r="M4540" i="1"/>
  <c r="M4541" i="1"/>
  <c r="M4542" i="1"/>
  <c r="M4543" i="1"/>
  <c r="M4544" i="1"/>
  <c r="M4545" i="1"/>
  <c r="M4546" i="1"/>
  <c r="M4547" i="1"/>
  <c r="M4548" i="1"/>
  <c r="M4549" i="1"/>
  <c r="M4550" i="1"/>
  <c r="M4551" i="1"/>
  <c r="M4552" i="1"/>
  <c r="M4553" i="1"/>
  <c r="M4554" i="1"/>
  <c r="M4555" i="1"/>
  <c r="M4556" i="1"/>
  <c r="M4557" i="1"/>
  <c r="M4558" i="1"/>
  <c r="M4559" i="1"/>
  <c r="M4560" i="1"/>
  <c r="M4561" i="1"/>
  <c r="M4562" i="1"/>
  <c r="M4563" i="1"/>
  <c r="M4564" i="1"/>
  <c r="M4565" i="1"/>
  <c r="M4566" i="1"/>
  <c r="M4567" i="1"/>
  <c r="M4568" i="1"/>
  <c r="M4569" i="1"/>
  <c r="M4570" i="1"/>
  <c r="M4571" i="1"/>
  <c r="M4572" i="1"/>
  <c r="M4573" i="1"/>
  <c r="M4574" i="1"/>
  <c r="M4575" i="1"/>
  <c r="M4576" i="1"/>
  <c r="M4577" i="1"/>
  <c r="M4578" i="1"/>
  <c r="M4579" i="1"/>
  <c r="M4580" i="1"/>
  <c r="M4581" i="1"/>
  <c r="M4582" i="1"/>
  <c r="M4583" i="1"/>
  <c r="M4584" i="1"/>
  <c r="M4585" i="1"/>
  <c r="M4586" i="1"/>
  <c r="M4587" i="1"/>
  <c r="M4588" i="1"/>
  <c r="M4589" i="1"/>
  <c r="M4530" i="1"/>
  <c r="M4403" i="1"/>
  <c r="M4404" i="1"/>
  <c r="M4405" i="1"/>
  <c r="M4406" i="1"/>
  <c r="M4407" i="1"/>
  <c r="M4408" i="1"/>
  <c r="M4409" i="1"/>
  <c r="M4410" i="1"/>
  <c r="M4411" i="1"/>
  <c r="M4412" i="1"/>
  <c r="M4413" i="1"/>
  <c r="M4414" i="1"/>
  <c r="M4415" i="1"/>
  <c r="M4416" i="1"/>
  <c r="M4417" i="1"/>
  <c r="M4418" i="1"/>
  <c r="M4419" i="1"/>
  <c r="M4420" i="1"/>
  <c r="M4421" i="1"/>
  <c r="M4422" i="1"/>
  <c r="M4423" i="1"/>
  <c r="M4424" i="1"/>
  <c r="M4425" i="1"/>
  <c r="M4426" i="1"/>
  <c r="M4427" i="1"/>
  <c r="M4428" i="1"/>
  <c r="M4429" i="1"/>
  <c r="M4430" i="1"/>
  <c r="M4431" i="1"/>
  <c r="M4432" i="1"/>
  <c r="M4433" i="1"/>
  <c r="M4434" i="1"/>
  <c r="M4435" i="1"/>
  <c r="M4436" i="1"/>
  <c r="M4437" i="1"/>
  <c r="M4438" i="1"/>
  <c r="M4439" i="1"/>
  <c r="M4440" i="1"/>
  <c r="M4441" i="1"/>
  <c r="M4442" i="1"/>
  <c r="M4443" i="1"/>
  <c r="M4444" i="1"/>
  <c r="M4445" i="1"/>
  <c r="M4446" i="1"/>
  <c r="M4447" i="1"/>
  <c r="M4448" i="1"/>
  <c r="M4449" i="1"/>
  <c r="M4450" i="1"/>
  <c r="M4451" i="1"/>
  <c r="M4452" i="1"/>
  <c r="M4453" i="1"/>
  <c r="M4454" i="1"/>
  <c r="M4455" i="1"/>
  <c r="M4456" i="1"/>
  <c r="M4457" i="1"/>
  <c r="M4458" i="1"/>
  <c r="M4459" i="1"/>
  <c r="M4460" i="1"/>
  <c r="M4461" i="1"/>
  <c r="M4462" i="1"/>
  <c r="M4463" i="1"/>
  <c r="M4464" i="1"/>
  <c r="M4465" i="1"/>
  <c r="M4466" i="1"/>
  <c r="M4467" i="1"/>
  <c r="M4468" i="1"/>
  <c r="M4469" i="1"/>
  <c r="M4470" i="1"/>
  <c r="M4471" i="1"/>
  <c r="M4472" i="1"/>
  <c r="M4473" i="1"/>
  <c r="M4474" i="1"/>
  <c r="M4475" i="1"/>
  <c r="M4476" i="1"/>
  <c r="M4477" i="1"/>
  <c r="M4478" i="1"/>
  <c r="M4479" i="1"/>
  <c r="M4480" i="1"/>
  <c r="M4481" i="1"/>
  <c r="M4482" i="1"/>
  <c r="M4483" i="1"/>
  <c r="M4484" i="1"/>
  <c r="M4485" i="1"/>
  <c r="M4486" i="1"/>
  <c r="M4487" i="1"/>
  <c r="M4488" i="1"/>
  <c r="M4489" i="1"/>
  <c r="M4490" i="1"/>
  <c r="M4491" i="1"/>
  <c r="M4492" i="1"/>
  <c r="M4493" i="1"/>
  <c r="M4494" i="1"/>
  <c r="M4495" i="1"/>
  <c r="M4496" i="1"/>
  <c r="M4497" i="1"/>
  <c r="M4498" i="1"/>
  <c r="M4499" i="1"/>
  <c r="M4500" i="1"/>
  <c r="M4501" i="1"/>
  <c r="M4502" i="1"/>
  <c r="M4503" i="1"/>
  <c r="M4504" i="1"/>
  <c r="M4505" i="1"/>
  <c r="M4506" i="1"/>
  <c r="M4507" i="1"/>
  <c r="M4508" i="1"/>
  <c r="M4509" i="1"/>
  <c r="M4510" i="1"/>
  <c r="M4511" i="1"/>
  <c r="M4512" i="1"/>
  <c r="M4513" i="1"/>
  <c r="M4514" i="1"/>
  <c r="M4515" i="1"/>
  <c r="M4402" i="1"/>
  <c r="M4364" i="1"/>
  <c r="M4365" i="1"/>
  <c r="M4366" i="1"/>
  <c r="M4367" i="1"/>
  <c r="M4368" i="1"/>
  <c r="M4369" i="1"/>
  <c r="M4370" i="1"/>
  <c r="M4371" i="1"/>
  <c r="M4372" i="1"/>
  <c r="M4373" i="1"/>
  <c r="M4374" i="1"/>
  <c r="M4375" i="1"/>
  <c r="M4363" i="1"/>
  <c r="M4340" i="1"/>
  <c r="M4341" i="1"/>
  <c r="M4342" i="1"/>
  <c r="M4343" i="1"/>
  <c r="M4344" i="1"/>
  <c r="M4345" i="1"/>
  <c r="M4346" i="1"/>
  <c r="M4347" i="1"/>
  <c r="M4348" i="1"/>
  <c r="M4349" i="1"/>
  <c r="M4350" i="1"/>
  <c r="M4351" i="1"/>
  <c r="M4352" i="1"/>
  <c r="M4353" i="1"/>
  <c r="M4354" i="1"/>
  <c r="M4355" i="1"/>
  <c r="M4356" i="1"/>
  <c r="M4357" i="1"/>
  <c r="M4358" i="1"/>
  <c r="M4359" i="1"/>
  <c r="M4360" i="1"/>
  <c r="M4361" i="1"/>
  <c r="M4339" i="1"/>
  <c r="M4332" i="1"/>
  <c r="M4333" i="1"/>
  <c r="M4334" i="1"/>
  <c r="M4335" i="1"/>
  <c r="M4336" i="1"/>
  <c r="M4337" i="1"/>
  <c r="M4331" i="1"/>
  <c r="M4320" i="1"/>
  <c r="M4321" i="1"/>
  <c r="M4322" i="1"/>
  <c r="M4323" i="1"/>
  <c r="M4324" i="1"/>
  <c r="M4325" i="1"/>
  <c r="M4326" i="1"/>
  <c r="M4327" i="1"/>
  <c r="M4328" i="1"/>
  <c r="M4329" i="1"/>
  <c r="M4319" i="1"/>
  <c r="M4312" i="1"/>
  <c r="M4313" i="1"/>
  <c r="M4314" i="1"/>
  <c r="M4315" i="1"/>
  <c r="M4316" i="1"/>
  <c r="M4317" i="1"/>
  <c r="M4311" i="1"/>
  <c r="M4309" i="1"/>
  <c r="M4298" i="1"/>
  <c r="M4299" i="1"/>
  <c r="M4300" i="1"/>
  <c r="M4301" i="1"/>
  <c r="M4302" i="1"/>
  <c r="M4303" i="1"/>
  <c r="M4304" i="1"/>
  <c r="M4305" i="1"/>
  <c r="M4306" i="1"/>
  <c r="M4307" i="1"/>
  <c r="M4308" i="1"/>
  <c r="M4297" i="1"/>
  <c r="M4283" i="1"/>
  <c r="M4284" i="1"/>
  <c r="M4285" i="1"/>
  <c r="M4286" i="1"/>
  <c r="M4287" i="1"/>
  <c r="M4288" i="1"/>
  <c r="M4289" i="1"/>
  <c r="M4290" i="1"/>
  <c r="M4291" i="1"/>
  <c r="M4292" i="1"/>
  <c r="M4293" i="1"/>
  <c r="M4294" i="1"/>
  <c r="M4295" i="1"/>
  <c r="M4282" i="1"/>
  <c r="M4271" i="1"/>
  <c r="M4272" i="1"/>
  <c r="M4273" i="1"/>
  <c r="M4274" i="1"/>
  <c r="M4275" i="1"/>
  <c r="M4276" i="1"/>
  <c r="M4277" i="1"/>
  <c r="M4278" i="1"/>
  <c r="M4279" i="1"/>
  <c r="M4280" i="1"/>
  <c r="M4270" i="1"/>
  <c r="M4250" i="1"/>
  <c r="M4251" i="1"/>
  <c r="M4252" i="1"/>
  <c r="M4253" i="1"/>
  <c r="M4254" i="1"/>
  <c r="M4255" i="1"/>
  <c r="M4256" i="1"/>
  <c r="M4257" i="1"/>
  <c r="M4258" i="1"/>
  <c r="M4259" i="1"/>
  <c r="M4260" i="1"/>
  <c r="M4261" i="1"/>
  <c r="M4262" i="1"/>
  <c r="M4263" i="1"/>
  <c r="M4264" i="1"/>
  <c r="M4265" i="1"/>
  <c r="M4266" i="1"/>
  <c r="M4267" i="1"/>
  <c r="M4268" i="1"/>
  <c r="M4249" i="1"/>
  <c r="M4201" i="1"/>
  <c r="M4202" i="1"/>
  <c r="M4203" i="1"/>
  <c r="M4204" i="1"/>
  <c r="M4205" i="1"/>
  <c r="M4206" i="1"/>
  <c r="M4207" i="1"/>
  <c r="M4200" i="1"/>
  <c r="M4198" i="1"/>
  <c r="M4197" i="1"/>
  <c r="M4191" i="1"/>
  <c r="M4192" i="1"/>
  <c r="M4193" i="1"/>
  <c r="M4194" i="1"/>
  <c r="M4195" i="1"/>
  <c r="M4190" i="1"/>
  <c r="M4173" i="1"/>
  <c r="M4174" i="1"/>
  <c r="M4175" i="1"/>
  <c r="M4176" i="1"/>
  <c r="M4177" i="1"/>
  <c r="M4178" i="1"/>
  <c r="M4179" i="1"/>
  <c r="M4172" i="1"/>
  <c r="M4143" i="1"/>
  <c r="M3895" i="1"/>
  <c r="M3896" i="1"/>
  <c r="M3897" i="1"/>
  <c r="M3898" i="1"/>
  <c r="M3899" i="1"/>
  <c r="M3900" i="1"/>
  <c r="M3901" i="1"/>
  <c r="M3902" i="1"/>
  <c r="M3903" i="1"/>
  <c r="M3904" i="1"/>
  <c r="M3905" i="1"/>
  <c r="M3906" i="1"/>
  <c r="M3907" i="1"/>
  <c r="M3908" i="1"/>
  <c r="M3909" i="1"/>
  <c r="M3910" i="1"/>
  <c r="M3911" i="1"/>
  <c r="M3912" i="1"/>
  <c r="M3913" i="1"/>
  <c r="M3914" i="1"/>
  <c r="M3915" i="1"/>
  <c r="M3916" i="1"/>
  <c r="M3917" i="1"/>
  <c r="M3918" i="1"/>
  <c r="M3919" i="1"/>
  <c r="M3920" i="1"/>
  <c r="M3921" i="1"/>
  <c r="M3922" i="1"/>
  <c r="M3923" i="1"/>
  <c r="M3924" i="1"/>
  <c r="M3925" i="1"/>
  <c r="M3926" i="1"/>
  <c r="M3927" i="1"/>
  <c r="M3928" i="1"/>
  <c r="M3929" i="1"/>
  <c r="M3930" i="1"/>
  <c r="M3931" i="1"/>
  <c r="M3932" i="1"/>
  <c r="M3933" i="1"/>
  <c r="M3934" i="1"/>
  <c r="M3935" i="1"/>
  <c r="M3936" i="1"/>
  <c r="M3937" i="1"/>
  <c r="M3938" i="1"/>
  <c r="M3939" i="1"/>
  <c r="M3940" i="1"/>
  <c r="M3941" i="1"/>
  <c r="M3942" i="1"/>
  <c r="M3943" i="1"/>
  <c r="M3944" i="1"/>
  <c r="M3945" i="1"/>
  <c r="M3946" i="1"/>
  <c r="M3947" i="1"/>
  <c r="M3948" i="1"/>
  <c r="M3949" i="1"/>
  <c r="M3950" i="1"/>
  <c r="M3951" i="1"/>
  <c r="M3952" i="1"/>
  <c r="M3953" i="1"/>
  <c r="M3954" i="1"/>
  <c r="M3955" i="1"/>
  <c r="M3956" i="1"/>
  <c r="M3957" i="1"/>
  <c r="M3958" i="1"/>
  <c r="M3959" i="1"/>
  <c r="M3960" i="1"/>
  <c r="M3961" i="1"/>
  <c r="M3962" i="1"/>
  <c r="M3963" i="1"/>
  <c r="M3964" i="1"/>
  <c r="M3965" i="1"/>
  <c r="M3966" i="1"/>
  <c r="M3967" i="1"/>
  <c r="M3968" i="1"/>
  <c r="M3969" i="1"/>
  <c r="M3970" i="1"/>
  <c r="M3971" i="1"/>
  <c r="M3972" i="1"/>
  <c r="M3973" i="1"/>
  <c r="M3974" i="1"/>
  <c r="M3975" i="1"/>
  <c r="M3976" i="1"/>
  <c r="M3977" i="1"/>
  <c r="M3978" i="1"/>
  <c r="M3979" i="1"/>
  <c r="M3980" i="1"/>
  <c r="M3981" i="1"/>
  <c r="M3982" i="1"/>
  <c r="M3983" i="1"/>
  <c r="M3984" i="1"/>
  <c r="M3985" i="1"/>
  <c r="M3986" i="1"/>
  <c r="M3987" i="1"/>
  <c r="M3988" i="1"/>
  <c r="M3989" i="1"/>
  <c r="M3990" i="1"/>
  <c r="M3991" i="1"/>
  <c r="M3992" i="1"/>
  <c r="M3993" i="1"/>
  <c r="M3994" i="1"/>
  <c r="M3995" i="1"/>
  <c r="M3996" i="1"/>
  <c r="M3997" i="1"/>
  <c r="M3998" i="1"/>
  <c r="M3999" i="1"/>
  <c r="M4000" i="1"/>
  <c r="M4001" i="1"/>
  <c r="M4002" i="1"/>
  <c r="M4003" i="1"/>
  <c r="M4004" i="1"/>
  <c r="M4005" i="1"/>
  <c r="M4006" i="1"/>
  <c r="M4007" i="1"/>
  <c r="M4008" i="1"/>
  <c r="M4009" i="1"/>
  <c r="M4010" i="1"/>
  <c r="M4011" i="1"/>
  <c r="M4012" i="1"/>
  <c r="M4013" i="1"/>
  <c r="M4014" i="1"/>
  <c r="M4015" i="1"/>
  <c r="M4016" i="1"/>
  <c r="M4017" i="1"/>
  <c r="M4018" i="1"/>
  <c r="M4019" i="1"/>
  <c r="M3894" i="1"/>
  <c r="M3754" i="1"/>
  <c r="M3755" i="1"/>
  <c r="M3756" i="1"/>
  <c r="M3757" i="1"/>
  <c r="M3758" i="1"/>
  <c r="M3759" i="1"/>
  <c r="M3760" i="1"/>
  <c r="M3761" i="1"/>
  <c r="M3762" i="1"/>
  <c r="M3763" i="1"/>
  <c r="M3764" i="1"/>
  <c r="M3765" i="1"/>
  <c r="M3766" i="1"/>
  <c r="M3767" i="1"/>
  <c r="M3768" i="1"/>
  <c r="M3769" i="1"/>
  <c r="M3770" i="1"/>
  <c r="M3771" i="1"/>
  <c r="M3772" i="1"/>
  <c r="M3773" i="1"/>
  <c r="M3774" i="1"/>
  <c r="M3775" i="1"/>
  <c r="M3776" i="1"/>
  <c r="M3777" i="1"/>
  <c r="M3778" i="1"/>
  <c r="M3779" i="1"/>
  <c r="M3780" i="1"/>
  <c r="M3781" i="1"/>
  <c r="M3782" i="1"/>
  <c r="M3783" i="1"/>
  <c r="M3784" i="1"/>
  <c r="M3785" i="1"/>
  <c r="M3786" i="1"/>
  <c r="M3787" i="1"/>
  <c r="M3788" i="1"/>
  <c r="M3789" i="1"/>
  <c r="M3790" i="1"/>
  <c r="M3791" i="1"/>
  <c r="M3792" i="1"/>
  <c r="M3793" i="1"/>
  <c r="M3794" i="1"/>
  <c r="M3795" i="1"/>
  <c r="M3796" i="1"/>
  <c r="M3797" i="1"/>
  <c r="M3798" i="1"/>
  <c r="M3799" i="1"/>
  <c r="M3800" i="1"/>
  <c r="M3801" i="1"/>
  <c r="M3802" i="1"/>
  <c r="M3803" i="1"/>
  <c r="M3804" i="1"/>
  <c r="M3805" i="1"/>
  <c r="M3806" i="1"/>
  <c r="M3807" i="1"/>
  <c r="M3808" i="1"/>
  <c r="M3809" i="1"/>
  <c r="M3810" i="1"/>
  <c r="M3811" i="1"/>
  <c r="M3812" i="1"/>
  <c r="M3813" i="1"/>
  <c r="M3814" i="1"/>
  <c r="M3815" i="1"/>
  <c r="M3816" i="1"/>
  <c r="M3817" i="1"/>
  <c r="M3818" i="1"/>
  <c r="M3819" i="1"/>
  <c r="M3820" i="1"/>
  <c r="M3821" i="1"/>
  <c r="M3822" i="1"/>
  <c r="M3823" i="1"/>
  <c r="M3824" i="1"/>
  <c r="M3825" i="1"/>
  <c r="M3826" i="1"/>
  <c r="M3827" i="1"/>
  <c r="M3828" i="1"/>
  <c r="M3829" i="1"/>
  <c r="M3830" i="1"/>
  <c r="M3831" i="1"/>
  <c r="M3832" i="1"/>
  <c r="M3833" i="1"/>
  <c r="M3834" i="1"/>
  <c r="M3835" i="1"/>
  <c r="M3836" i="1"/>
  <c r="M3837" i="1"/>
  <c r="M3838" i="1"/>
  <c r="M3839" i="1"/>
  <c r="M3840" i="1"/>
  <c r="M3841" i="1"/>
  <c r="M3842" i="1"/>
  <c r="M3843" i="1"/>
  <c r="M3844" i="1"/>
  <c r="M3845" i="1"/>
  <c r="M3846" i="1"/>
  <c r="M3847" i="1"/>
  <c r="M3848" i="1"/>
  <c r="M3849" i="1"/>
  <c r="M3850" i="1"/>
  <c r="M3851" i="1"/>
  <c r="M3852" i="1"/>
  <c r="M3853" i="1"/>
  <c r="M3854" i="1"/>
  <c r="M3855" i="1"/>
  <c r="M3856" i="1"/>
  <c r="M3857" i="1"/>
  <c r="M3858" i="1"/>
  <c r="M3859" i="1"/>
  <c r="M3860" i="1"/>
  <c r="M3861" i="1"/>
  <c r="M3862" i="1"/>
  <c r="M3863" i="1"/>
  <c r="M3864" i="1"/>
  <c r="M3865" i="1"/>
  <c r="M3866" i="1"/>
  <c r="M3867" i="1"/>
  <c r="M3868" i="1"/>
  <c r="M3869" i="1"/>
  <c r="M3870" i="1"/>
  <c r="M3871" i="1"/>
  <c r="M3872" i="1"/>
  <c r="M3753" i="1"/>
  <c r="M3719" i="1"/>
  <c r="M3720" i="1"/>
  <c r="M3721" i="1"/>
  <c r="M3722" i="1"/>
  <c r="M3723" i="1"/>
  <c r="M3724" i="1"/>
  <c r="M3725" i="1"/>
  <c r="M3726" i="1"/>
  <c r="M3727" i="1"/>
  <c r="M3728" i="1"/>
  <c r="M3729" i="1"/>
  <c r="M3730" i="1"/>
  <c r="M3731" i="1"/>
  <c r="M3732" i="1"/>
  <c r="M3733" i="1"/>
  <c r="M3734" i="1"/>
  <c r="M3735" i="1"/>
  <c r="M3736" i="1"/>
  <c r="M3737" i="1"/>
  <c r="M3738" i="1"/>
  <c r="M3739" i="1"/>
  <c r="M3740" i="1"/>
  <c r="M3741" i="1"/>
  <c r="M3742" i="1"/>
  <c r="M3743" i="1"/>
  <c r="M3744" i="1"/>
  <c r="M3745" i="1"/>
  <c r="M3746" i="1"/>
  <c r="M3747" i="1"/>
  <c r="M3748" i="1"/>
  <c r="M3749" i="1"/>
  <c r="M3750" i="1"/>
  <c r="M3751" i="1"/>
  <c r="M3718" i="1"/>
  <c r="M3702" i="1"/>
  <c r="M3703" i="1"/>
  <c r="M3704" i="1"/>
  <c r="M3705" i="1"/>
  <c r="M3706" i="1"/>
  <c r="M3707" i="1"/>
  <c r="M3708" i="1"/>
  <c r="M3709" i="1"/>
  <c r="M3710" i="1"/>
  <c r="M3711" i="1"/>
  <c r="M3712" i="1"/>
  <c r="M3713" i="1"/>
  <c r="M3714" i="1"/>
  <c r="M3715" i="1"/>
  <c r="M3716" i="1"/>
  <c r="M3701" i="1"/>
  <c r="M3661" i="1"/>
  <c r="M3662" i="1"/>
  <c r="M3663" i="1"/>
  <c r="M3664" i="1"/>
  <c r="M3665" i="1"/>
  <c r="M3666" i="1"/>
  <c r="M3667" i="1"/>
  <c r="M3668" i="1"/>
  <c r="M3669" i="1"/>
  <c r="M3670" i="1"/>
  <c r="M3671" i="1"/>
  <c r="M3672" i="1"/>
  <c r="M3673" i="1"/>
  <c r="M3674" i="1"/>
  <c r="M3675" i="1"/>
  <c r="M3676" i="1"/>
  <c r="M3677" i="1"/>
  <c r="M3678" i="1"/>
  <c r="M3679" i="1"/>
  <c r="M3680" i="1"/>
  <c r="M3681" i="1"/>
  <c r="M3682" i="1"/>
  <c r="M3683" i="1"/>
  <c r="M3684" i="1"/>
  <c r="M3685" i="1"/>
  <c r="M3686" i="1"/>
  <c r="M3687" i="1"/>
  <c r="M3688" i="1"/>
  <c r="M3689" i="1"/>
  <c r="M3690" i="1"/>
  <c r="M3691" i="1"/>
  <c r="M3692" i="1"/>
  <c r="M3693" i="1"/>
  <c r="M3694" i="1"/>
  <c r="M3695" i="1"/>
  <c r="M3696" i="1"/>
  <c r="M3697" i="1"/>
  <c r="M3698" i="1"/>
  <c r="M3699" i="1"/>
  <c r="M3660" i="1"/>
  <c r="M3618" i="1"/>
  <c r="M3619" i="1"/>
  <c r="M3620" i="1"/>
  <c r="M3621" i="1"/>
  <c r="M3622" i="1"/>
  <c r="M3623" i="1"/>
  <c r="M3624" i="1"/>
  <c r="M3625" i="1"/>
  <c r="M3626" i="1"/>
  <c r="M3627" i="1"/>
  <c r="M3628" i="1"/>
  <c r="M3629" i="1"/>
  <c r="M3630" i="1"/>
  <c r="M3631" i="1"/>
  <c r="M3632" i="1"/>
  <c r="M3633" i="1"/>
  <c r="M3634" i="1"/>
  <c r="M3635" i="1"/>
  <c r="M3636" i="1"/>
  <c r="M3637" i="1"/>
  <c r="M3638" i="1"/>
  <c r="M3639" i="1"/>
  <c r="M3640" i="1"/>
  <c r="M3641" i="1"/>
  <c r="M3642" i="1"/>
  <c r="M3643" i="1"/>
  <c r="M3644" i="1"/>
  <c r="M3645" i="1"/>
  <c r="M3646" i="1"/>
  <c r="M3647" i="1"/>
  <c r="M3648" i="1"/>
  <c r="M3649" i="1"/>
  <c r="M3650" i="1"/>
  <c r="M3651" i="1"/>
  <c r="M3652" i="1"/>
  <c r="M3653" i="1"/>
  <c r="M3654" i="1"/>
  <c r="M3655" i="1"/>
  <c r="M3656" i="1"/>
  <c r="M3657" i="1"/>
  <c r="M3658" i="1"/>
  <c r="M3617" i="1"/>
  <c r="M3587" i="1"/>
  <c r="M3588" i="1"/>
  <c r="M3589" i="1"/>
  <c r="M3590" i="1"/>
  <c r="M3591" i="1"/>
  <c r="M3592" i="1"/>
  <c r="M3593" i="1"/>
  <c r="M3594" i="1"/>
  <c r="M3595" i="1"/>
  <c r="M3596" i="1"/>
  <c r="M3597" i="1"/>
  <c r="M3598" i="1"/>
  <c r="M3599" i="1"/>
  <c r="M3600" i="1"/>
  <c r="M3601" i="1"/>
  <c r="M3602" i="1"/>
  <c r="M3603" i="1"/>
  <c r="M3604" i="1"/>
  <c r="M3605" i="1"/>
  <c r="M3606" i="1"/>
  <c r="M3607" i="1"/>
  <c r="M3608" i="1"/>
  <c r="M3609" i="1"/>
  <c r="M3610" i="1"/>
  <c r="M3611" i="1"/>
  <c r="M3612" i="1"/>
  <c r="M3613" i="1"/>
  <c r="M3614" i="1"/>
  <c r="M3615" i="1"/>
  <c r="M3586" i="1"/>
  <c r="M3360" i="1"/>
  <c r="M3361" i="1"/>
  <c r="M3362" i="1"/>
  <c r="M3363" i="1"/>
  <c r="M3364" i="1"/>
  <c r="M3365" i="1"/>
  <c r="M3366" i="1"/>
  <c r="M3367" i="1"/>
  <c r="M3368" i="1"/>
  <c r="M3369" i="1"/>
  <c r="M3370" i="1"/>
  <c r="M3371" i="1"/>
  <c r="M3372" i="1"/>
  <c r="M3373" i="1"/>
  <c r="M3374" i="1"/>
  <c r="M3375" i="1"/>
  <c r="M3376" i="1"/>
  <c r="M3377" i="1"/>
  <c r="M3378" i="1"/>
  <c r="M3379" i="1"/>
  <c r="M3380" i="1"/>
  <c r="M3381" i="1"/>
  <c r="M3382" i="1"/>
  <c r="M3383" i="1"/>
  <c r="M3384" i="1"/>
  <c r="M3385" i="1"/>
  <c r="M3386" i="1"/>
  <c r="M3387" i="1"/>
  <c r="M3388" i="1"/>
  <c r="M3389" i="1"/>
  <c r="M3390" i="1"/>
  <c r="M3391" i="1"/>
  <c r="M3392" i="1"/>
  <c r="M3393" i="1"/>
  <c r="M3394" i="1"/>
  <c r="M3395" i="1"/>
  <c r="M3396" i="1"/>
  <c r="M3397" i="1"/>
  <c r="M3398" i="1"/>
  <c r="M3399" i="1"/>
  <c r="M3400" i="1"/>
  <c r="M3401" i="1"/>
  <c r="M3402" i="1"/>
  <c r="M3403" i="1"/>
  <c r="M3404" i="1"/>
  <c r="M3405" i="1"/>
  <c r="M3406" i="1"/>
  <c r="M3407" i="1"/>
  <c r="M3408" i="1"/>
  <c r="M3409" i="1"/>
  <c r="M3410" i="1"/>
  <c r="M3411" i="1"/>
  <c r="M3412" i="1"/>
  <c r="M3413" i="1"/>
  <c r="M3414" i="1"/>
  <c r="M3415" i="1"/>
  <c r="M3416" i="1"/>
  <c r="M3417" i="1"/>
  <c r="M3418" i="1"/>
  <c r="M3419" i="1"/>
  <c r="M3420" i="1"/>
  <c r="M3421" i="1"/>
  <c r="M3422" i="1"/>
  <c r="M3423" i="1"/>
  <c r="M3424" i="1"/>
  <c r="M3425" i="1"/>
  <c r="M3426" i="1"/>
  <c r="M3427" i="1"/>
  <c r="M3428" i="1"/>
  <c r="M3429" i="1"/>
  <c r="M3430" i="1"/>
  <c r="M3431" i="1"/>
  <c r="M3432" i="1"/>
  <c r="M3433" i="1"/>
  <c r="M3434" i="1"/>
  <c r="M3435" i="1"/>
  <c r="M3436" i="1"/>
  <c r="M3437" i="1"/>
  <c r="M3438" i="1"/>
  <c r="M3439" i="1"/>
  <c r="M3440" i="1"/>
  <c r="M3441" i="1"/>
  <c r="M3442" i="1"/>
  <c r="M3443" i="1"/>
  <c r="M3444" i="1"/>
  <c r="M3445" i="1"/>
  <c r="M3446" i="1"/>
  <c r="M3447" i="1"/>
  <c r="M3448" i="1"/>
  <c r="M3449" i="1"/>
  <c r="M3450" i="1"/>
  <c r="M3451" i="1"/>
  <c r="M3452" i="1"/>
  <c r="M3453" i="1"/>
  <c r="M3454" i="1"/>
  <c r="M3455" i="1"/>
  <c r="M3456" i="1"/>
  <c r="M3457" i="1"/>
  <c r="M3458" i="1"/>
  <c r="M3459" i="1"/>
  <c r="M3460" i="1"/>
  <c r="M3461" i="1"/>
  <c r="M3462" i="1"/>
  <c r="M3463" i="1"/>
  <c r="M3464" i="1"/>
  <c r="M3465" i="1"/>
  <c r="M3466" i="1"/>
  <c r="M3467" i="1"/>
  <c r="M3468" i="1"/>
  <c r="M3469" i="1"/>
  <c r="M3470" i="1"/>
  <c r="M3471" i="1"/>
  <c r="M3472" i="1"/>
  <c r="M3473" i="1"/>
  <c r="M3474" i="1"/>
  <c r="M3475" i="1"/>
  <c r="M3476" i="1"/>
  <c r="M3477" i="1"/>
  <c r="M3478" i="1"/>
  <c r="M3479" i="1"/>
  <c r="M3480" i="1"/>
  <c r="M3481" i="1"/>
  <c r="M3482" i="1"/>
  <c r="M3483" i="1"/>
  <c r="M3484" i="1"/>
  <c r="M3485" i="1"/>
  <c r="M3486" i="1"/>
  <c r="M3487" i="1"/>
  <c r="M3488" i="1"/>
  <c r="M3489" i="1"/>
  <c r="M3490" i="1"/>
  <c r="M3491" i="1"/>
  <c r="M3492" i="1"/>
  <c r="M3493" i="1"/>
  <c r="M3494" i="1"/>
  <c r="M3495" i="1"/>
  <c r="M3496" i="1"/>
  <c r="M3497" i="1"/>
  <c r="M3498" i="1"/>
  <c r="M3499" i="1"/>
  <c r="M3500" i="1"/>
  <c r="M3501" i="1"/>
  <c r="M3502" i="1"/>
  <c r="M3503" i="1"/>
  <c r="M3504" i="1"/>
  <c r="M3505" i="1"/>
  <c r="M3506" i="1"/>
  <c r="M3507" i="1"/>
  <c r="M3508" i="1"/>
  <c r="M3509" i="1"/>
  <c r="M3510" i="1"/>
  <c r="M3511" i="1"/>
  <c r="M3512" i="1"/>
  <c r="M3513" i="1"/>
  <c r="M3514" i="1"/>
  <c r="M3515" i="1"/>
  <c r="M3516" i="1"/>
  <c r="M3517" i="1"/>
  <c r="M3518" i="1"/>
  <c r="M3519" i="1"/>
  <c r="M3520" i="1"/>
  <c r="M3521" i="1"/>
  <c r="M3522" i="1"/>
  <c r="M3523" i="1"/>
  <c r="M3524" i="1"/>
  <c r="M3525" i="1"/>
  <c r="M3526" i="1"/>
  <c r="M3527" i="1"/>
  <c r="M3528" i="1"/>
  <c r="M3529" i="1"/>
  <c r="M3530" i="1"/>
  <c r="M3531" i="1"/>
  <c r="M3532" i="1"/>
  <c r="M3533" i="1"/>
  <c r="M3534" i="1"/>
  <c r="M3535" i="1"/>
  <c r="M3536" i="1"/>
  <c r="M3537" i="1"/>
  <c r="M3538" i="1"/>
  <c r="M3539" i="1"/>
  <c r="M3540" i="1"/>
  <c r="M3541" i="1"/>
  <c r="M3542" i="1"/>
  <c r="M3543" i="1"/>
  <c r="M3544" i="1"/>
  <c r="M3545" i="1"/>
  <c r="M3546" i="1"/>
  <c r="M3547" i="1"/>
  <c r="M3548" i="1"/>
  <c r="M3549" i="1"/>
  <c r="M3550" i="1"/>
  <c r="M3551" i="1"/>
  <c r="M3552" i="1"/>
  <c r="M3553" i="1"/>
  <c r="M3554" i="1"/>
  <c r="M3555" i="1"/>
  <c r="M3556" i="1"/>
  <c r="M3557" i="1"/>
  <c r="M3558" i="1"/>
  <c r="M3559" i="1"/>
  <c r="M3560" i="1"/>
  <c r="M3561" i="1"/>
  <c r="M3562" i="1"/>
  <c r="M3563" i="1"/>
  <c r="M3564" i="1"/>
  <c r="M3565" i="1"/>
  <c r="M3566" i="1"/>
  <c r="M3567" i="1"/>
  <c r="M3568" i="1"/>
  <c r="M3569" i="1"/>
  <c r="M3570" i="1"/>
  <c r="M3571" i="1"/>
  <c r="M3572" i="1"/>
  <c r="M3573" i="1"/>
  <c r="M3574" i="1"/>
  <c r="M3575" i="1"/>
  <c r="M3576" i="1"/>
  <c r="M3577" i="1"/>
  <c r="M3578" i="1"/>
  <c r="M3579" i="1"/>
  <c r="M3580" i="1"/>
  <c r="M3581" i="1"/>
  <c r="M3582" i="1"/>
  <c r="M3583" i="1"/>
  <c r="M3584" i="1"/>
  <c r="M3359" i="1"/>
  <c r="M3316" i="1"/>
  <c r="M3317" i="1"/>
  <c r="M3318" i="1"/>
  <c r="M3319" i="1"/>
  <c r="M3320" i="1"/>
  <c r="M3321" i="1"/>
  <c r="M3322" i="1"/>
  <c r="M3323" i="1"/>
  <c r="M3324" i="1"/>
  <c r="M3325" i="1"/>
  <c r="M3326" i="1"/>
  <c r="M3327" i="1"/>
  <c r="M3328" i="1"/>
  <c r="M3329" i="1"/>
  <c r="M3330" i="1"/>
  <c r="M3331" i="1"/>
  <c r="M3332" i="1"/>
  <c r="M3333" i="1"/>
  <c r="M3334" i="1"/>
  <c r="M3335" i="1"/>
  <c r="M3336" i="1"/>
  <c r="M3337" i="1"/>
  <c r="M3338" i="1"/>
  <c r="M3339" i="1"/>
  <c r="M3340" i="1"/>
  <c r="M3341" i="1"/>
  <c r="M3342" i="1"/>
  <c r="M3343" i="1"/>
  <c r="M3344" i="1"/>
  <c r="M3345" i="1"/>
  <c r="M3346" i="1"/>
  <c r="M3347" i="1"/>
  <c r="M3348" i="1"/>
  <c r="M3349" i="1"/>
  <c r="M3350" i="1"/>
  <c r="M3351" i="1"/>
  <c r="M3352" i="1"/>
  <c r="M3353" i="1"/>
  <c r="M3354" i="1"/>
  <c r="M3355" i="1"/>
  <c r="M3315" i="1"/>
  <c r="M3222" i="1"/>
  <c r="M3223" i="1"/>
  <c r="M3224" i="1"/>
  <c r="M3225" i="1"/>
  <c r="M3226" i="1"/>
  <c r="M3227" i="1"/>
  <c r="M3228" i="1"/>
  <c r="M3229" i="1"/>
  <c r="M3230" i="1"/>
  <c r="M3231" i="1"/>
  <c r="M3232" i="1"/>
  <c r="M3233" i="1"/>
  <c r="M3234" i="1"/>
  <c r="M3235" i="1"/>
  <c r="M3236" i="1"/>
  <c r="M3237" i="1"/>
  <c r="M3238" i="1"/>
  <c r="M3239" i="1"/>
  <c r="M3240" i="1"/>
  <c r="M3241" i="1"/>
  <c r="M3242" i="1"/>
  <c r="M3243" i="1"/>
  <c r="M3244" i="1"/>
  <c r="M3245" i="1"/>
  <c r="M3246" i="1"/>
  <c r="M3247" i="1"/>
  <c r="M3248" i="1"/>
  <c r="M3249" i="1"/>
  <c r="M3250" i="1"/>
  <c r="M3251" i="1"/>
  <c r="M3252" i="1"/>
  <c r="M3253" i="1"/>
  <c r="M3254" i="1"/>
  <c r="M3255" i="1"/>
  <c r="M3256" i="1"/>
  <c r="M3257" i="1"/>
  <c r="M3258" i="1"/>
  <c r="M3259" i="1"/>
  <c r="M3260" i="1"/>
  <c r="M3261" i="1"/>
  <c r="M3262" i="1"/>
  <c r="M3263" i="1"/>
  <c r="M3264" i="1"/>
  <c r="M3265" i="1"/>
  <c r="M3266" i="1"/>
  <c r="M3267" i="1"/>
  <c r="M3268" i="1"/>
  <c r="M3269" i="1"/>
  <c r="M3270" i="1"/>
  <c r="M3271" i="1"/>
  <c r="M3272" i="1"/>
  <c r="M3273" i="1"/>
  <c r="M3274" i="1"/>
  <c r="M3275" i="1"/>
  <c r="M3276" i="1"/>
  <c r="M3277" i="1"/>
  <c r="M3278" i="1"/>
  <c r="M3279" i="1"/>
  <c r="M3280" i="1"/>
  <c r="M3281" i="1"/>
  <c r="M3282" i="1"/>
  <c r="M3283" i="1"/>
  <c r="M3284" i="1"/>
  <c r="M3285" i="1"/>
  <c r="M3286" i="1"/>
  <c r="M3287" i="1"/>
  <c r="M3288" i="1"/>
  <c r="M3289" i="1"/>
  <c r="M3290" i="1"/>
  <c r="M3291" i="1"/>
  <c r="M3292" i="1"/>
  <c r="M3293" i="1"/>
  <c r="M3294" i="1"/>
  <c r="M3295" i="1"/>
  <c r="M3296" i="1"/>
  <c r="M3297" i="1"/>
  <c r="M3298" i="1"/>
  <c r="M3299" i="1"/>
  <c r="M3300" i="1"/>
  <c r="M3301" i="1"/>
  <c r="M3302" i="1"/>
  <c r="M3303" i="1"/>
  <c r="M3304" i="1"/>
  <c r="M3305" i="1"/>
  <c r="M3306" i="1"/>
  <c r="M3307" i="1"/>
  <c r="M3308" i="1"/>
  <c r="M3309" i="1"/>
  <c r="M3310" i="1"/>
  <c r="M3311" i="1"/>
  <c r="M3313" i="1"/>
  <c r="M3221" i="1"/>
  <c r="M3118" i="1"/>
  <c r="M3119" i="1"/>
  <c r="M3120" i="1"/>
  <c r="M3121" i="1"/>
  <c r="M3122" i="1"/>
  <c r="M3123" i="1"/>
  <c r="M3124" i="1"/>
  <c r="M3125" i="1"/>
  <c r="M3126" i="1"/>
  <c r="M3127" i="1"/>
  <c r="M3128" i="1"/>
  <c r="M3129" i="1"/>
  <c r="M3130" i="1"/>
  <c r="M3131" i="1"/>
  <c r="M3132" i="1"/>
  <c r="M3133" i="1"/>
  <c r="M3134" i="1"/>
  <c r="M3135" i="1"/>
  <c r="M3136" i="1"/>
  <c r="M3137" i="1"/>
  <c r="M3138" i="1"/>
  <c r="M3139" i="1"/>
  <c r="M3140" i="1"/>
  <c r="M3141" i="1"/>
  <c r="M3142" i="1"/>
  <c r="M3143" i="1"/>
  <c r="M3144" i="1"/>
  <c r="M3145" i="1"/>
  <c r="M3146" i="1"/>
  <c r="M3147" i="1"/>
  <c r="M3148" i="1"/>
  <c r="M3149" i="1"/>
  <c r="M3150" i="1"/>
  <c r="M3151" i="1"/>
  <c r="M3152" i="1"/>
  <c r="M3153" i="1"/>
  <c r="M3154" i="1"/>
  <c r="M3155" i="1"/>
  <c r="M3156" i="1"/>
  <c r="M3157" i="1"/>
  <c r="M3158" i="1"/>
  <c r="M3159" i="1"/>
  <c r="M3160" i="1"/>
  <c r="M3161" i="1"/>
  <c r="M3162" i="1"/>
  <c r="M3163" i="1"/>
  <c r="M3164" i="1"/>
  <c r="M3165" i="1"/>
  <c r="M3166" i="1"/>
  <c r="M3167" i="1"/>
  <c r="M3168" i="1"/>
  <c r="M3169" i="1"/>
  <c r="M3170" i="1"/>
  <c r="M3171" i="1"/>
  <c r="M3172" i="1"/>
  <c r="M3173" i="1"/>
  <c r="M3174" i="1"/>
  <c r="M3175" i="1"/>
  <c r="M3176" i="1"/>
  <c r="M3177" i="1"/>
  <c r="M3178" i="1"/>
  <c r="M3179" i="1"/>
  <c r="M3180" i="1"/>
  <c r="M3181" i="1"/>
  <c r="M3182" i="1"/>
  <c r="M3183" i="1"/>
  <c r="M3184" i="1"/>
  <c r="M3185" i="1"/>
  <c r="M3186" i="1"/>
  <c r="M3187" i="1"/>
  <c r="M3188" i="1"/>
  <c r="M3189" i="1"/>
  <c r="M3190" i="1"/>
  <c r="M3191" i="1"/>
  <c r="M3192" i="1"/>
  <c r="M3193" i="1"/>
  <c r="M3194" i="1"/>
  <c r="M3195" i="1"/>
  <c r="M3196" i="1"/>
  <c r="M3197" i="1"/>
  <c r="M3198" i="1"/>
  <c r="M3199" i="1"/>
  <c r="M3117" i="1"/>
  <c r="M3115" i="1"/>
  <c r="M3022" i="1"/>
  <c r="M3023" i="1"/>
  <c r="M3024" i="1"/>
  <c r="M3025" i="1"/>
  <c r="M3026" i="1"/>
  <c r="M3027" i="1"/>
  <c r="M3028" i="1"/>
  <c r="M3029" i="1"/>
  <c r="M3030" i="1"/>
  <c r="M3031" i="1"/>
  <c r="M3032" i="1"/>
  <c r="M3033" i="1"/>
  <c r="M3034" i="1"/>
  <c r="M3035" i="1"/>
  <c r="M3036" i="1"/>
  <c r="M3037" i="1"/>
  <c r="M3038" i="1"/>
  <c r="M3039" i="1"/>
  <c r="M3040" i="1"/>
  <c r="M3041" i="1"/>
  <c r="M3042" i="1"/>
  <c r="M3043" i="1"/>
  <c r="M3044" i="1"/>
  <c r="M3045" i="1"/>
  <c r="M3046" i="1"/>
  <c r="M3047" i="1"/>
  <c r="M3048" i="1"/>
  <c r="M3049" i="1"/>
  <c r="M3050" i="1"/>
  <c r="M3051" i="1"/>
  <c r="M3052" i="1"/>
  <c r="M3053" i="1"/>
  <c r="M3054" i="1"/>
  <c r="M3055" i="1"/>
  <c r="M3056" i="1"/>
  <c r="M3057" i="1"/>
  <c r="M3058" i="1"/>
  <c r="M3059" i="1"/>
  <c r="M3060" i="1"/>
  <c r="M3061" i="1"/>
  <c r="M3062" i="1"/>
  <c r="M3063" i="1"/>
  <c r="M3064" i="1"/>
  <c r="M3065" i="1"/>
  <c r="M3066" i="1"/>
  <c r="M3067" i="1"/>
  <c r="M3068" i="1"/>
  <c r="M3069" i="1"/>
  <c r="M3070" i="1"/>
  <c r="M3071" i="1"/>
  <c r="M3072" i="1"/>
  <c r="M3073" i="1"/>
  <c r="M3074" i="1"/>
  <c r="M3075" i="1"/>
  <c r="M3076" i="1"/>
  <c r="M3077" i="1"/>
  <c r="M3078" i="1"/>
  <c r="M3079" i="1"/>
  <c r="M3080" i="1"/>
  <c r="M3081" i="1"/>
  <c r="M3082" i="1"/>
  <c r="M3083" i="1"/>
  <c r="M3084" i="1"/>
  <c r="M3085" i="1"/>
  <c r="M3086" i="1"/>
  <c r="M3087" i="1"/>
  <c r="M3088" i="1"/>
  <c r="M3089" i="1"/>
  <c r="M3090" i="1"/>
  <c r="M3091" i="1"/>
  <c r="M3092" i="1"/>
  <c r="M3093" i="1"/>
  <c r="M3094" i="1"/>
  <c r="M3095" i="1"/>
  <c r="M3096" i="1"/>
  <c r="M3097" i="1"/>
  <c r="M3098" i="1"/>
  <c r="M3099" i="1"/>
  <c r="M3100" i="1"/>
  <c r="M3101" i="1"/>
  <c r="M3102" i="1"/>
  <c r="M3103" i="1"/>
  <c r="M3104" i="1"/>
  <c r="M3105" i="1"/>
  <c r="M3106" i="1"/>
  <c r="M3107" i="1"/>
  <c r="M3108" i="1"/>
  <c r="M3109" i="1"/>
  <c r="M3110" i="1"/>
  <c r="M3111" i="1"/>
  <c r="M3112" i="1"/>
  <c r="M3113" i="1"/>
  <c r="M3114" i="1"/>
  <c r="M3021" i="1"/>
  <c r="N4239" i="1"/>
  <c r="N4238" i="1"/>
  <c r="N4236" i="1"/>
  <c r="N4235" i="1"/>
  <c r="N4234" i="1"/>
  <c r="N4233" i="1"/>
  <c r="N4232" i="1"/>
  <c r="N4231" i="1"/>
  <c r="N4230" i="1"/>
  <c r="N4229" i="1"/>
  <c r="N4228" i="1"/>
  <c r="N4226" i="1"/>
  <c r="N4225" i="1"/>
  <c r="N4224" i="1"/>
  <c r="N4220" i="1"/>
  <c r="N4219" i="1"/>
  <c r="N4218" i="1"/>
  <c r="N4217" i="1"/>
  <c r="N4216" i="1"/>
  <c r="N4215" i="1"/>
  <c r="N4214" i="1"/>
  <c r="N4213" i="1"/>
  <c r="N4212" i="1"/>
  <c r="N4211" i="1"/>
  <c r="N4210" i="1"/>
  <c r="N4209" i="1"/>
  <c r="N4207" i="1"/>
  <c r="N4206" i="1"/>
  <c r="N4205" i="1"/>
  <c r="N4204" i="1"/>
  <c r="N4203" i="1"/>
  <c r="N4202" i="1"/>
  <c r="N4201" i="1"/>
  <c r="N4200" i="1"/>
  <c r="N4198" i="1"/>
  <c r="N4197" i="1"/>
  <c r="N4195" i="1"/>
  <c r="N4194" i="1"/>
  <c r="N4193" i="1"/>
  <c r="N4192" i="1"/>
  <c r="N4191" i="1"/>
  <c r="N4190" i="1"/>
  <c r="N4188" i="1"/>
  <c r="N4187" i="1"/>
  <c r="N4186" i="1"/>
  <c r="N4185" i="1"/>
  <c r="N4184" i="1"/>
  <c r="N4183" i="1"/>
  <c r="N4182" i="1"/>
  <c r="N4181" i="1"/>
  <c r="N4179" i="1"/>
  <c r="N4178" i="1"/>
  <c r="N4177" i="1"/>
  <c r="N4176" i="1"/>
  <c r="N4175" i="1"/>
  <c r="N4174" i="1"/>
  <c r="N4173" i="1"/>
  <c r="N4172" i="1"/>
  <c r="N4170" i="1"/>
  <c r="N4169" i="1"/>
  <c r="N4168" i="1"/>
  <c r="N4167" i="1"/>
  <c r="N4166" i="1"/>
  <c r="N4165" i="1"/>
  <c r="N4164" i="1"/>
  <c r="N4163" i="1"/>
  <c r="N4162" i="1"/>
  <c r="N4161" i="1"/>
  <c r="N4160" i="1"/>
  <c r="N4156" i="1"/>
  <c r="N4155" i="1"/>
  <c r="N4154" i="1"/>
  <c r="N4153" i="1"/>
  <c r="N4152" i="1"/>
  <c r="N4151" i="1"/>
  <c r="N4150" i="1"/>
  <c r="N4149" i="1"/>
  <c r="N4148" i="1"/>
  <c r="N4147" i="1"/>
  <c r="N4146" i="1"/>
  <c r="N4145" i="1"/>
  <c r="N4144" i="1"/>
  <c r="N4143" i="1"/>
  <c r="N4722" i="1"/>
  <c r="N4720" i="1"/>
  <c r="N4719" i="1"/>
  <c r="N4718" i="1"/>
  <c r="N4717" i="1"/>
  <c r="N4716" i="1"/>
  <c r="N4715" i="1"/>
  <c r="N4714" i="1"/>
  <c r="N4713" i="1"/>
  <c r="N4712" i="1"/>
  <c r="N4711" i="1"/>
  <c r="N4710" i="1"/>
  <c r="N4709" i="1"/>
  <c r="N4708" i="1"/>
  <c r="N4707" i="1"/>
  <c r="N4706" i="1"/>
  <c r="N4705" i="1"/>
  <c r="N4704" i="1"/>
  <c r="N4703" i="1"/>
  <c r="N4702" i="1"/>
  <c r="N4701" i="1"/>
  <c r="N4700" i="1"/>
  <c r="N4699" i="1"/>
  <c r="N4698" i="1"/>
  <c r="N4697" i="1"/>
  <c r="N4696" i="1"/>
  <c r="N4695" i="1"/>
  <c r="N4694" i="1"/>
  <c r="N4693" i="1"/>
  <c r="N4692" i="1"/>
  <c r="N4691" i="1"/>
  <c r="N4690" i="1"/>
  <c r="N4689" i="1"/>
  <c r="N4688" i="1"/>
  <c r="N4687" i="1"/>
  <c r="N4686" i="1"/>
  <c r="N4685" i="1"/>
  <c r="N4684" i="1"/>
  <c r="N4683" i="1"/>
  <c r="N4682" i="1"/>
  <c r="N4681" i="1"/>
  <c r="N4680" i="1"/>
  <c r="N4679" i="1"/>
  <c r="N4678" i="1"/>
  <c r="N4677" i="1"/>
  <c r="N4676" i="1"/>
  <c r="N4675" i="1"/>
  <c r="N4674" i="1"/>
  <c r="N4673" i="1"/>
  <c r="N4672" i="1"/>
  <c r="N4671" i="1"/>
  <c r="N4670" i="1"/>
  <c r="N4669" i="1"/>
  <c r="N4668" i="1"/>
  <c r="N4654" i="1"/>
  <c r="N4653" i="1"/>
  <c r="N4652" i="1"/>
  <c r="N4651" i="1"/>
  <c r="N4650" i="1"/>
  <c r="N4649" i="1"/>
  <c r="N4648" i="1"/>
  <c r="N4647" i="1"/>
  <c r="N4646" i="1"/>
  <c r="N4645" i="1"/>
  <c r="N4644" i="1"/>
  <c r="N4643" i="1"/>
  <c r="N4642" i="1"/>
  <c r="N4641" i="1"/>
  <c r="N4640" i="1"/>
  <c r="N4639" i="1"/>
  <c r="N4638" i="1"/>
  <c r="N4637" i="1"/>
  <c r="N4636" i="1"/>
  <c r="N4635" i="1"/>
  <c r="N4634" i="1"/>
  <c r="N4633" i="1"/>
  <c r="N4632" i="1"/>
  <c r="N4631" i="1"/>
  <c r="N4630" i="1"/>
  <c r="N4629" i="1"/>
  <c r="N4628" i="1"/>
  <c r="N4627" i="1"/>
  <c r="N4626" i="1"/>
  <c r="N4625" i="1"/>
  <c r="N4624" i="1"/>
  <c r="N4623" i="1"/>
  <c r="N4622" i="1"/>
  <c r="N4621" i="1"/>
  <c r="N4620" i="1"/>
  <c r="N4619" i="1"/>
  <c r="N4618" i="1"/>
  <c r="N4617" i="1"/>
  <c r="N4616" i="1"/>
  <c r="N4615" i="1"/>
  <c r="N4614" i="1"/>
  <c r="N4602" i="1"/>
  <c r="N4601" i="1"/>
  <c r="N4598" i="1"/>
  <c r="N4597" i="1"/>
  <c r="N4596" i="1"/>
  <c r="N4595" i="1"/>
  <c r="N4594" i="1"/>
  <c r="N4593" i="1"/>
  <c r="N4592" i="1"/>
  <c r="N4591" i="1"/>
  <c r="N4398" i="1"/>
  <c r="N4397" i="1"/>
  <c r="N4396" i="1"/>
  <c r="N4395" i="1"/>
  <c r="N4394" i="1"/>
  <c r="N4393" i="1"/>
  <c r="N4392" i="1"/>
  <c r="N4391" i="1"/>
  <c r="N4390" i="1"/>
  <c r="N4389" i="1"/>
  <c r="N4388" i="1"/>
  <c r="N4387" i="1"/>
  <c r="N4386" i="1"/>
  <c r="N4385" i="1"/>
  <c r="N4378" i="1"/>
  <c r="N4377" i="1"/>
  <c r="N4370" i="1"/>
  <c r="N4369" i="1"/>
  <c r="N4368" i="1"/>
  <c r="N4367" i="1"/>
  <c r="N4366" i="1"/>
  <c r="N4365" i="1"/>
  <c r="N4364" i="1"/>
  <c r="N4363" i="1"/>
  <c r="N4349" i="1"/>
  <c r="N4344" i="1"/>
  <c r="N4343" i="1"/>
  <c r="N4342" i="1"/>
  <c r="N4341" i="1"/>
  <c r="N4340" i="1"/>
  <c r="N4339" i="1"/>
  <c r="N4337" i="1"/>
  <c r="N4336" i="1"/>
  <c r="N4335" i="1"/>
  <c r="N4334" i="1"/>
  <c r="N4333" i="1"/>
  <c r="N4332" i="1"/>
  <c r="N4331" i="1"/>
  <c r="N4329" i="1"/>
  <c r="N4328" i="1"/>
  <c r="N4327" i="1"/>
  <c r="N4326" i="1"/>
  <c r="N4325" i="1"/>
  <c r="N4324" i="1"/>
  <c r="N4323" i="1"/>
  <c r="N4322" i="1"/>
  <c r="N4321" i="1"/>
  <c r="N4320" i="1"/>
  <c r="N4319" i="1"/>
  <c r="N4317" i="1"/>
  <c r="N4316" i="1"/>
  <c r="N4315" i="1"/>
  <c r="N4314" i="1"/>
  <c r="N4313" i="1"/>
  <c r="N4312" i="1"/>
  <c r="N4311" i="1"/>
  <c r="N4309" i="1"/>
  <c r="N4308" i="1"/>
  <c r="N4307" i="1"/>
  <c r="N4306" i="1"/>
  <c r="N4305" i="1"/>
  <c r="N4304" i="1"/>
  <c r="N4303" i="1"/>
  <c r="N4302" i="1"/>
  <c r="N4301" i="1"/>
  <c r="N4300" i="1"/>
  <c r="N4299" i="1"/>
  <c r="N4298" i="1"/>
  <c r="N4297" i="1"/>
  <c r="N4295" i="1"/>
  <c r="N4294" i="1"/>
  <c r="N4293" i="1"/>
  <c r="N4292" i="1"/>
  <c r="N4291" i="1"/>
  <c r="N4290" i="1"/>
  <c r="N4289" i="1"/>
  <c r="N4288" i="1"/>
  <c r="N4287" i="1"/>
  <c r="N4286" i="1"/>
  <c r="N4285" i="1"/>
  <c r="N4284" i="1"/>
  <c r="N4283" i="1"/>
  <c r="N4282" i="1"/>
  <c r="N4280" i="1"/>
  <c r="N4279" i="1"/>
  <c r="N4278" i="1"/>
  <c r="N4277" i="1"/>
  <c r="N4276" i="1"/>
  <c r="N4275" i="1"/>
  <c r="N4274" i="1"/>
  <c r="N4273" i="1"/>
  <c r="N4272" i="1"/>
  <c r="N4271" i="1"/>
  <c r="N4270" i="1"/>
  <c r="N4268" i="1"/>
  <c r="N4267" i="1"/>
  <c r="N4266" i="1"/>
  <c r="N4265" i="1"/>
  <c r="N4264" i="1"/>
  <c r="N4263" i="1"/>
  <c r="N4262" i="1"/>
  <c r="N4261" i="1"/>
  <c r="N4260" i="1"/>
  <c r="N4259" i="1"/>
  <c r="N4258" i="1"/>
  <c r="N4257" i="1"/>
  <c r="N4256" i="1"/>
  <c r="N4255" i="1"/>
  <c r="N4254" i="1"/>
  <c r="N4253" i="1"/>
  <c r="N4252" i="1"/>
  <c r="N4251" i="1"/>
  <c r="N4250" i="1"/>
  <c r="N4249" i="1"/>
  <c r="K4923" i="1"/>
  <c r="K4922" i="1"/>
  <c r="K4921" i="1"/>
  <c r="L4921" i="1" s="1"/>
  <c r="K4904" i="1"/>
  <c r="K4903" i="1"/>
  <c r="K4902" i="1"/>
  <c r="K4901" i="1"/>
  <c r="L4901" i="1" s="1"/>
  <c r="K4900" i="1"/>
  <c r="K4899" i="1"/>
  <c r="K4898" i="1"/>
  <c r="K4897" i="1"/>
  <c r="L4897" i="1" s="1"/>
  <c r="K4896" i="1"/>
  <c r="K4895" i="1"/>
  <c r="K4894" i="1"/>
  <c r="K4893" i="1"/>
  <c r="L4893" i="1" s="1"/>
  <c r="K4892" i="1"/>
  <c r="K4833" i="1"/>
  <c r="K4832" i="1"/>
  <c r="K4831" i="1"/>
  <c r="K4830" i="1"/>
  <c r="L4830" i="1" s="1"/>
  <c r="K4829" i="1"/>
  <c r="K4784" i="1"/>
  <c r="K4776" i="1"/>
  <c r="K4763" i="1"/>
  <c r="L4763" i="1" s="1"/>
  <c r="K4752" i="1"/>
  <c r="K4751" i="1"/>
  <c r="K4750" i="1"/>
  <c r="K4729" i="1"/>
  <c r="K4728" i="1"/>
  <c r="K4727" i="1"/>
  <c r="K4726" i="1"/>
  <c r="K4725" i="1"/>
  <c r="L4725" i="1" s="1"/>
  <c r="K4724" i="1"/>
  <c r="K4722" i="1"/>
  <c r="K4721" i="1"/>
  <c r="L4721" i="1" s="1"/>
  <c r="K4720" i="1"/>
  <c r="K4719" i="1"/>
  <c r="K4718" i="1"/>
  <c r="K4717" i="1"/>
  <c r="L4717" i="1" s="1"/>
  <c r="K4716" i="1"/>
  <c r="K4715" i="1"/>
  <c r="K4714" i="1"/>
  <c r="K4713" i="1"/>
  <c r="L4713" i="1" s="1"/>
  <c r="K4712" i="1"/>
  <c r="K4711" i="1"/>
  <c r="K4710" i="1"/>
  <c r="K4709" i="1"/>
  <c r="L4709" i="1" s="1"/>
  <c r="K4708" i="1"/>
  <c r="K4707" i="1"/>
  <c r="K4706" i="1"/>
  <c r="K4705" i="1"/>
  <c r="L4705" i="1" s="1"/>
  <c r="K4704" i="1"/>
  <c r="K4703" i="1"/>
  <c r="K4702" i="1"/>
  <c r="K4701" i="1"/>
  <c r="L4701" i="1" s="1"/>
  <c r="K4700" i="1"/>
  <c r="K4699" i="1"/>
  <c r="K4698" i="1"/>
  <c r="K4697" i="1"/>
  <c r="L4697" i="1" s="1"/>
  <c r="K4696" i="1"/>
  <c r="K4695" i="1"/>
  <c r="K4694" i="1"/>
  <c r="K4693" i="1"/>
  <c r="L4693" i="1" s="1"/>
  <c r="K4692" i="1"/>
  <c r="K4691" i="1"/>
  <c r="K4690" i="1"/>
  <c r="K4689" i="1"/>
  <c r="L4689" i="1" s="1"/>
  <c r="K4688" i="1"/>
  <c r="K4687" i="1"/>
  <c r="K4686" i="1"/>
  <c r="K4685" i="1"/>
  <c r="L4685" i="1" s="1"/>
  <c r="K4684" i="1"/>
  <c r="K4683" i="1"/>
  <c r="K4682" i="1"/>
  <c r="K4681" i="1"/>
  <c r="L4681" i="1" s="1"/>
  <c r="K4680" i="1"/>
  <c r="K4679" i="1"/>
  <c r="K4678" i="1"/>
  <c r="K4677" i="1"/>
  <c r="L4677" i="1" s="1"/>
  <c r="K4676" i="1"/>
  <c r="K4675" i="1"/>
  <c r="K4674" i="1"/>
  <c r="K4673" i="1"/>
  <c r="L4673" i="1" s="1"/>
  <c r="K4672" i="1"/>
  <c r="K4671" i="1"/>
  <c r="K4670" i="1"/>
  <c r="K4669" i="1"/>
  <c r="L4669" i="1" s="1"/>
  <c r="K4668" i="1"/>
  <c r="K4667" i="1"/>
  <c r="K4666" i="1"/>
  <c r="K4665" i="1"/>
  <c r="L4665" i="1" s="1"/>
  <c r="K4664" i="1"/>
  <c r="K4663" i="1"/>
  <c r="K4662" i="1"/>
  <c r="K4661" i="1"/>
  <c r="L4661" i="1" s="1"/>
  <c r="K4660" i="1"/>
  <c r="K4659" i="1"/>
  <c r="K4654" i="1"/>
  <c r="L4654" i="1" s="1"/>
  <c r="K4653" i="1"/>
  <c r="K4652" i="1"/>
  <c r="K4651" i="1"/>
  <c r="L4651" i="1" s="1"/>
  <c r="K4650" i="1"/>
  <c r="K4649" i="1"/>
  <c r="K4648" i="1"/>
  <c r="K4647" i="1"/>
  <c r="L4647" i="1" s="1"/>
  <c r="K4646" i="1"/>
  <c r="L4646" i="1" s="1"/>
  <c r="K4645" i="1"/>
  <c r="K4644" i="1"/>
  <c r="K4643" i="1"/>
  <c r="L4643" i="1" s="1"/>
  <c r="K4642" i="1"/>
  <c r="L4642" i="1" s="1"/>
  <c r="K4641" i="1"/>
  <c r="K4640" i="1"/>
  <c r="K4639" i="1"/>
  <c r="L4639" i="1" s="1"/>
  <c r="K4638" i="1"/>
  <c r="L4638" i="1" s="1"/>
  <c r="K4637" i="1"/>
  <c r="K4636" i="1"/>
  <c r="K4635" i="1"/>
  <c r="L4635" i="1" s="1"/>
  <c r="K4634" i="1"/>
  <c r="L4634" i="1" s="1"/>
  <c r="K4633" i="1"/>
  <c r="K4632" i="1"/>
  <c r="K4631" i="1"/>
  <c r="L4631" i="1" s="1"/>
  <c r="K4630" i="1"/>
  <c r="L4630" i="1" s="1"/>
  <c r="K4629" i="1"/>
  <c r="K4628" i="1"/>
  <c r="K4627" i="1"/>
  <c r="L4627" i="1" s="1"/>
  <c r="K4626" i="1"/>
  <c r="K4625" i="1"/>
  <c r="K4624" i="1"/>
  <c r="K4623" i="1"/>
  <c r="L4623" i="1" s="1"/>
  <c r="K4622" i="1"/>
  <c r="L4622" i="1" s="1"/>
  <c r="K4621" i="1"/>
  <c r="K4620" i="1"/>
  <c r="K4619" i="1"/>
  <c r="L4619" i="1" s="1"/>
  <c r="K4618" i="1"/>
  <c r="L4618" i="1" s="1"/>
  <c r="K4617" i="1"/>
  <c r="K4616" i="1"/>
  <c r="K4615" i="1"/>
  <c r="L4615" i="1" s="1"/>
  <c r="K4614" i="1"/>
  <c r="L4614" i="1" s="1"/>
  <c r="K4613" i="1"/>
  <c r="K4612" i="1"/>
  <c r="K4611" i="1"/>
  <c r="K4610" i="1"/>
  <c r="L4610" i="1" s="1"/>
  <c r="K4609" i="1"/>
  <c r="K4608" i="1"/>
  <c r="K4607" i="1"/>
  <c r="L4607" i="1" s="1"/>
  <c r="K4606" i="1"/>
  <c r="L4606" i="1" s="1"/>
  <c r="K4605" i="1"/>
  <c r="K4604" i="1"/>
  <c r="K4602" i="1"/>
  <c r="K4601" i="1"/>
  <c r="K4598" i="1"/>
  <c r="K4597" i="1"/>
  <c r="L4597" i="1" s="1"/>
  <c r="K4596" i="1"/>
  <c r="K4595" i="1"/>
  <c r="L4595" i="1" s="1"/>
  <c r="K4594" i="1"/>
  <c r="K4593" i="1"/>
  <c r="L4593" i="1" s="1"/>
  <c r="K4592" i="1"/>
  <c r="K4591" i="1"/>
  <c r="L4591" i="1" s="1"/>
  <c r="K4590" i="1"/>
  <c r="K4589" i="1"/>
  <c r="K4588" i="1"/>
  <c r="K4587" i="1"/>
  <c r="L4587" i="1" s="1"/>
  <c r="K4586" i="1"/>
  <c r="K4585" i="1"/>
  <c r="K4584" i="1"/>
  <c r="K4583" i="1"/>
  <c r="K4582" i="1"/>
  <c r="K4581" i="1"/>
  <c r="K4580" i="1"/>
  <c r="K4577" i="1"/>
  <c r="K4576" i="1"/>
  <c r="K4575" i="1"/>
  <c r="L4575" i="1" s="1"/>
  <c r="K4574" i="1"/>
  <c r="L4574" i="1" s="1"/>
  <c r="K4573" i="1"/>
  <c r="K4572" i="1"/>
  <c r="K4571" i="1"/>
  <c r="L4571" i="1" s="1"/>
  <c r="K4570" i="1"/>
  <c r="L4570" i="1" s="1"/>
  <c r="K4569" i="1"/>
  <c r="K4568" i="1"/>
  <c r="K4567" i="1"/>
  <c r="L4567" i="1" s="1"/>
  <c r="K4566" i="1"/>
  <c r="L4566" i="1" s="1"/>
  <c r="K4565" i="1"/>
  <c r="K4564" i="1"/>
  <c r="K4563" i="1"/>
  <c r="K4562" i="1"/>
  <c r="L4562" i="1" s="1"/>
  <c r="K4561" i="1"/>
  <c r="K4560" i="1"/>
  <c r="K4559" i="1"/>
  <c r="L4559" i="1" s="1"/>
  <c r="K4558" i="1"/>
  <c r="L4558" i="1" s="1"/>
  <c r="K4557" i="1"/>
  <c r="K4556" i="1"/>
  <c r="K4555" i="1"/>
  <c r="L4555" i="1" s="1"/>
  <c r="K4554" i="1"/>
  <c r="L4554" i="1" s="1"/>
  <c r="K4553" i="1"/>
  <c r="K4552" i="1"/>
  <c r="K4551" i="1"/>
  <c r="L4551" i="1" s="1"/>
  <c r="K4550" i="1"/>
  <c r="L4550" i="1" s="1"/>
  <c r="K4549" i="1"/>
  <c r="K4548" i="1"/>
  <c r="K4547" i="1"/>
  <c r="K4546" i="1"/>
  <c r="L4546" i="1" s="1"/>
  <c r="K4545" i="1"/>
  <c r="K4544" i="1"/>
  <c r="K4543" i="1"/>
  <c r="L4543" i="1" s="1"/>
  <c r="K4542" i="1"/>
  <c r="L4542" i="1" s="1"/>
  <c r="K4541" i="1"/>
  <c r="K4540" i="1"/>
  <c r="K4539" i="1"/>
  <c r="L4539" i="1" s="1"/>
  <c r="K4538" i="1"/>
  <c r="L4538" i="1" s="1"/>
  <c r="K4537" i="1"/>
  <c r="K4536" i="1"/>
  <c r="K4535" i="1"/>
  <c r="L4535" i="1" s="1"/>
  <c r="K4534" i="1"/>
  <c r="L4534" i="1" s="1"/>
  <c r="K4533" i="1"/>
  <c r="L4533" i="1" s="1"/>
  <c r="K4532" i="1"/>
  <c r="K4531" i="1"/>
  <c r="K4530" i="1"/>
  <c r="K4529" i="1"/>
  <c r="K4528" i="1"/>
  <c r="K4527" i="1"/>
  <c r="K4526" i="1"/>
  <c r="L4526" i="1" s="1"/>
  <c r="K4525" i="1"/>
  <c r="K4524" i="1"/>
  <c r="K4523" i="1"/>
  <c r="K4522" i="1"/>
  <c r="L4522" i="1" s="1"/>
  <c r="K4521" i="1"/>
  <c r="K4520" i="1"/>
  <c r="K4519" i="1"/>
  <c r="K4518" i="1"/>
  <c r="L4518" i="1" s="1"/>
  <c r="K4517" i="1"/>
  <c r="K4401" i="1"/>
  <c r="K4400" i="1"/>
  <c r="K4398" i="1"/>
  <c r="L4398" i="1" s="1"/>
  <c r="K4397" i="1"/>
  <c r="K4396" i="1"/>
  <c r="K4395" i="1"/>
  <c r="L4395" i="1" s="1"/>
  <c r="K4394" i="1"/>
  <c r="L4394" i="1" s="1"/>
  <c r="K4393" i="1"/>
  <c r="K4392" i="1"/>
  <c r="K4391" i="1"/>
  <c r="K4390" i="1"/>
  <c r="L4390" i="1" s="1"/>
  <c r="K4389" i="1"/>
  <c r="K4388" i="1"/>
  <c r="K4387" i="1"/>
  <c r="K4386" i="1"/>
  <c r="K4385" i="1"/>
  <c r="K4384" i="1"/>
  <c r="K4381" i="1"/>
  <c r="K4378" i="1"/>
  <c r="K4377" i="1"/>
  <c r="K4376" i="1"/>
  <c r="K4927" i="1"/>
  <c r="L4583" i="1"/>
  <c r="M4722" i="1"/>
  <c r="M4720" i="1"/>
  <c r="M4719" i="1"/>
  <c r="M4718" i="1"/>
  <c r="M4717" i="1"/>
  <c r="M4716" i="1"/>
  <c r="M4715" i="1"/>
  <c r="M4714" i="1"/>
  <c r="M4713" i="1"/>
  <c r="M4712" i="1"/>
  <c r="M4711" i="1"/>
  <c r="M4710" i="1"/>
  <c r="M4709" i="1"/>
  <c r="M4708" i="1"/>
  <c r="M4707" i="1"/>
  <c r="M4706" i="1"/>
  <c r="M4705" i="1"/>
  <c r="M4704" i="1"/>
  <c r="M4703" i="1"/>
  <c r="M4702" i="1"/>
  <c r="M4701" i="1"/>
  <c r="M4700" i="1"/>
  <c r="M4699" i="1"/>
  <c r="M4698" i="1"/>
  <c r="M4697" i="1"/>
  <c r="M4696" i="1"/>
  <c r="M4695" i="1"/>
  <c r="M4694" i="1"/>
  <c r="M4693" i="1"/>
  <c r="M4692" i="1"/>
  <c r="M4691" i="1"/>
  <c r="M4690" i="1"/>
  <c r="M4689" i="1"/>
  <c r="M4688" i="1"/>
  <c r="M4687" i="1"/>
  <c r="M4686" i="1"/>
  <c r="M4685" i="1"/>
  <c r="M4684" i="1"/>
  <c r="M4683" i="1"/>
  <c r="M4682" i="1"/>
  <c r="M4681" i="1"/>
  <c r="M4680" i="1"/>
  <c r="M4679" i="1"/>
  <c r="M4678" i="1"/>
  <c r="M4677" i="1"/>
  <c r="M4676" i="1"/>
  <c r="M4675" i="1"/>
  <c r="M4674" i="1"/>
  <c r="M4673" i="1"/>
  <c r="M4672" i="1"/>
  <c r="M4671" i="1"/>
  <c r="M4670" i="1"/>
  <c r="M4669" i="1"/>
  <c r="M4668" i="1"/>
  <c r="M4657" i="1"/>
  <c r="M4656" i="1"/>
  <c r="M4655" i="1"/>
  <c r="M4654" i="1"/>
  <c r="M4653" i="1"/>
  <c r="M4652" i="1"/>
  <c r="M4651" i="1"/>
  <c r="M4650" i="1"/>
  <c r="M4649" i="1"/>
  <c r="M4648" i="1"/>
  <c r="M4647" i="1"/>
  <c r="M4646" i="1"/>
  <c r="M4645" i="1"/>
  <c r="M4644" i="1"/>
  <c r="M4643" i="1"/>
  <c r="M4642" i="1"/>
  <c r="M4641" i="1"/>
  <c r="M4640" i="1"/>
  <c r="M4639" i="1"/>
  <c r="M4638" i="1"/>
  <c r="M4637" i="1"/>
  <c r="M4636" i="1"/>
  <c r="M4635" i="1"/>
  <c r="M4634" i="1"/>
  <c r="M4633" i="1"/>
  <c r="M4632" i="1"/>
  <c r="M4631" i="1"/>
  <c r="M4630" i="1"/>
  <c r="M4629" i="1"/>
  <c r="M4628" i="1"/>
  <c r="M4627" i="1"/>
  <c r="M4626" i="1"/>
  <c r="M4625" i="1"/>
  <c r="M4624" i="1"/>
  <c r="M4623" i="1"/>
  <c r="M4622" i="1"/>
  <c r="M4621" i="1"/>
  <c r="M4620" i="1"/>
  <c r="M4619" i="1"/>
  <c r="M4618" i="1"/>
  <c r="M4617" i="1"/>
  <c r="M4616" i="1"/>
  <c r="M4615" i="1"/>
  <c r="M4614" i="1"/>
  <c r="M4602" i="1"/>
  <c r="M4601" i="1"/>
  <c r="M4600" i="1"/>
  <c r="M4599" i="1"/>
  <c r="M4598" i="1"/>
  <c r="M4597" i="1"/>
  <c r="M4596" i="1"/>
  <c r="M4595" i="1"/>
  <c r="M4594" i="1"/>
  <c r="M4593" i="1"/>
  <c r="M4592" i="1"/>
  <c r="M4591" i="1"/>
  <c r="M4398" i="1"/>
  <c r="M4397" i="1"/>
  <c r="M4396" i="1"/>
  <c r="M4395" i="1"/>
  <c r="M4394" i="1"/>
  <c r="M4393" i="1"/>
  <c r="M4392" i="1"/>
  <c r="M4391" i="1"/>
  <c r="M4390" i="1"/>
  <c r="M4389" i="1"/>
  <c r="M4388" i="1"/>
  <c r="M4387" i="1"/>
  <c r="M4386" i="1"/>
  <c r="M4385" i="1"/>
  <c r="M4383" i="1"/>
  <c r="M4382" i="1"/>
  <c r="M4380" i="1"/>
  <c r="M4379" i="1"/>
  <c r="M4378" i="1"/>
  <c r="M4377" i="1"/>
  <c r="L4722" i="1"/>
  <c r="L4718" i="1"/>
  <c r="L4714" i="1"/>
  <c r="L4710" i="1"/>
  <c r="L4706" i="1"/>
  <c r="L4702" i="1"/>
  <c r="L4698" i="1"/>
  <c r="L4694" i="1"/>
  <c r="L4690" i="1"/>
  <c r="L4686" i="1"/>
  <c r="L4682" i="1"/>
  <c r="L4678" i="1"/>
  <c r="L4674" i="1"/>
  <c r="L4670" i="1"/>
  <c r="K4657" i="1"/>
  <c r="L4657" i="1" s="1"/>
  <c r="K4656" i="1"/>
  <c r="K4655" i="1"/>
  <c r="L4655" i="1" s="1"/>
  <c r="L4626" i="1"/>
  <c r="L4601" i="1"/>
  <c r="K4600" i="1"/>
  <c r="K4599" i="1"/>
  <c r="L4599" i="1" s="1"/>
  <c r="K4579" i="1"/>
  <c r="L4579" i="1" s="1"/>
  <c r="K4578" i="1"/>
  <c r="L4578" i="1" s="1"/>
  <c r="L4563" i="1"/>
  <c r="L4547" i="1"/>
  <c r="L4531" i="1"/>
  <c r="K4515" i="1"/>
  <c r="L4515" i="1" s="1"/>
  <c r="K4514" i="1"/>
  <c r="L4514" i="1" s="1"/>
  <c r="K4513" i="1"/>
  <c r="L4513" i="1" s="1"/>
  <c r="K4512" i="1"/>
  <c r="K4511" i="1"/>
  <c r="L4511" i="1" s="1"/>
  <c r="K4510" i="1"/>
  <c r="L4510" i="1" s="1"/>
  <c r="K4509" i="1"/>
  <c r="L4509" i="1" s="1"/>
  <c r="K4508" i="1"/>
  <c r="K4507" i="1"/>
  <c r="L4507" i="1" s="1"/>
  <c r="K4506" i="1"/>
  <c r="L4506" i="1" s="1"/>
  <c r="K4505" i="1"/>
  <c r="L4505" i="1" s="1"/>
  <c r="K4504" i="1"/>
  <c r="K4503" i="1"/>
  <c r="L4503" i="1" s="1"/>
  <c r="K4502" i="1"/>
  <c r="L4502" i="1" s="1"/>
  <c r="K4501" i="1"/>
  <c r="L4501" i="1" s="1"/>
  <c r="K4500" i="1"/>
  <c r="K4499" i="1"/>
  <c r="K4498" i="1"/>
  <c r="L4498" i="1" s="1"/>
  <c r="K4497" i="1"/>
  <c r="L4497" i="1" s="1"/>
  <c r="K4496" i="1"/>
  <c r="K4495" i="1"/>
  <c r="L4495" i="1" s="1"/>
  <c r="K4494" i="1"/>
  <c r="L4494" i="1" s="1"/>
  <c r="K4493" i="1"/>
  <c r="L4493" i="1" s="1"/>
  <c r="K4492" i="1"/>
  <c r="K4491" i="1"/>
  <c r="L4491" i="1" s="1"/>
  <c r="K4490" i="1"/>
  <c r="L4490" i="1" s="1"/>
  <c r="K4489" i="1"/>
  <c r="L4489" i="1" s="1"/>
  <c r="K4488" i="1"/>
  <c r="K4487" i="1"/>
  <c r="L4487" i="1" s="1"/>
  <c r="K4486" i="1"/>
  <c r="L4486" i="1" s="1"/>
  <c r="K4485" i="1"/>
  <c r="L4485" i="1" s="1"/>
  <c r="K4484" i="1"/>
  <c r="K4483" i="1"/>
  <c r="L4483" i="1" s="1"/>
  <c r="K4482" i="1"/>
  <c r="L4482" i="1" s="1"/>
  <c r="K4481" i="1"/>
  <c r="L4481" i="1" s="1"/>
  <c r="K4480" i="1"/>
  <c r="K4479" i="1"/>
  <c r="L4479" i="1" s="1"/>
  <c r="K4478" i="1"/>
  <c r="L4478" i="1" s="1"/>
  <c r="K4477" i="1"/>
  <c r="L4477" i="1" s="1"/>
  <c r="K4476" i="1"/>
  <c r="K4475" i="1"/>
  <c r="L4475" i="1" s="1"/>
  <c r="K4474" i="1"/>
  <c r="K4473" i="1"/>
  <c r="L4473" i="1" s="1"/>
  <c r="K4472" i="1"/>
  <c r="K4471" i="1"/>
  <c r="L4471" i="1" s="1"/>
  <c r="K4470" i="1"/>
  <c r="L4470" i="1" s="1"/>
  <c r="K4469" i="1"/>
  <c r="L4469" i="1" s="1"/>
  <c r="K4468" i="1"/>
  <c r="K4467" i="1"/>
  <c r="L4467" i="1" s="1"/>
  <c r="K4466" i="1"/>
  <c r="L4466" i="1" s="1"/>
  <c r="K4465" i="1"/>
  <c r="L4465" i="1" s="1"/>
  <c r="K4464" i="1"/>
  <c r="K4463" i="1"/>
  <c r="L4463" i="1" s="1"/>
  <c r="K4462" i="1"/>
  <c r="L4462" i="1" s="1"/>
  <c r="K4461" i="1"/>
  <c r="L4461" i="1" s="1"/>
  <c r="K4460" i="1"/>
  <c r="K4459" i="1"/>
  <c r="L4459" i="1" s="1"/>
  <c r="K4458" i="1"/>
  <c r="L4458" i="1" s="1"/>
  <c r="K4457" i="1"/>
  <c r="L4457" i="1" s="1"/>
  <c r="K4456" i="1"/>
  <c r="K4455" i="1"/>
  <c r="L4455" i="1" s="1"/>
  <c r="K4454" i="1"/>
  <c r="L4454" i="1" s="1"/>
  <c r="K4453" i="1"/>
  <c r="L4453" i="1" s="1"/>
  <c r="K4452" i="1"/>
  <c r="K4451" i="1"/>
  <c r="L4451" i="1" s="1"/>
  <c r="K4450" i="1"/>
  <c r="L4450" i="1" s="1"/>
  <c r="K4449" i="1"/>
  <c r="L4449" i="1" s="1"/>
  <c r="K4448" i="1"/>
  <c r="K4447" i="1"/>
  <c r="L4447" i="1" s="1"/>
  <c r="K4446" i="1"/>
  <c r="L4446" i="1" s="1"/>
  <c r="K4445" i="1"/>
  <c r="L4445" i="1" s="1"/>
  <c r="K4444" i="1"/>
  <c r="K4443" i="1"/>
  <c r="L4443" i="1" s="1"/>
  <c r="K4442" i="1"/>
  <c r="L4442" i="1" s="1"/>
  <c r="K4441" i="1"/>
  <c r="L4441" i="1" s="1"/>
  <c r="K4440" i="1"/>
  <c r="K4439" i="1"/>
  <c r="L4439" i="1" s="1"/>
  <c r="K4438" i="1"/>
  <c r="L4438" i="1" s="1"/>
  <c r="K4437" i="1"/>
  <c r="L4437" i="1" s="1"/>
  <c r="K4436" i="1"/>
  <c r="K4435" i="1"/>
  <c r="L4435" i="1" s="1"/>
  <c r="K4434" i="1"/>
  <c r="L4434" i="1" s="1"/>
  <c r="K4433" i="1"/>
  <c r="L4433" i="1" s="1"/>
  <c r="K4432" i="1"/>
  <c r="K4431" i="1"/>
  <c r="L4431" i="1" s="1"/>
  <c r="K4430" i="1"/>
  <c r="L4430" i="1" s="1"/>
  <c r="K4429" i="1"/>
  <c r="L4429" i="1" s="1"/>
  <c r="K4428" i="1"/>
  <c r="K4427" i="1"/>
  <c r="L4427" i="1" s="1"/>
  <c r="K4426" i="1"/>
  <c r="L4426" i="1" s="1"/>
  <c r="K4425" i="1"/>
  <c r="L4425" i="1" s="1"/>
  <c r="K4424" i="1"/>
  <c r="K4423" i="1"/>
  <c r="L4423" i="1" s="1"/>
  <c r="K4422" i="1"/>
  <c r="L4422" i="1" s="1"/>
  <c r="K4421" i="1"/>
  <c r="L4421" i="1" s="1"/>
  <c r="K4420" i="1"/>
  <c r="K4419" i="1"/>
  <c r="L4419" i="1" s="1"/>
  <c r="K4418" i="1"/>
  <c r="L4418" i="1" s="1"/>
  <c r="K4417" i="1"/>
  <c r="L4417" i="1" s="1"/>
  <c r="K4416" i="1"/>
  <c r="K4415" i="1"/>
  <c r="L4415" i="1" s="1"/>
  <c r="K4414" i="1"/>
  <c r="L4414" i="1" s="1"/>
  <c r="K4413" i="1"/>
  <c r="L4413" i="1" s="1"/>
  <c r="K4412" i="1"/>
  <c r="K4411" i="1"/>
  <c r="L4411" i="1" s="1"/>
  <c r="K4410" i="1"/>
  <c r="L4410" i="1" s="1"/>
  <c r="K4409" i="1"/>
  <c r="L4409" i="1" s="1"/>
  <c r="K4408" i="1"/>
  <c r="K4407" i="1"/>
  <c r="L4407" i="1" s="1"/>
  <c r="K4406" i="1"/>
  <c r="L4406" i="1" s="1"/>
  <c r="K4405" i="1"/>
  <c r="L4405" i="1" s="1"/>
  <c r="K4404" i="1"/>
  <c r="K4403" i="1"/>
  <c r="L4403" i="1" s="1"/>
  <c r="K4402" i="1"/>
  <c r="L4402" i="1" s="1"/>
  <c r="L4387" i="1"/>
  <c r="L4386" i="1"/>
  <c r="K4383" i="1"/>
  <c r="L4383" i="1" s="1"/>
  <c r="K4382" i="1"/>
  <c r="L4382" i="1" s="1"/>
  <c r="K4380" i="1"/>
  <c r="K4379" i="1"/>
  <c r="L4379" i="1" s="1"/>
  <c r="L4377" i="1"/>
  <c r="K4375" i="1"/>
  <c r="L4375" i="1" s="1"/>
  <c r="K4374" i="1"/>
  <c r="L4374" i="1" s="1"/>
  <c r="K4373" i="1"/>
  <c r="L4373" i="1" s="1"/>
  <c r="K4372" i="1"/>
  <c r="K4371" i="1"/>
  <c r="L4371" i="1" s="1"/>
  <c r="K4370" i="1"/>
  <c r="L4370" i="1" s="1"/>
  <c r="K4369" i="1"/>
  <c r="K4368" i="1"/>
  <c r="K4367" i="1"/>
  <c r="L4367" i="1" s="1"/>
  <c r="K4366" i="1"/>
  <c r="L4366" i="1" s="1"/>
  <c r="K4365" i="1"/>
  <c r="L4365" i="1" s="1"/>
  <c r="K4364" i="1"/>
  <c r="K4363" i="1"/>
  <c r="L4363" i="1" s="1"/>
  <c r="K4361" i="1"/>
  <c r="L4361" i="1" s="1"/>
  <c r="K4360" i="1"/>
  <c r="K4359" i="1"/>
  <c r="L4359" i="1" s="1"/>
  <c r="K4358" i="1"/>
  <c r="L4358" i="1" s="1"/>
  <c r="K4357" i="1"/>
  <c r="L4357" i="1" s="1"/>
  <c r="K4356" i="1"/>
  <c r="K4355" i="1"/>
  <c r="L4355" i="1" s="1"/>
  <c r="K4354" i="1"/>
  <c r="L4354" i="1" s="1"/>
  <c r="K4353" i="1"/>
  <c r="L4353" i="1" s="1"/>
  <c r="K4352" i="1"/>
  <c r="K4351" i="1"/>
  <c r="L4351" i="1" s="1"/>
  <c r="K4350" i="1"/>
  <c r="L4350" i="1" s="1"/>
  <c r="K4349" i="1"/>
  <c r="L4349" i="1" s="1"/>
  <c r="K4348" i="1"/>
  <c r="K4347" i="1"/>
  <c r="L4347" i="1" s="1"/>
  <c r="K4346" i="1"/>
  <c r="L4346" i="1" s="1"/>
  <c r="K4345" i="1"/>
  <c r="L4345" i="1" s="1"/>
  <c r="K4344" i="1"/>
  <c r="K4343" i="1"/>
  <c r="L4343" i="1" s="1"/>
  <c r="K4342" i="1"/>
  <c r="L4342" i="1" s="1"/>
  <c r="K4341" i="1"/>
  <c r="L4341" i="1" s="1"/>
  <c r="K4340" i="1"/>
  <c r="K4339" i="1"/>
  <c r="L4339" i="1" s="1"/>
  <c r="K4337" i="1"/>
  <c r="L4337" i="1" s="1"/>
  <c r="K4336" i="1"/>
  <c r="K4335" i="1"/>
  <c r="L4335" i="1" s="1"/>
  <c r="K4334" i="1"/>
  <c r="L4334" i="1" s="1"/>
  <c r="K4333" i="1"/>
  <c r="L4333" i="1" s="1"/>
  <c r="K4332" i="1"/>
  <c r="K4331" i="1"/>
  <c r="L4331" i="1" s="1"/>
  <c r="K4329" i="1"/>
  <c r="L4329" i="1" s="1"/>
  <c r="K4328" i="1"/>
  <c r="K4327" i="1"/>
  <c r="L4327" i="1" s="1"/>
  <c r="K4326" i="1"/>
  <c r="L4326" i="1" s="1"/>
  <c r="K4325" i="1"/>
  <c r="L4325" i="1" s="1"/>
  <c r="K4324" i="1"/>
  <c r="K4323" i="1"/>
  <c r="L4323" i="1" s="1"/>
  <c r="K4322" i="1"/>
  <c r="L4322" i="1" s="1"/>
  <c r="K4321" i="1"/>
  <c r="L4321" i="1" s="1"/>
  <c r="K4320" i="1"/>
  <c r="K4319" i="1"/>
  <c r="L4319" i="1" s="1"/>
  <c r="K4317" i="1"/>
  <c r="L4317" i="1" s="1"/>
  <c r="K4316" i="1"/>
  <c r="K4315" i="1"/>
  <c r="L4315" i="1" s="1"/>
  <c r="K4314" i="1"/>
  <c r="L4314" i="1" s="1"/>
  <c r="K4313" i="1"/>
  <c r="L4313" i="1" s="1"/>
  <c r="K4312" i="1"/>
  <c r="K4311" i="1"/>
  <c r="L4311" i="1" s="1"/>
  <c r="K4309" i="1"/>
  <c r="L4309" i="1" s="1"/>
  <c r="K4308" i="1"/>
  <c r="K4307" i="1"/>
  <c r="L4307" i="1" s="1"/>
  <c r="K4306" i="1"/>
  <c r="L4306" i="1" s="1"/>
  <c r="K4305" i="1"/>
  <c r="L4305" i="1" s="1"/>
  <c r="K4304" i="1"/>
  <c r="K4303" i="1"/>
  <c r="L4303" i="1" s="1"/>
  <c r="K4302" i="1"/>
  <c r="L4302" i="1" s="1"/>
  <c r="K4301" i="1"/>
  <c r="L4301" i="1" s="1"/>
  <c r="K4300" i="1"/>
  <c r="K4299" i="1"/>
  <c r="L4299" i="1" s="1"/>
  <c r="K4298" i="1"/>
  <c r="L4298" i="1" s="1"/>
  <c r="K4297" i="1"/>
  <c r="L4297" i="1" s="1"/>
  <c r="K4295" i="1"/>
  <c r="L4295" i="1" s="1"/>
  <c r="K4294" i="1"/>
  <c r="L4294" i="1" s="1"/>
  <c r="K4293" i="1"/>
  <c r="L4293" i="1" s="1"/>
  <c r="K4292" i="1"/>
  <c r="K4291" i="1"/>
  <c r="L4291" i="1" s="1"/>
  <c r="K4290" i="1"/>
  <c r="L4290" i="1" s="1"/>
  <c r="K4289" i="1"/>
  <c r="L4289" i="1" s="1"/>
  <c r="K4288" i="1"/>
  <c r="K4287" i="1"/>
  <c r="L4287" i="1" s="1"/>
  <c r="K4286" i="1"/>
  <c r="L4286" i="1" s="1"/>
  <c r="K4285" i="1"/>
  <c r="L4285" i="1" s="1"/>
  <c r="K4284" i="1"/>
  <c r="K4283" i="1"/>
  <c r="L4283" i="1" s="1"/>
  <c r="K4282" i="1"/>
  <c r="L4282" i="1" s="1"/>
  <c r="K4280" i="1"/>
  <c r="K4279" i="1"/>
  <c r="L4279" i="1" s="1"/>
  <c r="K4278" i="1"/>
  <c r="K4277" i="1"/>
  <c r="L4277" i="1" s="1"/>
  <c r="K4276" i="1"/>
  <c r="K4275" i="1"/>
  <c r="L4275" i="1" s="1"/>
  <c r="K4274" i="1"/>
  <c r="L4274" i="1" s="1"/>
  <c r="K4273" i="1"/>
  <c r="L4273" i="1" s="1"/>
  <c r="K4272" i="1"/>
  <c r="K4271" i="1"/>
  <c r="L4271" i="1" s="1"/>
  <c r="K4270" i="1"/>
  <c r="L4270" i="1" s="1"/>
  <c r="K4268" i="1"/>
  <c r="K4267" i="1"/>
  <c r="L4267" i="1" s="1"/>
  <c r="K4266" i="1"/>
  <c r="L4266" i="1" s="1"/>
  <c r="K4265" i="1"/>
  <c r="L4265" i="1" s="1"/>
  <c r="K4264" i="1"/>
  <c r="K4263" i="1"/>
  <c r="L4263" i="1" s="1"/>
  <c r="K4262" i="1"/>
  <c r="L4262" i="1" s="1"/>
  <c r="K4261" i="1"/>
  <c r="L4261" i="1" s="1"/>
  <c r="K4260" i="1"/>
  <c r="K4259" i="1"/>
  <c r="L4259" i="1" s="1"/>
  <c r="K4258" i="1"/>
  <c r="L4258" i="1" s="1"/>
  <c r="K4257" i="1"/>
  <c r="L4257" i="1" s="1"/>
  <c r="K4256" i="1"/>
  <c r="K4255" i="1"/>
  <c r="L4255" i="1" s="1"/>
  <c r="K4254" i="1"/>
  <c r="L4254" i="1" s="1"/>
  <c r="K4253" i="1"/>
  <c r="L4253" i="1" s="1"/>
  <c r="K4252" i="1"/>
  <c r="K4251" i="1"/>
  <c r="K4250" i="1"/>
  <c r="K4249" i="1"/>
  <c r="L4249" i="1" s="1"/>
  <c r="M3018" i="1"/>
  <c r="M3019" i="1"/>
  <c r="M3020" i="1"/>
  <c r="M3116" i="1"/>
  <c r="M3200" i="1"/>
  <c r="M3201" i="1"/>
  <c r="M3202" i="1"/>
  <c r="M3203" i="1"/>
  <c r="M3204" i="1"/>
  <c r="M3205" i="1"/>
  <c r="M3206" i="1"/>
  <c r="M3207" i="1"/>
  <c r="M3208" i="1"/>
  <c r="M3209" i="1"/>
  <c r="M3210" i="1"/>
  <c r="M3211" i="1"/>
  <c r="M3212" i="1"/>
  <c r="M3213" i="1"/>
  <c r="M3214" i="1"/>
  <c r="M3215" i="1"/>
  <c r="M3216" i="1"/>
  <c r="M3217" i="1"/>
  <c r="M3218" i="1"/>
  <c r="M3219" i="1"/>
  <c r="M3220" i="1"/>
  <c r="M3314" i="1"/>
  <c r="M3358" i="1"/>
  <c r="M3585" i="1"/>
  <c r="M3616" i="1"/>
  <c r="M3659" i="1"/>
  <c r="M3700" i="1"/>
  <c r="M3717" i="1"/>
  <c r="M3752" i="1"/>
  <c r="M3017" i="1"/>
  <c r="K3018" i="1"/>
  <c r="K3019" i="1"/>
  <c r="K3020" i="1"/>
  <c r="K3021" i="1"/>
  <c r="K3022" i="1"/>
  <c r="K3023" i="1"/>
  <c r="K3024" i="1"/>
  <c r="K3025" i="1"/>
  <c r="K3026" i="1"/>
  <c r="K3027" i="1"/>
  <c r="K3028" i="1"/>
  <c r="K3029" i="1"/>
  <c r="K3030" i="1"/>
  <c r="K3031" i="1"/>
  <c r="K3032" i="1"/>
  <c r="K3033" i="1"/>
  <c r="K3034" i="1"/>
  <c r="K3035" i="1"/>
  <c r="K3036" i="1"/>
  <c r="K3037" i="1"/>
  <c r="K3038" i="1"/>
  <c r="K3039" i="1"/>
  <c r="K3040" i="1"/>
  <c r="K3041" i="1"/>
  <c r="K3042" i="1"/>
  <c r="K3043" i="1"/>
  <c r="K3044" i="1"/>
  <c r="K3045" i="1"/>
  <c r="K3046" i="1"/>
  <c r="K3047" i="1"/>
  <c r="K3048" i="1"/>
  <c r="K3049" i="1"/>
  <c r="K3050" i="1"/>
  <c r="K3051" i="1"/>
  <c r="K3052" i="1"/>
  <c r="K3053" i="1"/>
  <c r="K3054" i="1"/>
  <c r="K3055" i="1"/>
  <c r="K3056" i="1"/>
  <c r="K3057" i="1"/>
  <c r="K3058" i="1"/>
  <c r="K3059" i="1"/>
  <c r="K3060" i="1"/>
  <c r="K3061" i="1"/>
  <c r="K3062" i="1"/>
  <c r="L3062" i="1" s="1"/>
  <c r="K3063" i="1"/>
  <c r="K3064" i="1"/>
  <c r="K3065" i="1"/>
  <c r="K3066" i="1"/>
  <c r="K3067" i="1"/>
  <c r="K3068" i="1"/>
  <c r="K3069" i="1"/>
  <c r="K3070" i="1"/>
  <c r="K3071" i="1"/>
  <c r="K3072" i="1"/>
  <c r="K3073" i="1"/>
  <c r="K3074" i="1"/>
  <c r="K3075" i="1"/>
  <c r="K3076" i="1"/>
  <c r="K3077" i="1"/>
  <c r="K3078" i="1"/>
  <c r="K3079" i="1"/>
  <c r="K3080" i="1"/>
  <c r="K3081" i="1"/>
  <c r="K3082" i="1"/>
  <c r="K3083" i="1"/>
  <c r="K3084" i="1"/>
  <c r="K3085" i="1"/>
  <c r="K3086" i="1"/>
  <c r="K3087" i="1"/>
  <c r="K3088" i="1"/>
  <c r="K3089" i="1"/>
  <c r="K3090" i="1"/>
  <c r="K3091" i="1"/>
  <c r="K3092" i="1"/>
  <c r="K3093" i="1"/>
  <c r="K3094" i="1"/>
  <c r="L3094" i="1" s="1"/>
  <c r="K3095" i="1"/>
  <c r="K3096" i="1"/>
  <c r="K3097" i="1"/>
  <c r="K3098" i="1"/>
  <c r="K3099" i="1"/>
  <c r="K3100" i="1"/>
  <c r="K3101" i="1"/>
  <c r="K3102" i="1"/>
  <c r="K3103" i="1"/>
  <c r="K3104" i="1"/>
  <c r="K3105" i="1"/>
  <c r="K3106" i="1"/>
  <c r="K3107" i="1"/>
  <c r="K3108" i="1"/>
  <c r="K3109" i="1"/>
  <c r="K3110" i="1"/>
  <c r="K3111" i="1"/>
  <c r="K3112" i="1"/>
  <c r="K3113" i="1"/>
  <c r="K3114" i="1"/>
  <c r="K3115" i="1"/>
  <c r="K3116" i="1"/>
  <c r="K3117" i="1"/>
  <c r="K3118" i="1"/>
  <c r="K3119" i="1"/>
  <c r="K3120" i="1"/>
  <c r="K3121" i="1"/>
  <c r="K3122" i="1"/>
  <c r="K3123" i="1"/>
  <c r="K3124" i="1"/>
  <c r="K3125" i="1"/>
  <c r="K3126" i="1"/>
  <c r="K3127" i="1"/>
  <c r="K3128" i="1"/>
  <c r="K3129" i="1"/>
  <c r="K3130" i="1"/>
  <c r="K3131" i="1"/>
  <c r="K3132" i="1"/>
  <c r="K3133" i="1"/>
  <c r="K3134" i="1"/>
  <c r="K3135" i="1"/>
  <c r="K3136" i="1"/>
  <c r="K3137" i="1"/>
  <c r="K3138" i="1"/>
  <c r="K3139" i="1"/>
  <c r="K3140" i="1"/>
  <c r="K3141" i="1"/>
  <c r="K3142" i="1"/>
  <c r="K3143" i="1"/>
  <c r="K3144" i="1"/>
  <c r="K3145" i="1"/>
  <c r="K3146" i="1"/>
  <c r="K3147" i="1"/>
  <c r="K3148" i="1"/>
  <c r="K3149" i="1"/>
  <c r="K3150" i="1"/>
  <c r="K3151" i="1"/>
  <c r="K3152" i="1"/>
  <c r="K3153" i="1"/>
  <c r="K3154" i="1"/>
  <c r="K3155" i="1"/>
  <c r="K3156" i="1"/>
  <c r="K3157" i="1"/>
  <c r="K3158" i="1"/>
  <c r="K3159" i="1"/>
  <c r="K3160" i="1"/>
  <c r="K3161" i="1"/>
  <c r="K3162" i="1"/>
  <c r="K3163" i="1"/>
  <c r="K3164" i="1"/>
  <c r="K3165" i="1"/>
  <c r="K3166" i="1"/>
  <c r="K3167" i="1"/>
  <c r="K3168" i="1"/>
  <c r="K3169" i="1"/>
  <c r="K3170" i="1"/>
  <c r="K3171" i="1"/>
  <c r="K3172" i="1"/>
  <c r="K3173" i="1"/>
  <c r="K3174" i="1"/>
  <c r="K3175" i="1"/>
  <c r="K3176" i="1"/>
  <c r="K3177" i="1"/>
  <c r="K3178" i="1"/>
  <c r="K3179" i="1"/>
  <c r="K3180" i="1"/>
  <c r="K3181" i="1"/>
  <c r="K3182" i="1"/>
  <c r="K3183" i="1"/>
  <c r="K3184" i="1"/>
  <c r="K3185" i="1"/>
  <c r="K3186" i="1"/>
  <c r="K3187" i="1"/>
  <c r="K3188" i="1"/>
  <c r="K3189" i="1"/>
  <c r="K3190" i="1"/>
  <c r="K3191" i="1"/>
  <c r="K3192" i="1"/>
  <c r="K3193" i="1"/>
  <c r="K3194" i="1"/>
  <c r="K3195" i="1"/>
  <c r="K3196" i="1"/>
  <c r="K3197" i="1"/>
  <c r="K3198" i="1"/>
  <c r="K3199" i="1"/>
  <c r="K3200" i="1"/>
  <c r="K3201" i="1"/>
  <c r="K3202" i="1"/>
  <c r="K3203" i="1"/>
  <c r="K3204" i="1"/>
  <c r="K3205" i="1"/>
  <c r="K3206" i="1"/>
  <c r="K3207" i="1"/>
  <c r="K3208" i="1"/>
  <c r="K3209" i="1"/>
  <c r="K3210" i="1"/>
  <c r="K3211" i="1"/>
  <c r="K3212" i="1"/>
  <c r="K3213" i="1"/>
  <c r="K3214" i="1"/>
  <c r="K3215" i="1"/>
  <c r="K3216" i="1"/>
  <c r="K3217" i="1"/>
  <c r="K3218" i="1"/>
  <c r="K3219" i="1"/>
  <c r="K3220" i="1"/>
  <c r="K3221" i="1"/>
  <c r="K3222" i="1"/>
  <c r="K3223" i="1"/>
  <c r="K3224" i="1"/>
  <c r="K3225" i="1"/>
  <c r="K3226" i="1"/>
  <c r="K3227" i="1"/>
  <c r="K3228" i="1"/>
  <c r="K3229" i="1"/>
  <c r="K3230" i="1"/>
  <c r="K3231" i="1"/>
  <c r="K3232" i="1"/>
  <c r="K3233" i="1"/>
  <c r="K3234" i="1"/>
  <c r="K3235" i="1"/>
  <c r="K3236" i="1"/>
  <c r="K3237" i="1"/>
  <c r="K3238" i="1"/>
  <c r="K3239" i="1"/>
  <c r="K3240" i="1"/>
  <c r="K3241" i="1"/>
  <c r="K3242" i="1"/>
  <c r="K3243" i="1"/>
  <c r="K3244" i="1"/>
  <c r="K3245" i="1"/>
  <c r="K3246" i="1"/>
  <c r="K3247" i="1"/>
  <c r="K3248" i="1"/>
  <c r="K3249" i="1"/>
  <c r="K3250" i="1"/>
  <c r="K3251" i="1"/>
  <c r="K3252" i="1"/>
  <c r="K3253" i="1"/>
  <c r="K3254" i="1"/>
  <c r="K3255" i="1"/>
  <c r="K3256" i="1"/>
  <c r="K3257" i="1"/>
  <c r="K3258" i="1"/>
  <c r="K3259" i="1"/>
  <c r="K3260" i="1"/>
  <c r="K3261" i="1"/>
  <c r="K3262" i="1"/>
  <c r="K3263" i="1"/>
  <c r="K3264" i="1"/>
  <c r="K3265" i="1"/>
  <c r="K3266" i="1"/>
  <c r="K3267" i="1"/>
  <c r="K3268" i="1"/>
  <c r="K3269" i="1"/>
  <c r="K3270" i="1"/>
  <c r="K3271" i="1"/>
  <c r="K3272" i="1"/>
  <c r="K3273" i="1"/>
  <c r="K3274" i="1"/>
  <c r="K3275" i="1"/>
  <c r="K3276" i="1"/>
  <c r="K3277" i="1"/>
  <c r="K3278" i="1"/>
  <c r="K3279" i="1"/>
  <c r="K3280" i="1"/>
  <c r="K3281" i="1"/>
  <c r="K3282" i="1"/>
  <c r="K3283" i="1"/>
  <c r="K3284" i="1"/>
  <c r="K3285" i="1"/>
  <c r="K3286" i="1"/>
  <c r="K3287" i="1"/>
  <c r="K3288" i="1"/>
  <c r="K3289" i="1"/>
  <c r="K3290" i="1"/>
  <c r="K3291" i="1"/>
  <c r="K3292" i="1"/>
  <c r="K3293" i="1"/>
  <c r="K3294" i="1"/>
  <c r="K3295" i="1"/>
  <c r="K3296" i="1"/>
  <c r="K3297" i="1"/>
  <c r="K3298" i="1"/>
  <c r="K3299" i="1"/>
  <c r="K3300" i="1"/>
  <c r="K3301" i="1"/>
  <c r="K3302" i="1"/>
  <c r="K3303" i="1"/>
  <c r="K3304" i="1"/>
  <c r="K3305" i="1"/>
  <c r="K3306" i="1"/>
  <c r="K3307" i="1"/>
  <c r="K3308" i="1"/>
  <c r="K3309" i="1"/>
  <c r="K3310" i="1"/>
  <c r="K3311" i="1"/>
  <c r="K3313" i="1"/>
  <c r="K3314" i="1"/>
  <c r="K3315" i="1"/>
  <c r="K3316" i="1"/>
  <c r="K3317" i="1"/>
  <c r="K3318" i="1"/>
  <c r="K3319" i="1"/>
  <c r="K3320" i="1"/>
  <c r="K3321" i="1"/>
  <c r="K3322" i="1"/>
  <c r="K3323" i="1"/>
  <c r="K3324" i="1"/>
  <c r="K3325" i="1"/>
  <c r="K3326" i="1"/>
  <c r="K3327" i="1"/>
  <c r="K3328" i="1"/>
  <c r="K3329" i="1"/>
  <c r="K3330" i="1"/>
  <c r="K3331" i="1"/>
  <c r="K3332" i="1"/>
  <c r="K3333" i="1"/>
  <c r="K3334" i="1"/>
  <c r="K3335" i="1"/>
  <c r="K3336" i="1"/>
  <c r="K3337" i="1"/>
  <c r="K3338" i="1"/>
  <c r="K3339" i="1"/>
  <c r="K3340" i="1"/>
  <c r="K3341" i="1"/>
  <c r="K3342" i="1"/>
  <c r="K3343" i="1"/>
  <c r="K3344" i="1"/>
  <c r="K3345" i="1"/>
  <c r="K3346" i="1"/>
  <c r="K3347" i="1"/>
  <c r="K3348" i="1"/>
  <c r="K3349" i="1"/>
  <c r="K3350" i="1"/>
  <c r="K3351" i="1"/>
  <c r="K3352" i="1"/>
  <c r="K3353" i="1"/>
  <c r="K3354" i="1"/>
  <c r="K3355" i="1"/>
  <c r="K3358" i="1"/>
  <c r="K3359" i="1"/>
  <c r="K3360" i="1"/>
  <c r="K3361" i="1"/>
  <c r="K3362" i="1"/>
  <c r="K3363" i="1"/>
  <c r="K3364" i="1"/>
  <c r="K3365" i="1"/>
  <c r="K3366" i="1"/>
  <c r="K3367" i="1"/>
  <c r="K3368" i="1"/>
  <c r="K3369" i="1"/>
  <c r="K3370" i="1"/>
  <c r="K3371" i="1"/>
  <c r="K3372" i="1"/>
  <c r="K3373" i="1"/>
  <c r="K3374" i="1"/>
  <c r="K3375" i="1"/>
  <c r="K3376" i="1"/>
  <c r="K3377" i="1"/>
  <c r="K3378" i="1"/>
  <c r="K3379" i="1"/>
  <c r="K3380" i="1"/>
  <c r="K3381" i="1"/>
  <c r="K3382" i="1"/>
  <c r="K3383" i="1"/>
  <c r="K3384" i="1"/>
  <c r="K3385" i="1"/>
  <c r="K3386" i="1"/>
  <c r="K3387" i="1"/>
  <c r="K3388" i="1"/>
  <c r="K3389" i="1"/>
  <c r="K3390" i="1"/>
  <c r="K3391" i="1"/>
  <c r="K3392" i="1"/>
  <c r="K3393" i="1"/>
  <c r="K3394" i="1"/>
  <c r="K3395" i="1"/>
  <c r="K3396" i="1"/>
  <c r="K3397" i="1"/>
  <c r="K3398" i="1"/>
  <c r="K3399" i="1"/>
  <c r="K3400" i="1"/>
  <c r="K3401" i="1"/>
  <c r="K3402" i="1"/>
  <c r="K3403" i="1"/>
  <c r="K3404" i="1"/>
  <c r="K3405" i="1"/>
  <c r="K3406" i="1"/>
  <c r="K3407" i="1"/>
  <c r="K3408" i="1"/>
  <c r="K3409" i="1"/>
  <c r="K3410" i="1"/>
  <c r="K3411" i="1"/>
  <c r="K3412" i="1"/>
  <c r="K3413" i="1"/>
  <c r="K3414" i="1"/>
  <c r="K3415" i="1"/>
  <c r="K3416" i="1"/>
  <c r="K3417" i="1"/>
  <c r="K3418" i="1"/>
  <c r="K3419" i="1"/>
  <c r="K3420" i="1"/>
  <c r="K3421" i="1"/>
  <c r="K3422" i="1"/>
  <c r="K3423" i="1"/>
  <c r="K3424" i="1"/>
  <c r="K3425" i="1"/>
  <c r="K3426" i="1"/>
  <c r="K3427" i="1"/>
  <c r="K3428" i="1"/>
  <c r="K3429" i="1"/>
  <c r="K3430" i="1"/>
  <c r="K3431" i="1"/>
  <c r="K3432" i="1"/>
  <c r="K3433" i="1"/>
  <c r="K3434" i="1"/>
  <c r="K3435" i="1"/>
  <c r="K3436" i="1"/>
  <c r="K3437" i="1"/>
  <c r="K3438" i="1"/>
  <c r="K3439" i="1"/>
  <c r="K3440" i="1"/>
  <c r="K3441" i="1"/>
  <c r="K3442" i="1"/>
  <c r="K3443" i="1"/>
  <c r="K3444" i="1"/>
  <c r="K3445" i="1"/>
  <c r="K3446" i="1"/>
  <c r="K3447" i="1"/>
  <c r="K3448" i="1"/>
  <c r="K3449" i="1"/>
  <c r="K3450" i="1"/>
  <c r="K3451" i="1"/>
  <c r="K3452" i="1"/>
  <c r="K3453" i="1"/>
  <c r="K3454" i="1"/>
  <c r="K3455" i="1"/>
  <c r="K3456" i="1"/>
  <c r="K3457" i="1"/>
  <c r="K3458" i="1"/>
  <c r="K3459" i="1"/>
  <c r="K3460" i="1"/>
  <c r="K3461" i="1"/>
  <c r="K3462" i="1"/>
  <c r="K3463" i="1"/>
  <c r="K3464" i="1"/>
  <c r="K3465" i="1"/>
  <c r="K3466" i="1"/>
  <c r="K3467" i="1"/>
  <c r="K3468" i="1"/>
  <c r="K3469" i="1"/>
  <c r="K3470" i="1"/>
  <c r="K3471" i="1"/>
  <c r="K3472" i="1"/>
  <c r="K3473" i="1"/>
  <c r="K3474" i="1"/>
  <c r="K3475" i="1"/>
  <c r="K3476" i="1"/>
  <c r="K3477" i="1"/>
  <c r="K3478" i="1"/>
  <c r="K3479" i="1"/>
  <c r="K3480" i="1"/>
  <c r="K3481" i="1"/>
  <c r="K3482" i="1"/>
  <c r="K3483" i="1"/>
  <c r="K3484" i="1"/>
  <c r="K3485" i="1"/>
  <c r="K3486" i="1"/>
  <c r="K3487" i="1"/>
  <c r="K3488" i="1"/>
  <c r="K3489" i="1"/>
  <c r="K3490" i="1"/>
  <c r="K3491" i="1"/>
  <c r="K3492" i="1"/>
  <c r="K3493" i="1"/>
  <c r="K3494" i="1"/>
  <c r="K3495" i="1"/>
  <c r="K3496" i="1"/>
  <c r="K3497" i="1"/>
  <c r="K3498" i="1"/>
  <c r="K3499" i="1"/>
  <c r="K3500" i="1"/>
  <c r="K3501" i="1"/>
  <c r="K3502" i="1"/>
  <c r="K3503" i="1"/>
  <c r="K3504" i="1"/>
  <c r="K3505" i="1"/>
  <c r="K3506" i="1"/>
  <c r="K3507" i="1"/>
  <c r="K3508" i="1"/>
  <c r="K3509" i="1"/>
  <c r="K3510" i="1"/>
  <c r="K3511" i="1"/>
  <c r="K3512" i="1"/>
  <c r="K3513" i="1"/>
  <c r="K3514" i="1"/>
  <c r="K3515" i="1"/>
  <c r="K3516" i="1"/>
  <c r="K3517" i="1"/>
  <c r="K3518" i="1"/>
  <c r="K3519" i="1"/>
  <c r="K3520" i="1"/>
  <c r="K3521" i="1"/>
  <c r="K3522" i="1"/>
  <c r="K3523" i="1"/>
  <c r="K3524" i="1"/>
  <c r="K3525" i="1"/>
  <c r="K3526" i="1"/>
  <c r="K3527" i="1"/>
  <c r="K3528" i="1"/>
  <c r="K3529" i="1"/>
  <c r="K3530" i="1"/>
  <c r="K3531" i="1"/>
  <c r="K3532" i="1"/>
  <c r="K3533" i="1"/>
  <c r="K3534" i="1"/>
  <c r="K3535" i="1"/>
  <c r="K3536" i="1"/>
  <c r="K3537" i="1"/>
  <c r="K3538" i="1"/>
  <c r="K3539" i="1"/>
  <c r="K3540" i="1"/>
  <c r="K3541" i="1"/>
  <c r="K3542" i="1"/>
  <c r="K3543" i="1"/>
  <c r="K3544" i="1"/>
  <c r="K3545" i="1"/>
  <c r="K3546" i="1"/>
  <c r="K3547" i="1"/>
  <c r="K3548" i="1"/>
  <c r="K3549" i="1"/>
  <c r="K3550" i="1"/>
  <c r="K3551" i="1"/>
  <c r="K3552" i="1"/>
  <c r="K3553" i="1"/>
  <c r="K3554" i="1"/>
  <c r="K3555" i="1"/>
  <c r="K3556" i="1"/>
  <c r="K3557" i="1"/>
  <c r="K3558" i="1"/>
  <c r="K3559" i="1"/>
  <c r="K3560" i="1"/>
  <c r="K3561" i="1"/>
  <c r="L3561" i="1" s="1"/>
  <c r="K3562" i="1"/>
  <c r="K3563" i="1"/>
  <c r="K3564" i="1"/>
  <c r="K3565" i="1"/>
  <c r="K3566" i="1"/>
  <c r="K3567" i="1"/>
  <c r="K3568" i="1"/>
  <c r="K3569" i="1"/>
  <c r="L3569" i="1" s="1"/>
  <c r="K3570" i="1"/>
  <c r="K3571" i="1"/>
  <c r="K3572" i="1"/>
  <c r="K3573" i="1"/>
  <c r="K3574" i="1"/>
  <c r="K3575" i="1"/>
  <c r="K3576" i="1"/>
  <c r="K3577" i="1"/>
  <c r="L3577" i="1" s="1"/>
  <c r="K3578" i="1"/>
  <c r="K3579" i="1"/>
  <c r="K3580" i="1"/>
  <c r="K3581" i="1"/>
  <c r="K3582" i="1"/>
  <c r="K3583" i="1"/>
  <c r="K3584" i="1"/>
  <c r="K3585" i="1"/>
  <c r="L3585" i="1" s="1"/>
  <c r="K3586" i="1"/>
  <c r="K3587" i="1"/>
  <c r="K3588" i="1"/>
  <c r="K3589" i="1"/>
  <c r="K3590" i="1"/>
  <c r="K3591" i="1"/>
  <c r="K3592" i="1"/>
  <c r="K3593" i="1"/>
  <c r="L3593" i="1" s="1"/>
  <c r="K3594" i="1"/>
  <c r="K3595" i="1"/>
  <c r="K3596" i="1"/>
  <c r="K3597" i="1"/>
  <c r="K3598" i="1"/>
  <c r="K3599" i="1"/>
  <c r="K3600" i="1"/>
  <c r="K3601" i="1"/>
  <c r="L3601" i="1" s="1"/>
  <c r="K3602" i="1"/>
  <c r="K3603" i="1"/>
  <c r="K3604" i="1"/>
  <c r="K3605" i="1"/>
  <c r="K3606" i="1"/>
  <c r="K3607" i="1"/>
  <c r="K3608" i="1"/>
  <c r="K3609" i="1"/>
  <c r="L3609" i="1" s="1"/>
  <c r="K3610" i="1"/>
  <c r="K3611" i="1"/>
  <c r="K3612" i="1"/>
  <c r="K3613" i="1"/>
  <c r="K3614" i="1"/>
  <c r="K3615" i="1"/>
  <c r="K3616" i="1"/>
  <c r="K3617" i="1"/>
  <c r="L3617" i="1" s="1"/>
  <c r="K3618" i="1"/>
  <c r="K3619" i="1"/>
  <c r="K3620" i="1"/>
  <c r="K3621" i="1"/>
  <c r="K3622" i="1"/>
  <c r="K3623" i="1"/>
  <c r="K3624" i="1"/>
  <c r="K3625" i="1"/>
  <c r="L3625" i="1" s="1"/>
  <c r="K3626" i="1"/>
  <c r="K3627" i="1"/>
  <c r="K3628" i="1"/>
  <c r="K3629" i="1"/>
  <c r="K3630" i="1"/>
  <c r="K3631" i="1"/>
  <c r="K3632" i="1"/>
  <c r="K3633" i="1"/>
  <c r="L3633" i="1" s="1"/>
  <c r="K3634" i="1"/>
  <c r="K3635" i="1"/>
  <c r="K3636" i="1"/>
  <c r="K3637" i="1"/>
  <c r="K3638" i="1"/>
  <c r="K3639" i="1"/>
  <c r="K3640" i="1"/>
  <c r="K3641" i="1"/>
  <c r="K3642" i="1"/>
  <c r="K3643" i="1"/>
  <c r="K3644" i="1"/>
  <c r="K3645" i="1"/>
  <c r="L3645" i="1" s="1"/>
  <c r="K3646" i="1"/>
  <c r="K3647" i="1"/>
  <c r="K3648" i="1"/>
  <c r="K3649" i="1"/>
  <c r="K3650" i="1"/>
  <c r="L3650" i="1" s="1"/>
  <c r="K3651" i="1"/>
  <c r="K3652" i="1"/>
  <c r="K3653" i="1"/>
  <c r="K3654" i="1"/>
  <c r="K3655" i="1"/>
  <c r="K3656" i="1"/>
  <c r="K3657" i="1"/>
  <c r="K3658" i="1"/>
  <c r="K3659" i="1"/>
  <c r="K3660" i="1"/>
  <c r="K3661" i="1"/>
  <c r="L3661" i="1" s="1"/>
  <c r="K3662" i="1"/>
  <c r="K3663" i="1"/>
  <c r="K3664" i="1"/>
  <c r="K3665" i="1"/>
  <c r="K3666" i="1"/>
  <c r="L3666" i="1" s="1"/>
  <c r="K3667" i="1"/>
  <c r="K3668" i="1"/>
  <c r="K3669" i="1"/>
  <c r="K3670" i="1"/>
  <c r="K3671" i="1"/>
  <c r="K3672" i="1"/>
  <c r="K3673" i="1"/>
  <c r="K3674" i="1"/>
  <c r="K3675" i="1"/>
  <c r="K3676" i="1"/>
  <c r="K3677" i="1"/>
  <c r="L3677" i="1" s="1"/>
  <c r="K3678" i="1"/>
  <c r="K3679" i="1"/>
  <c r="K3680" i="1"/>
  <c r="K3681" i="1"/>
  <c r="K3682" i="1"/>
  <c r="L3682" i="1" s="1"/>
  <c r="K3683" i="1"/>
  <c r="K3684" i="1"/>
  <c r="K3685" i="1"/>
  <c r="K3686" i="1"/>
  <c r="K3687" i="1"/>
  <c r="K3688" i="1"/>
  <c r="K3689" i="1"/>
  <c r="K3690" i="1"/>
  <c r="K3691" i="1"/>
  <c r="K3692" i="1"/>
  <c r="K3693" i="1"/>
  <c r="L3693" i="1" s="1"/>
  <c r="K3694" i="1"/>
  <c r="K3695" i="1"/>
  <c r="K3696" i="1"/>
  <c r="K3697" i="1"/>
  <c r="K3698" i="1"/>
  <c r="L3698" i="1" s="1"/>
  <c r="K3699" i="1"/>
  <c r="K3700" i="1"/>
  <c r="K3701" i="1"/>
  <c r="K3702" i="1"/>
  <c r="K3703" i="1"/>
  <c r="K3704" i="1"/>
  <c r="K3705" i="1"/>
  <c r="K3706" i="1"/>
  <c r="K3707" i="1"/>
  <c r="K3708" i="1"/>
  <c r="K3709" i="1"/>
  <c r="L3709" i="1" s="1"/>
  <c r="K3710" i="1"/>
  <c r="K3711" i="1"/>
  <c r="K3712" i="1"/>
  <c r="K3713" i="1"/>
  <c r="K3714" i="1"/>
  <c r="L3714" i="1" s="1"/>
  <c r="K3715" i="1"/>
  <c r="K3716" i="1"/>
  <c r="K3717" i="1"/>
  <c r="K3718" i="1"/>
  <c r="K3719" i="1"/>
  <c r="K3720" i="1"/>
  <c r="K3721" i="1"/>
  <c r="K3722" i="1"/>
  <c r="K3723" i="1"/>
  <c r="K3724" i="1"/>
  <c r="K3725" i="1"/>
  <c r="L3725" i="1" s="1"/>
  <c r="K3726" i="1"/>
  <c r="K3727" i="1"/>
  <c r="K3728" i="1"/>
  <c r="K3729" i="1"/>
  <c r="K3730" i="1"/>
  <c r="L3730" i="1" s="1"/>
  <c r="K3731" i="1"/>
  <c r="K3732" i="1"/>
  <c r="K3733" i="1"/>
  <c r="K3734" i="1"/>
  <c r="K3735" i="1"/>
  <c r="K3736" i="1"/>
  <c r="K3737" i="1"/>
  <c r="K3738" i="1"/>
  <c r="K3739" i="1"/>
  <c r="K3740" i="1"/>
  <c r="K3741" i="1"/>
  <c r="L3741" i="1" s="1"/>
  <c r="K3742" i="1"/>
  <c r="K3743" i="1"/>
  <c r="K3744" i="1"/>
  <c r="K3745" i="1"/>
  <c r="K3746" i="1"/>
  <c r="L3746" i="1" s="1"/>
  <c r="K3747" i="1"/>
  <c r="K3748" i="1"/>
  <c r="K3749" i="1"/>
  <c r="K3750" i="1"/>
  <c r="K3751" i="1"/>
  <c r="K3752" i="1"/>
  <c r="K3753" i="1"/>
  <c r="K3754" i="1"/>
  <c r="K3755" i="1"/>
  <c r="K3756" i="1"/>
  <c r="K3757" i="1"/>
  <c r="L3757" i="1" s="1"/>
  <c r="K3758" i="1"/>
  <c r="K3759" i="1"/>
  <c r="K3760" i="1"/>
  <c r="K3761" i="1"/>
  <c r="K3762" i="1"/>
  <c r="L3762" i="1" s="1"/>
  <c r="K3763" i="1"/>
  <c r="K3764" i="1"/>
  <c r="K3765" i="1"/>
  <c r="K3766" i="1"/>
  <c r="K3767" i="1"/>
  <c r="K3768" i="1"/>
  <c r="K3769" i="1"/>
  <c r="K3770" i="1"/>
  <c r="K3771" i="1"/>
  <c r="K3772" i="1"/>
  <c r="K3773" i="1"/>
  <c r="L3773" i="1" s="1"/>
  <c r="K3774" i="1"/>
  <c r="K3775" i="1"/>
  <c r="K3776" i="1"/>
  <c r="K3777" i="1"/>
  <c r="K3778" i="1"/>
  <c r="L3778" i="1" s="1"/>
  <c r="K3779" i="1"/>
  <c r="K3780" i="1"/>
  <c r="K3781" i="1"/>
  <c r="K3782" i="1"/>
  <c r="K3783" i="1"/>
  <c r="K3784" i="1"/>
  <c r="K3785" i="1"/>
  <c r="K3786" i="1"/>
  <c r="K3787" i="1"/>
  <c r="K3788" i="1"/>
  <c r="K3789" i="1"/>
  <c r="L3789" i="1" s="1"/>
  <c r="K3790" i="1"/>
  <c r="K3791" i="1"/>
  <c r="K3792" i="1"/>
  <c r="K3793" i="1"/>
  <c r="L3793" i="1" s="1"/>
  <c r="K3794" i="1"/>
  <c r="K3795" i="1"/>
  <c r="K3796" i="1"/>
  <c r="K3797" i="1"/>
  <c r="L3797" i="1" s="1"/>
  <c r="K3798" i="1"/>
  <c r="K3799" i="1"/>
  <c r="K3800" i="1"/>
  <c r="K3801" i="1"/>
  <c r="L3801" i="1" s="1"/>
  <c r="K3802" i="1"/>
  <c r="K3803" i="1"/>
  <c r="K3804" i="1"/>
  <c r="K3805" i="1"/>
  <c r="L3805" i="1" s="1"/>
  <c r="K3806" i="1"/>
  <c r="K3807" i="1"/>
  <c r="K3808" i="1"/>
  <c r="K3809" i="1"/>
  <c r="L3809" i="1" s="1"/>
  <c r="K3810" i="1"/>
  <c r="K3811" i="1"/>
  <c r="K3812" i="1"/>
  <c r="K3813" i="1"/>
  <c r="L3813" i="1" s="1"/>
  <c r="K3814" i="1"/>
  <c r="K3815" i="1"/>
  <c r="K3816" i="1"/>
  <c r="K3817" i="1"/>
  <c r="L3817" i="1" s="1"/>
  <c r="K3818" i="1"/>
  <c r="K3819" i="1"/>
  <c r="K3820" i="1"/>
  <c r="K3821" i="1"/>
  <c r="L3821" i="1" s="1"/>
  <c r="K3822" i="1"/>
  <c r="K3823" i="1"/>
  <c r="K3824" i="1"/>
  <c r="K3825" i="1"/>
  <c r="L3825" i="1" s="1"/>
  <c r="K3826" i="1"/>
  <c r="K3827" i="1"/>
  <c r="K3828" i="1"/>
  <c r="K3829" i="1"/>
  <c r="L3829" i="1" s="1"/>
  <c r="K3830" i="1"/>
  <c r="K3831" i="1"/>
  <c r="K3832" i="1"/>
  <c r="K3833" i="1"/>
  <c r="L3833" i="1" s="1"/>
  <c r="K3834" i="1"/>
  <c r="K3835" i="1"/>
  <c r="K3836" i="1"/>
  <c r="K3837" i="1"/>
  <c r="L3837" i="1" s="1"/>
  <c r="K3838" i="1"/>
  <c r="K3839" i="1"/>
  <c r="K3840" i="1"/>
  <c r="K3841" i="1"/>
  <c r="L3841" i="1" s="1"/>
  <c r="K3842" i="1"/>
  <c r="K3843" i="1"/>
  <c r="K3844" i="1"/>
  <c r="K3845" i="1"/>
  <c r="L3845" i="1" s="1"/>
  <c r="K3846" i="1"/>
  <c r="K3847" i="1"/>
  <c r="K3848" i="1"/>
  <c r="K3849" i="1"/>
  <c r="L3849" i="1" s="1"/>
  <c r="K3850" i="1"/>
  <c r="K3851" i="1"/>
  <c r="K3852" i="1"/>
  <c r="K3853" i="1"/>
  <c r="L3853" i="1" s="1"/>
  <c r="K3854" i="1"/>
  <c r="K3855" i="1"/>
  <c r="K3856" i="1"/>
  <c r="K3857" i="1"/>
  <c r="L3857" i="1" s="1"/>
  <c r="K3858" i="1"/>
  <c r="K3859" i="1"/>
  <c r="K3860" i="1"/>
  <c r="K3861" i="1"/>
  <c r="L3861" i="1" s="1"/>
  <c r="K3862" i="1"/>
  <c r="K3863" i="1"/>
  <c r="K3864" i="1"/>
  <c r="K3865" i="1"/>
  <c r="L3865" i="1" s="1"/>
  <c r="K3866" i="1"/>
  <c r="K3867" i="1"/>
  <c r="K3868" i="1"/>
  <c r="K3869" i="1"/>
  <c r="L3869" i="1" s="1"/>
  <c r="K3870" i="1"/>
  <c r="K3871" i="1"/>
  <c r="K3872" i="1"/>
  <c r="K3017"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48" i="1"/>
  <c r="N1049"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79" i="1"/>
  <c r="N1080" i="1"/>
  <c r="N1081" i="1"/>
  <c r="N1082" i="1"/>
  <c r="N1083" i="1"/>
  <c r="N1084"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0" i="1"/>
  <c r="N1121" i="1"/>
  <c r="N1122" i="1"/>
  <c r="N1123" i="1"/>
  <c r="N1124" i="1"/>
  <c r="N1125" i="1"/>
  <c r="N1126" i="1"/>
  <c r="N1127" i="1"/>
  <c r="N1128" i="1"/>
  <c r="N1129" i="1"/>
  <c r="N1130" i="1"/>
  <c r="N1131" i="1"/>
  <c r="N1132" i="1"/>
  <c r="N1133" i="1"/>
  <c r="N1134" i="1"/>
  <c r="N1135" i="1"/>
  <c r="N1136" i="1"/>
  <c r="N1137" i="1"/>
  <c r="N1138" i="1"/>
  <c r="N1139" i="1"/>
  <c r="N1140" i="1"/>
  <c r="N1141" i="1"/>
  <c r="N1142" i="1"/>
  <c r="N1143" i="1"/>
  <c r="N1144" i="1"/>
  <c r="N1145" i="1"/>
  <c r="N1146" i="1"/>
  <c r="N1147" i="1"/>
  <c r="N1148" i="1"/>
  <c r="N1149" i="1"/>
  <c r="N1150" i="1"/>
  <c r="N1151" i="1"/>
  <c r="N1152" i="1"/>
  <c r="N1153" i="1"/>
  <c r="N1154" i="1"/>
  <c r="N1155" i="1"/>
  <c r="N1156" i="1"/>
  <c r="N1157" i="1"/>
  <c r="N1158" i="1"/>
  <c r="N1159" i="1"/>
  <c r="N1160" i="1"/>
  <c r="N1161" i="1"/>
  <c r="N1162" i="1"/>
  <c r="N1163" i="1"/>
  <c r="N1164" i="1"/>
  <c r="N1165" i="1"/>
  <c r="N1166" i="1"/>
  <c r="N1167" i="1"/>
  <c r="N1168" i="1"/>
  <c r="N1169" i="1"/>
  <c r="N1170" i="1"/>
  <c r="N1171" i="1"/>
  <c r="N1172" i="1"/>
  <c r="N1173" i="1"/>
  <c r="N1174" i="1"/>
  <c r="N1175" i="1"/>
  <c r="N1176" i="1"/>
  <c r="N1177" i="1"/>
  <c r="N1178" i="1"/>
  <c r="N1179" i="1"/>
  <c r="N1180" i="1"/>
  <c r="N1181" i="1"/>
  <c r="N1182" i="1"/>
  <c r="N1183" i="1"/>
  <c r="N1184" i="1"/>
  <c r="N1185" i="1"/>
  <c r="N1186" i="1"/>
  <c r="N1187" i="1"/>
  <c r="N1188" i="1"/>
  <c r="N1189" i="1"/>
  <c r="N1190" i="1"/>
  <c r="N1191" i="1"/>
  <c r="N1192" i="1"/>
  <c r="N1193" i="1"/>
  <c r="N1194" i="1"/>
  <c r="N1195" i="1"/>
  <c r="N1196" i="1"/>
  <c r="N1197" i="1"/>
  <c r="N1198" i="1"/>
  <c r="N1199" i="1"/>
  <c r="N1200" i="1"/>
  <c r="N1201" i="1"/>
  <c r="N1202" i="1"/>
  <c r="N1203" i="1"/>
  <c r="N1204" i="1"/>
  <c r="N1205" i="1"/>
  <c r="N1206" i="1"/>
  <c r="N1207" i="1"/>
  <c r="N1208" i="1"/>
  <c r="N1209" i="1"/>
  <c r="N1210" i="1"/>
  <c r="N1211" i="1"/>
  <c r="N1212" i="1"/>
  <c r="N1213" i="1"/>
  <c r="N1214" i="1"/>
  <c r="N1215" i="1"/>
  <c r="N1216" i="1"/>
  <c r="N1217" i="1"/>
  <c r="N1218" i="1"/>
  <c r="N1219" i="1"/>
  <c r="N1220" i="1"/>
  <c r="N1221" i="1"/>
  <c r="N1222" i="1"/>
  <c r="N1223" i="1"/>
  <c r="N1224" i="1"/>
  <c r="N1225" i="1"/>
  <c r="N1226" i="1"/>
  <c r="N1227" i="1"/>
  <c r="N1228" i="1"/>
  <c r="N1229" i="1"/>
  <c r="N1230" i="1"/>
  <c r="N1231" i="1"/>
  <c r="N1232" i="1"/>
  <c r="N1233" i="1"/>
  <c r="N1234" i="1"/>
  <c r="N1235" i="1"/>
  <c r="N1236" i="1"/>
  <c r="N1237" i="1"/>
  <c r="N1238" i="1"/>
  <c r="N1239" i="1"/>
  <c r="N1240" i="1"/>
  <c r="N1241" i="1"/>
  <c r="N1242" i="1"/>
  <c r="N1243" i="1"/>
  <c r="N1244" i="1"/>
  <c r="N1245" i="1"/>
  <c r="N1246" i="1"/>
  <c r="N1247" i="1"/>
  <c r="N1248" i="1"/>
  <c r="N1249" i="1"/>
  <c r="N1250" i="1"/>
  <c r="N1251" i="1"/>
  <c r="N1252" i="1"/>
  <c r="N1253" i="1"/>
  <c r="N1254" i="1"/>
  <c r="N1255" i="1"/>
  <c r="N1256" i="1"/>
  <c r="N1257" i="1"/>
  <c r="N1258" i="1"/>
  <c r="N1259" i="1"/>
  <c r="N1260" i="1"/>
  <c r="N1261" i="1"/>
  <c r="N1262" i="1"/>
  <c r="N1263" i="1"/>
  <c r="N1264" i="1"/>
  <c r="N1265" i="1"/>
  <c r="N1266" i="1"/>
  <c r="N1267" i="1"/>
  <c r="N1268" i="1"/>
  <c r="N1269" i="1"/>
  <c r="N1270" i="1"/>
  <c r="N1271" i="1"/>
  <c r="N1272" i="1"/>
  <c r="N1273" i="1"/>
  <c r="N1274" i="1"/>
  <c r="N1275" i="1"/>
  <c r="N1276" i="1"/>
  <c r="N1277" i="1"/>
  <c r="N1278" i="1"/>
  <c r="N1279" i="1"/>
  <c r="N1280" i="1"/>
  <c r="N1281" i="1"/>
  <c r="N1282" i="1"/>
  <c r="N1283" i="1"/>
  <c r="N1284" i="1"/>
  <c r="N1285" i="1"/>
  <c r="N1286" i="1"/>
  <c r="N1287" i="1"/>
  <c r="N1288" i="1"/>
  <c r="N1289" i="1"/>
  <c r="N1290" i="1"/>
  <c r="N1291" i="1"/>
  <c r="N1292" i="1"/>
  <c r="N1293" i="1"/>
  <c r="N1294" i="1"/>
  <c r="N1295" i="1"/>
  <c r="N1296" i="1"/>
  <c r="N1297" i="1"/>
  <c r="N1298" i="1"/>
  <c r="N1299" i="1"/>
  <c r="N1300" i="1"/>
  <c r="N1301" i="1"/>
  <c r="N1302" i="1"/>
  <c r="N1303" i="1"/>
  <c r="N1304" i="1"/>
  <c r="N1305" i="1"/>
  <c r="N1306" i="1"/>
  <c r="N1307" i="1"/>
  <c r="N1308" i="1"/>
  <c r="N1309" i="1"/>
  <c r="N1310" i="1"/>
  <c r="N1311" i="1"/>
  <c r="N1312" i="1"/>
  <c r="N1313" i="1"/>
  <c r="N1314" i="1"/>
  <c r="N1315" i="1"/>
  <c r="N1316" i="1"/>
  <c r="N1317" i="1"/>
  <c r="N1318" i="1"/>
  <c r="N1319" i="1"/>
  <c r="N1320" i="1"/>
  <c r="N1321" i="1"/>
  <c r="N1322" i="1"/>
  <c r="N1323" i="1"/>
  <c r="N1324" i="1"/>
  <c r="N1325" i="1"/>
  <c r="N1326" i="1"/>
  <c r="N1327" i="1"/>
  <c r="N1328" i="1"/>
  <c r="N1329" i="1"/>
  <c r="N1330" i="1"/>
  <c r="N1331" i="1"/>
  <c r="N1332" i="1"/>
  <c r="N1333" i="1"/>
  <c r="N1334" i="1"/>
  <c r="N1335" i="1"/>
  <c r="N1336" i="1"/>
  <c r="N1337" i="1"/>
  <c r="N1338" i="1"/>
  <c r="N1339" i="1"/>
  <c r="N1340" i="1"/>
  <c r="N1341" i="1"/>
  <c r="N1342" i="1"/>
  <c r="N1343" i="1"/>
  <c r="N1344" i="1"/>
  <c r="N1345" i="1"/>
  <c r="N1346" i="1"/>
  <c r="N1347" i="1"/>
  <c r="N1348" i="1"/>
  <c r="N1349" i="1"/>
  <c r="N1350" i="1"/>
  <c r="N1351" i="1"/>
  <c r="N1352" i="1"/>
  <c r="N1353" i="1"/>
  <c r="N1354" i="1"/>
  <c r="N1355" i="1"/>
  <c r="N1356" i="1"/>
  <c r="N1357" i="1"/>
  <c r="N1358" i="1"/>
  <c r="N1359" i="1"/>
  <c r="N1360" i="1"/>
  <c r="N1361" i="1"/>
  <c r="N1362" i="1"/>
  <c r="N1363" i="1"/>
  <c r="N1364" i="1"/>
  <c r="N1365" i="1"/>
  <c r="N1366" i="1"/>
  <c r="N1367" i="1"/>
  <c r="N1368" i="1"/>
  <c r="N1369" i="1"/>
  <c r="N1370" i="1"/>
  <c r="N1371" i="1"/>
  <c r="N1372" i="1"/>
  <c r="N1373" i="1"/>
  <c r="N1374" i="1"/>
  <c r="N1375" i="1"/>
  <c r="N1376" i="1"/>
  <c r="N1377" i="1"/>
  <c r="N1378" i="1"/>
  <c r="N1379" i="1"/>
  <c r="N1380" i="1"/>
  <c r="N1381" i="1"/>
  <c r="N1382" i="1"/>
  <c r="N1383" i="1"/>
  <c r="N1384" i="1"/>
  <c r="N1385" i="1"/>
  <c r="N1386" i="1"/>
  <c r="N1387" i="1"/>
  <c r="N1388" i="1"/>
  <c r="N1389" i="1"/>
  <c r="N1390" i="1"/>
  <c r="N1391" i="1"/>
  <c r="N1392" i="1"/>
  <c r="N1393" i="1"/>
  <c r="N1394" i="1"/>
  <c r="N1395" i="1"/>
  <c r="N1396" i="1"/>
  <c r="N1397" i="1"/>
  <c r="N1398" i="1"/>
  <c r="N1399" i="1"/>
  <c r="N1400" i="1"/>
  <c r="N1401" i="1"/>
  <c r="N1402" i="1"/>
  <c r="N1403" i="1"/>
  <c r="N1404" i="1"/>
  <c r="N1405" i="1"/>
  <c r="N1406" i="1"/>
  <c r="N1407" i="1"/>
  <c r="N1408" i="1"/>
  <c r="N1409" i="1"/>
  <c r="N1410" i="1"/>
  <c r="N1411" i="1"/>
  <c r="N1412" i="1"/>
  <c r="N1413" i="1"/>
  <c r="N1414" i="1"/>
  <c r="N1415" i="1"/>
  <c r="N1416" i="1"/>
  <c r="N1417" i="1"/>
  <c r="N1418" i="1"/>
  <c r="N1419" i="1"/>
  <c r="N1420" i="1"/>
  <c r="N1421" i="1"/>
  <c r="N1422" i="1"/>
  <c r="N1423" i="1"/>
  <c r="N1424" i="1"/>
  <c r="N1425" i="1"/>
  <c r="N1426" i="1"/>
  <c r="N1427" i="1"/>
  <c r="N1428" i="1"/>
  <c r="N1429" i="1"/>
  <c r="N1430" i="1"/>
  <c r="N1431" i="1"/>
  <c r="N1432" i="1"/>
  <c r="N1433" i="1"/>
  <c r="N1434" i="1"/>
  <c r="N1435" i="1"/>
  <c r="N1436" i="1"/>
  <c r="N1437" i="1"/>
  <c r="N1438" i="1"/>
  <c r="N1439" i="1"/>
  <c r="N1440" i="1"/>
  <c r="N1441" i="1"/>
  <c r="N1442" i="1"/>
  <c r="N1443" i="1"/>
  <c r="N1444" i="1"/>
  <c r="N1445" i="1"/>
  <c r="N1446" i="1"/>
  <c r="N1447" i="1"/>
  <c r="N1448" i="1"/>
  <c r="N1449" i="1"/>
  <c r="N1450" i="1"/>
  <c r="N1451" i="1"/>
  <c r="N1452" i="1"/>
  <c r="N1453" i="1"/>
  <c r="N1454" i="1"/>
  <c r="N1455" i="1"/>
  <c r="N1456" i="1"/>
  <c r="N1457" i="1"/>
  <c r="N1458" i="1"/>
  <c r="N1459" i="1"/>
  <c r="N1460" i="1"/>
  <c r="N1461" i="1"/>
  <c r="N1462" i="1"/>
  <c r="N1463" i="1"/>
  <c r="N1464" i="1"/>
  <c r="N1465" i="1"/>
  <c r="N1466" i="1"/>
  <c r="N1467" i="1"/>
  <c r="N1468" i="1"/>
  <c r="N1469" i="1"/>
  <c r="N1470" i="1"/>
  <c r="N1471" i="1"/>
  <c r="N1472" i="1"/>
  <c r="N1473" i="1"/>
  <c r="N1474" i="1"/>
  <c r="N1475" i="1"/>
  <c r="N1476" i="1"/>
  <c r="N1477" i="1"/>
  <c r="N1478" i="1"/>
  <c r="N1479" i="1"/>
  <c r="N1480" i="1"/>
  <c r="N1481" i="1"/>
  <c r="N1482" i="1"/>
  <c r="N1483" i="1"/>
  <c r="N1484" i="1"/>
  <c r="N1485" i="1"/>
  <c r="N1486" i="1"/>
  <c r="N1487" i="1"/>
  <c r="N1488" i="1"/>
  <c r="N1489" i="1"/>
  <c r="N1490" i="1"/>
  <c r="N1491" i="1"/>
  <c r="N1492" i="1"/>
  <c r="N1493" i="1"/>
  <c r="N1494" i="1"/>
  <c r="N1495" i="1"/>
  <c r="N1496" i="1"/>
  <c r="N1497" i="1"/>
  <c r="N1498" i="1"/>
  <c r="N1499" i="1"/>
  <c r="N1500" i="1"/>
  <c r="N1501" i="1"/>
  <c r="N1502" i="1"/>
  <c r="N1503" i="1"/>
  <c r="N1504" i="1"/>
  <c r="N1505" i="1"/>
  <c r="N1506" i="1"/>
  <c r="N1507" i="1"/>
  <c r="N1508" i="1"/>
  <c r="N1509" i="1"/>
  <c r="N1510" i="1"/>
  <c r="N1511" i="1"/>
  <c r="N1512" i="1"/>
  <c r="N1513" i="1"/>
  <c r="N1514" i="1"/>
  <c r="N1515" i="1"/>
  <c r="N1516" i="1"/>
  <c r="N1517" i="1"/>
  <c r="N1518" i="1"/>
  <c r="N1519" i="1"/>
  <c r="N1520" i="1"/>
  <c r="N1521" i="1"/>
  <c r="N1522" i="1"/>
  <c r="N1523" i="1"/>
  <c r="N1524" i="1"/>
  <c r="N1525" i="1"/>
  <c r="N1526" i="1"/>
  <c r="N1527" i="1"/>
  <c r="N1528" i="1"/>
  <c r="N1529" i="1"/>
  <c r="N1530" i="1"/>
  <c r="N1531" i="1"/>
  <c r="N1532" i="1"/>
  <c r="N1533" i="1"/>
  <c r="N1534" i="1"/>
  <c r="N1535" i="1"/>
  <c r="N1536" i="1"/>
  <c r="N1537" i="1"/>
  <c r="N1538" i="1"/>
  <c r="N1539" i="1"/>
  <c r="N1540" i="1"/>
  <c r="N1541" i="1"/>
  <c r="N1542" i="1"/>
  <c r="N1543" i="1"/>
  <c r="N1544" i="1"/>
  <c r="N1545" i="1"/>
  <c r="N1546" i="1"/>
  <c r="N1547" i="1"/>
  <c r="N1548" i="1"/>
  <c r="N1549" i="1"/>
  <c r="N1550" i="1"/>
  <c r="N1551" i="1"/>
  <c r="N1552" i="1"/>
  <c r="N1553" i="1"/>
  <c r="N1554" i="1"/>
  <c r="N1555" i="1"/>
  <c r="N1556" i="1"/>
  <c r="N1557" i="1"/>
  <c r="N1558" i="1"/>
  <c r="N1559" i="1"/>
  <c r="N1560" i="1"/>
  <c r="N1561" i="1"/>
  <c r="N1562" i="1"/>
  <c r="N1563" i="1"/>
  <c r="N1564" i="1"/>
  <c r="N1565" i="1"/>
  <c r="N1566" i="1"/>
  <c r="N1567" i="1"/>
  <c r="N1568" i="1"/>
  <c r="N1569" i="1"/>
  <c r="N1570" i="1"/>
  <c r="N1571" i="1"/>
  <c r="N1572" i="1"/>
  <c r="N1573" i="1"/>
  <c r="N1574" i="1"/>
  <c r="N1575" i="1"/>
  <c r="N1576" i="1"/>
  <c r="N1577" i="1"/>
  <c r="N1578" i="1"/>
  <c r="N1579" i="1"/>
  <c r="N1580" i="1"/>
  <c r="N1581" i="1"/>
  <c r="N1582" i="1"/>
  <c r="N1583" i="1"/>
  <c r="N1584" i="1"/>
  <c r="N1585" i="1"/>
  <c r="N1586" i="1"/>
  <c r="N1587" i="1"/>
  <c r="N1588" i="1"/>
  <c r="N1589" i="1"/>
  <c r="N1590" i="1"/>
  <c r="N1591" i="1"/>
  <c r="N1592" i="1"/>
  <c r="N1593" i="1"/>
  <c r="N1594" i="1"/>
  <c r="N1595" i="1"/>
  <c r="N1596" i="1"/>
  <c r="N1597" i="1"/>
  <c r="N1598" i="1"/>
  <c r="N1599" i="1"/>
  <c r="N1600" i="1"/>
  <c r="N1601" i="1"/>
  <c r="N1602" i="1"/>
  <c r="N1603" i="1"/>
  <c r="N1604" i="1"/>
  <c r="N1605" i="1"/>
  <c r="N1606" i="1"/>
  <c r="N1607" i="1"/>
  <c r="N1608" i="1"/>
  <c r="N1609" i="1"/>
  <c r="N1610" i="1"/>
  <c r="N1611" i="1"/>
  <c r="N1612" i="1"/>
  <c r="N1613" i="1"/>
  <c r="N1614" i="1"/>
  <c r="N1615" i="1"/>
  <c r="N1616" i="1"/>
  <c r="N1617" i="1"/>
  <c r="N1618" i="1"/>
  <c r="N1619" i="1"/>
  <c r="N1620" i="1"/>
  <c r="N1621" i="1"/>
  <c r="N1622" i="1"/>
  <c r="N1623" i="1"/>
  <c r="N1624" i="1"/>
  <c r="N1625" i="1"/>
  <c r="N1626" i="1"/>
  <c r="N1627" i="1"/>
  <c r="N1628" i="1"/>
  <c r="N1629" i="1"/>
  <c r="N1630" i="1"/>
  <c r="N1631" i="1"/>
  <c r="N1632" i="1"/>
  <c r="N1633" i="1"/>
  <c r="N1634" i="1"/>
  <c r="N1635" i="1"/>
  <c r="N1636" i="1"/>
  <c r="N1637" i="1"/>
  <c r="N1638" i="1"/>
  <c r="N1639" i="1"/>
  <c r="N1640" i="1"/>
  <c r="N1641" i="1"/>
  <c r="N1642" i="1"/>
  <c r="N1643" i="1"/>
  <c r="N1644" i="1"/>
  <c r="N1645" i="1"/>
  <c r="N1646" i="1"/>
  <c r="N1647" i="1"/>
  <c r="N1648" i="1"/>
  <c r="N1649" i="1"/>
  <c r="N1650" i="1"/>
  <c r="N1651" i="1"/>
  <c r="N1652" i="1"/>
  <c r="N1653" i="1"/>
  <c r="N1654" i="1"/>
  <c r="N1655" i="1"/>
  <c r="N1656" i="1"/>
  <c r="N1657" i="1"/>
  <c r="N1658" i="1"/>
  <c r="N1659" i="1"/>
  <c r="N1660" i="1"/>
  <c r="N1661" i="1"/>
  <c r="N1662" i="1"/>
  <c r="N1663" i="1"/>
  <c r="N1664" i="1"/>
  <c r="N1665" i="1"/>
  <c r="N1666" i="1"/>
  <c r="N1667" i="1"/>
  <c r="N1668" i="1"/>
  <c r="N1669" i="1"/>
  <c r="N1670" i="1"/>
  <c r="N1671" i="1"/>
  <c r="N1672" i="1"/>
  <c r="N1673" i="1"/>
  <c r="N1674" i="1"/>
  <c r="N1675" i="1"/>
  <c r="N1676" i="1"/>
  <c r="N1677" i="1"/>
  <c r="N1678" i="1"/>
  <c r="N1679" i="1"/>
  <c r="N1680" i="1"/>
  <c r="N1681" i="1"/>
  <c r="N1682" i="1"/>
  <c r="N1683" i="1"/>
  <c r="N1684" i="1"/>
  <c r="N1685" i="1"/>
  <c r="N1686" i="1"/>
  <c r="N1687" i="1"/>
  <c r="N1688" i="1"/>
  <c r="N1689" i="1"/>
  <c r="N1690" i="1"/>
  <c r="N1691" i="1"/>
  <c r="N1692" i="1"/>
  <c r="N1693" i="1"/>
  <c r="N1694" i="1"/>
  <c r="N1695" i="1"/>
  <c r="N1696" i="1"/>
  <c r="N1697" i="1"/>
  <c r="N1698" i="1"/>
  <c r="N1699" i="1"/>
  <c r="N1700" i="1"/>
  <c r="N1701" i="1"/>
  <c r="N1702" i="1"/>
  <c r="N1703" i="1"/>
  <c r="N1704" i="1"/>
  <c r="N1705" i="1"/>
  <c r="N1706" i="1"/>
  <c r="N1707" i="1"/>
  <c r="N1708" i="1"/>
  <c r="N1709" i="1"/>
  <c r="N1710" i="1"/>
  <c r="N1711" i="1"/>
  <c r="N1712" i="1"/>
  <c r="N1713" i="1"/>
  <c r="N1714" i="1"/>
  <c r="N1715" i="1"/>
  <c r="N1716" i="1"/>
  <c r="N1717" i="1"/>
  <c r="N1718" i="1"/>
  <c r="N1719" i="1"/>
  <c r="N1720" i="1"/>
  <c r="N1721" i="1"/>
  <c r="N1722" i="1"/>
  <c r="N1723" i="1"/>
  <c r="N1724" i="1"/>
  <c r="N1725" i="1"/>
  <c r="N1726" i="1"/>
  <c r="N1727" i="1"/>
  <c r="N1728" i="1"/>
  <c r="N1729" i="1"/>
  <c r="N1730" i="1"/>
  <c r="N1731" i="1"/>
  <c r="N1732" i="1"/>
  <c r="N1733" i="1"/>
  <c r="N1734" i="1"/>
  <c r="N1735" i="1"/>
  <c r="N1736" i="1"/>
  <c r="N1737" i="1"/>
  <c r="N1738" i="1"/>
  <c r="N1739" i="1"/>
  <c r="N1740" i="1"/>
  <c r="N1741" i="1"/>
  <c r="N1742" i="1"/>
  <c r="N1743" i="1"/>
  <c r="N1744" i="1"/>
  <c r="N1745" i="1"/>
  <c r="N1746" i="1"/>
  <c r="N1747" i="1"/>
  <c r="N1748" i="1"/>
  <c r="N1749" i="1"/>
  <c r="N1750" i="1"/>
  <c r="N1751" i="1"/>
  <c r="N1752" i="1"/>
  <c r="N1753" i="1"/>
  <c r="N1754" i="1"/>
  <c r="N1755" i="1"/>
  <c r="N1756" i="1"/>
  <c r="N1757" i="1"/>
  <c r="N1758" i="1"/>
  <c r="N1759" i="1"/>
  <c r="N1760" i="1"/>
  <c r="N1761" i="1"/>
  <c r="N1762" i="1"/>
  <c r="N1763" i="1"/>
  <c r="N1764" i="1"/>
  <c r="N1765" i="1"/>
  <c r="N1766" i="1"/>
  <c r="N1767" i="1"/>
  <c r="N1768" i="1"/>
  <c r="N1769" i="1"/>
  <c r="N1770" i="1"/>
  <c r="N1771" i="1"/>
  <c r="N1772" i="1"/>
  <c r="N1773" i="1"/>
  <c r="N1774" i="1"/>
  <c r="N1775" i="1"/>
  <c r="N1776" i="1"/>
  <c r="N1777" i="1"/>
  <c r="N1778" i="1"/>
  <c r="N1779" i="1"/>
  <c r="N1780" i="1"/>
  <c r="N1781" i="1"/>
  <c r="N1782" i="1"/>
  <c r="N1783" i="1"/>
  <c r="N1784" i="1"/>
  <c r="N1785" i="1"/>
  <c r="N1786" i="1"/>
  <c r="N1787" i="1"/>
  <c r="N1788" i="1"/>
  <c r="N1789" i="1"/>
  <c r="N1790" i="1"/>
  <c r="N1791" i="1"/>
  <c r="N1792" i="1"/>
  <c r="N1793" i="1"/>
  <c r="N1794" i="1"/>
  <c r="N1795" i="1"/>
  <c r="N1796" i="1"/>
  <c r="N1797" i="1"/>
  <c r="N1798" i="1"/>
  <c r="N1799" i="1"/>
  <c r="N1800" i="1"/>
  <c r="N1801" i="1"/>
  <c r="N1802" i="1"/>
  <c r="N1803" i="1"/>
  <c r="N1804" i="1"/>
  <c r="N1805" i="1"/>
  <c r="N1806" i="1"/>
  <c r="N1807" i="1"/>
  <c r="N1808" i="1"/>
  <c r="N1809" i="1"/>
  <c r="N1810" i="1"/>
  <c r="N1811" i="1"/>
  <c r="N1812" i="1"/>
  <c r="N1813" i="1"/>
  <c r="N1814" i="1"/>
  <c r="N1815" i="1"/>
  <c r="N1816" i="1"/>
  <c r="N1817" i="1"/>
  <c r="N1818" i="1"/>
  <c r="N1819" i="1"/>
  <c r="N1820" i="1"/>
  <c r="N1821" i="1"/>
  <c r="N1822" i="1"/>
  <c r="N1823" i="1"/>
  <c r="N1824" i="1"/>
  <c r="N1825" i="1"/>
  <c r="N1826" i="1"/>
  <c r="N1827" i="1"/>
  <c r="N1828" i="1"/>
  <c r="N1829" i="1"/>
  <c r="N1830" i="1"/>
  <c r="N1831" i="1"/>
  <c r="N1832" i="1"/>
  <c r="N1833" i="1"/>
  <c r="N1834" i="1"/>
  <c r="N1835" i="1"/>
  <c r="N1836" i="1"/>
  <c r="N1837" i="1"/>
  <c r="N1838" i="1"/>
  <c r="N1839" i="1"/>
  <c r="N1840" i="1"/>
  <c r="N1841" i="1"/>
  <c r="N1842" i="1"/>
  <c r="N1843" i="1"/>
  <c r="N1844" i="1"/>
  <c r="N1845" i="1"/>
  <c r="N1846" i="1"/>
  <c r="N1847" i="1"/>
  <c r="N1848" i="1"/>
  <c r="N1849" i="1"/>
  <c r="N1850" i="1"/>
  <c r="N1851" i="1"/>
  <c r="N1852" i="1"/>
  <c r="N1853" i="1"/>
  <c r="N1854" i="1"/>
  <c r="N1855" i="1"/>
  <c r="N1856" i="1"/>
  <c r="N1857" i="1"/>
  <c r="N1858" i="1"/>
  <c r="N1859" i="1"/>
  <c r="N1860" i="1"/>
  <c r="N1861" i="1"/>
  <c r="N1862" i="1"/>
  <c r="N1863" i="1"/>
  <c r="N1864" i="1"/>
  <c r="N1865" i="1"/>
  <c r="N1866" i="1"/>
  <c r="N1867" i="1"/>
  <c r="N1868" i="1"/>
  <c r="N1869" i="1"/>
  <c r="N1870" i="1"/>
  <c r="N1871" i="1"/>
  <c r="N1872" i="1"/>
  <c r="N1873" i="1"/>
  <c r="N1874" i="1"/>
  <c r="N1875" i="1"/>
  <c r="N1876" i="1"/>
  <c r="N1877" i="1"/>
  <c r="N1878" i="1"/>
  <c r="N1879" i="1"/>
  <c r="N1880" i="1"/>
  <c r="N1881" i="1"/>
  <c r="N1882" i="1"/>
  <c r="N1883" i="1"/>
  <c r="N1884" i="1"/>
  <c r="N1885" i="1"/>
  <c r="N1886" i="1"/>
  <c r="N1887" i="1"/>
  <c r="N1888" i="1"/>
  <c r="N1889" i="1"/>
  <c r="N1890" i="1"/>
  <c r="N1891" i="1"/>
  <c r="N1892" i="1"/>
  <c r="N1893" i="1"/>
  <c r="N1894" i="1"/>
  <c r="N1895" i="1"/>
  <c r="N1896" i="1"/>
  <c r="N1897" i="1"/>
  <c r="N1898" i="1"/>
  <c r="N1899" i="1"/>
  <c r="N1900" i="1"/>
  <c r="N1901" i="1"/>
  <c r="N1902" i="1"/>
  <c r="N1903" i="1"/>
  <c r="N1904" i="1"/>
  <c r="N1905" i="1"/>
  <c r="N1906" i="1"/>
  <c r="N1907" i="1"/>
  <c r="N1908" i="1"/>
  <c r="N1909" i="1"/>
  <c r="N1910" i="1"/>
  <c r="N1911" i="1"/>
  <c r="N1912" i="1"/>
  <c r="N1913" i="1"/>
  <c r="N1914" i="1"/>
  <c r="N1915" i="1"/>
  <c r="N1916" i="1"/>
  <c r="N1917" i="1"/>
  <c r="N1918" i="1"/>
  <c r="N1919" i="1"/>
  <c r="N1920" i="1"/>
  <c r="N1921" i="1"/>
  <c r="N1922" i="1"/>
  <c r="N1923" i="1"/>
  <c r="N1924" i="1"/>
  <c r="N1925" i="1"/>
  <c r="N1926" i="1"/>
  <c r="N1927" i="1"/>
  <c r="N1928" i="1"/>
  <c r="N1929" i="1"/>
  <c r="N1930" i="1"/>
  <c r="N1931" i="1"/>
  <c r="N1932" i="1"/>
  <c r="N1933" i="1"/>
  <c r="N1934" i="1"/>
  <c r="N1935" i="1"/>
  <c r="N1936" i="1"/>
  <c r="N1937" i="1"/>
  <c r="N1938" i="1"/>
  <c r="N1939" i="1"/>
  <c r="N1940" i="1"/>
  <c r="N1941" i="1"/>
  <c r="N1942" i="1"/>
  <c r="N1943" i="1"/>
  <c r="N1944" i="1"/>
  <c r="N1945" i="1"/>
  <c r="N1946" i="1"/>
  <c r="N1947" i="1"/>
  <c r="N1948" i="1"/>
  <c r="N1949" i="1"/>
  <c r="N1950" i="1"/>
  <c r="N1951" i="1"/>
  <c r="N1952" i="1"/>
  <c r="N1953" i="1"/>
  <c r="N1954" i="1"/>
  <c r="N1955" i="1"/>
  <c r="N1956" i="1"/>
  <c r="N1957" i="1"/>
  <c r="N1958" i="1"/>
  <c r="N1959" i="1"/>
  <c r="N1960" i="1"/>
  <c r="N1961" i="1"/>
  <c r="N1962" i="1"/>
  <c r="N1963" i="1"/>
  <c r="N1964" i="1"/>
  <c r="N1965" i="1"/>
  <c r="N1966" i="1"/>
  <c r="N1967" i="1"/>
  <c r="N1968" i="1"/>
  <c r="N1969" i="1"/>
  <c r="N1970" i="1"/>
  <c r="N1971" i="1"/>
  <c r="N1972" i="1"/>
  <c r="N1973" i="1"/>
  <c r="N1974" i="1"/>
  <c r="N1975" i="1"/>
  <c r="N1976" i="1"/>
  <c r="N1977" i="1"/>
  <c r="N1978" i="1"/>
  <c r="N1979" i="1"/>
  <c r="N1980" i="1"/>
  <c r="N1981" i="1"/>
  <c r="N1982" i="1"/>
  <c r="N1983" i="1"/>
  <c r="N1984" i="1"/>
  <c r="N1985" i="1"/>
  <c r="N1986" i="1"/>
  <c r="N1987" i="1"/>
  <c r="N1988" i="1"/>
  <c r="N1989" i="1"/>
  <c r="N1990" i="1"/>
  <c r="N1991" i="1"/>
  <c r="N1992" i="1"/>
  <c r="N1993" i="1"/>
  <c r="N1994" i="1"/>
  <c r="N1995" i="1"/>
  <c r="N1996" i="1"/>
  <c r="N1997" i="1"/>
  <c r="N1998" i="1"/>
  <c r="N1999" i="1"/>
  <c r="N2000" i="1"/>
  <c r="N2001" i="1"/>
  <c r="N2002" i="1"/>
  <c r="N2003" i="1"/>
  <c r="N2004" i="1"/>
  <c r="N2005" i="1"/>
  <c r="N2006" i="1"/>
  <c r="N2007" i="1"/>
  <c r="N2008" i="1"/>
  <c r="N2009" i="1"/>
  <c r="N2010" i="1"/>
  <c r="N2011" i="1"/>
  <c r="N2012" i="1"/>
  <c r="N2013" i="1"/>
  <c r="N2014" i="1"/>
  <c r="N2015" i="1"/>
  <c r="N2016" i="1"/>
  <c r="N2017" i="1"/>
  <c r="N2018" i="1"/>
  <c r="N2019" i="1"/>
  <c r="N2020" i="1"/>
  <c r="N2021" i="1"/>
  <c r="N2022" i="1"/>
  <c r="N2023" i="1"/>
  <c r="N2024" i="1"/>
  <c r="N2025" i="1"/>
  <c r="N2026" i="1"/>
  <c r="N2027" i="1"/>
  <c r="N2028" i="1"/>
  <c r="N2029" i="1"/>
  <c r="N2030" i="1"/>
  <c r="N2031" i="1"/>
  <c r="N2032" i="1"/>
  <c r="N2033" i="1"/>
  <c r="N2034" i="1"/>
  <c r="N2035" i="1"/>
  <c r="N2036" i="1"/>
  <c r="N2037" i="1"/>
  <c r="N2038" i="1"/>
  <c r="N2039" i="1"/>
  <c r="N2040" i="1"/>
  <c r="N2041" i="1"/>
  <c r="N2042" i="1"/>
  <c r="N2043" i="1"/>
  <c r="N2044" i="1"/>
  <c r="N2045" i="1"/>
  <c r="N2046" i="1"/>
  <c r="N2047" i="1"/>
  <c r="N2048" i="1"/>
  <c r="N2049" i="1"/>
  <c r="N2050" i="1"/>
  <c r="N2051" i="1"/>
  <c r="N2052" i="1"/>
  <c r="N2053" i="1"/>
  <c r="N2054" i="1"/>
  <c r="N2055" i="1"/>
  <c r="N2056" i="1"/>
  <c r="N2057" i="1"/>
  <c r="N2058" i="1"/>
  <c r="N2059" i="1"/>
  <c r="N2060" i="1"/>
  <c r="N2061" i="1"/>
  <c r="N2062" i="1"/>
  <c r="N2063" i="1"/>
  <c r="N2064" i="1"/>
  <c r="N2065" i="1"/>
  <c r="N2066" i="1"/>
  <c r="N2067" i="1"/>
  <c r="N2068" i="1"/>
  <c r="N2069" i="1"/>
  <c r="N2070" i="1"/>
  <c r="N2071" i="1"/>
  <c r="N2072" i="1"/>
  <c r="N2073" i="1"/>
  <c r="N2074" i="1"/>
  <c r="N2075" i="1"/>
  <c r="N2076" i="1"/>
  <c r="N2077" i="1"/>
  <c r="N2078" i="1"/>
  <c r="N2079" i="1"/>
  <c r="N2080" i="1"/>
  <c r="N2081" i="1"/>
  <c r="N2082" i="1"/>
  <c r="N2083" i="1"/>
  <c r="N2084" i="1"/>
  <c r="N2085" i="1"/>
  <c r="N2086" i="1"/>
  <c r="N2087" i="1"/>
  <c r="N2088" i="1"/>
  <c r="N2089" i="1"/>
  <c r="N2090" i="1"/>
  <c r="N2091" i="1"/>
  <c r="N2092" i="1"/>
  <c r="N2093" i="1"/>
  <c r="N2094" i="1"/>
  <c r="N2095" i="1"/>
  <c r="N2096" i="1"/>
  <c r="N2097" i="1"/>
  <c r="N2098" i="1"/>
  <c r="N2099" i="1"/>
  <c r="N2100" i="1"/>
  <c r="N2101" i="1"/>
  <c r="N2102" i="1"/>
  <c r="N2103" i="1"/>
  <c r="N2104" i="1"/>
  <c r="N2105" i="1"/>
  <c r="N2106" i="1"/>
  <c r="N2107" i="1"/>
  <c r="N2108" i="1"/>
  <c r="N2109" i="1"/>
  <c r="N2110" i="1"/>
  <c r="N2111" i="1"/>
  <c r="N2112" i="1"/>
  <c r="N2113" i="1"/>
  <c r="N2114" i="1"/>
  <c r="N2115" i="1"/>
  <c r="N2116" i="1"/>
  <c r="N2117" i="1"/>
  <c r="N2118" i="1"/>
  <c r="N2119" i="1"/>
  <c r="N2120" i="1"/>
  <c r="N2121" i="1"/>
  <c r="N2122" i="1"/>
  <c r="N2123" i="1"/>
  <c r="N2124" i="1"/>
  <c r="N2125" i="1"/>
  <c r="N2126" i="1"/>
  <c r="N2127" i="1"/>
  <c r="N2128" i="1"/>
  <c r="N2129" i="1"/>
  <c r="N2130" i="1"/>
  <c r="N2131" i="1"/>
  <c r="N2132" i="1"/>
  <c r="N2133" i="1"/>
  <c r="N2134" i="1"/>
  <c r="N2135" i="1"/>
  <c r="N2136" i="1"/>
  <c r="N2137" i="1"/>
  <c r="N2138" i="1"/>
  <c r="N2139" i="1"/>
  <c r="N2140" i="1"/>
  <c r="N2141" i="1"/>
  <c r="N2142" i="1"/>
  <c r="N2143" i="1"/>
  <c r="N2144" i="1"/>
  <c r="N2145" i="1"/>
  <c r="N2146" i="1"/>
  <c r="N2147" i="1"/>
  <c r="N2148" i="1"/>
  <c r="N2149" i="1"/>
  <c r="N2150" i="1"/>
  <c r="N2151" i="1"/>
  <c r="N2152" i="1"/>
  <c r="N2153" i="1"/>
  <c r="N2154" i="1"/>
  <c r="N2155" i="1"/>
  <c r="N2156" i="1"/>
  <c r="N2157" i="1"/>
  <c r="N2158" i="1"/>
  <c r="N2159" i="1"/>
  <c r="N2160" i="1"/>
  <c r="N2161" i="1"/>
  <c r="N2162" i="1"/>
  <c r="N2163" i="1"/>
  <c r="N2164" i="1"/>
  <c r="N2165" i="1"/>
  <c r="N2166" i="1"/>
  <c r="N2167" i="1"/>
  <c r="N2168" i="1"/>
  <c r="N2169" i="1"/>
  <c r="N2170" i="1"/>
  <c r="N2171" i="1"/>
  <c r="N2172" i="1"/>
  <c r="N2173" i="1"/>
  <c r="N2174" i="1"/>
  <c r="N2175" i="1"/>
  <c r="N2176" i="1"/>
  <c r="N2177" i="1"/>
  <c r="N2178" i="1"/>
  <c r="N2179" i="1"/>
  <c r="N2180" i="1"/>
  <c r="N2181" i="1"/>
  <c r="N2182" i="1"/>
  <c r="N2183" i="1"/>
  <c r="N2184" i="1"/>
  <c r="N2185" i="1"/>
  <c r="N2186" i="1"/>
  <c r="N2187" i="1"/>
  <c r="N2188" i="1"/>
  <c r="N2189" i="1"/>
  <c r="N2190" i="1"/>
  <c r="N2191" i="1"/>
  <c r="N2192" i="1"/>
  <c r="N2193" i="1"/>
  <c r="N2194" i="1"/>
  <c r="N2195" i="1"/>
  <c r="N2196" i="1"/>
  <c r="N2197" i="1"/>
  <c r="N2198" i="1"/>
  <c r="N2199" i="1"/>
  <c r="N2200" i="1"/>
  <c r="N2201" i="1"/>
  <c r="N2202" i="1"/>
  <c r="N2203" i="1"/>
  <c r="N2204" i="1"/>
  <c r="N2205" i="1"/>
  <c r="N2206" i="1"/>
  <c r="N2207" i="1"/>
  <c r="N2208" i="1"/>
  <c r="N2209" i="1"/>
  <c r="N2210" i="1"/>
  <c r="N2211" i="1"/>
  <c r="N2212" i="1"/>
  <c r="N2213" i="1"/>
  <c r="N2214" i="1"/>
  <c r="N2215" i="1"/>
  <c r="N2216" i="1"/>
  <c r="N2217" i="1"/>
  <c r="N2218" i="1"/>
  <c r="N2219" i="1"/>
  <c r="N2220" i="1"/>
  <c r="N2221" i="1"/>
  <c r="N2222" i="1"/>
  <c r="N2223" i="1"/>
  <c r="N2224" i="1"/>
  <c r="N2225" i="1"/>
  <c r="N2226" i="1"/>
  <c r="N2227" i="1"/>
  <c r="N2228" i="1"/>
  <c r="N2229" i="1"/>
  <c r="N2230" i="1"/>
  <c r="N2231" i="1"/>
  <c r="N2232" i="1"/>
  <c r="N2233" i="1"/>
  <c r="N2234" i="1"/>
  <c r="N2235" i="1"/>
  <c r="N2236" i="1"/>
  <c r="N2237" i="1"/>
  <c r="N2238" i="1"/>
  <c r="N2239" i="1"/>
  <c r="N2240" i="1"/>
  <c r="N2241" i="1"/>
  <c r="N2242" i="1"/>
  <c r="N2243" i="1"/>
  <c r="N2244" i="1"/>
  <c r="N2245" i="1"/>
  <c r="N2246" i="1"/>
  <c r="N2247" i="1"/>
  <c r="N2248" i="1"/>
  <c r="N2249" i="1"/>
  <c r="N2250" i="1"/>
  <c r="N2251" i="1"/>
  <c r="N2252" i="1"/>
  <c r="N2253" i="1"/>
  <c r="N2254" i="1"/>
  <c r="N2255" i="1"/>
  <c r="N2256" i="1"/>
  <c r="N2257" i="1"/>
  <c r="N2258" i="1"/>
  <c r="N2259" i="1"/>
  <c r="N2260" i="1"/>
  <c r="N2261" i="1"/>
  <c r="N2262" i="1"/>
  <c r="N2263" i="1"/>
  <c r="N2264" i="1"/>
  <c r="N2265" i="1"/>
  <c r="N2266" i="1"/>
  <c r="N2267" i="1"/>
  <c r="N2268" i="1"/>
  <c r="N2269" i="1"/>
  <c r="N2270" i="1"/>
  <c r="N2271" i="1"/>
  <c r="N2272" i="1"/>
  <c r="N2273" i="1"/>
  <c r="N2274" i="1"/>
  <c r="N2275" i="1"/>
  <c r="N2276" i="1"/>
  <c r="N2277" i="1"/>
  <c r="N2278" i="1"/>
  <c r="N2279" i="1"/>
  <c r="N2280" i="1"/>
  <c r="N2281" i="1"/>
  <c r="N2282" i="1"/>
  <c r="N2283" i="1"/>
  <c r="N2284" i="1"/>
  <c r="N2285" i="1"/>
  <c r="N2286" i="1"/>
  <c r="N2287" i="1"/>
  <c r="N2288" i="1"/>
  <c r="N2289" i="1"/>
  <c r="N2290" i="1"/>
  <c r="N2291" i="1"/>
  <c r="N2292" i="1"/>
  <c r="N2293" i="1"/>
  <c r="N2294" i="1"/>
  <c r="N2295" i="1"/>
  <c r="N2296" i="1"/>
  <c r="N2297" i="1"/>
  <c r="N2298" i="1"/>
  <c r="N2299" i="1"/>
  <c r="N2300" i="1"/>
  <c r="N2301" i="1"/>
  <c r="N2302" i="1"/>
  <c r="N2303" i="1"/>
  <c r="N2304" i="1"/>
  <c r="N2305" i="1"/>
  <c r="N2306" i="1"/>
  <c r="N2307" i="1"/>
  <c r="N2308" i="1"/>
  <c r="N2309" i="1"/>
  <c r="N2310" i="1"/>
  <c r="N2311" i="1"/>
  <c r="N2312" i="1"/>
  <c r="N2313" i="1"/>
  <c r="N2314" i="1"/>
  <c r="N2315" i="1"/>
  <c r="N2316" i="1"/>
  <c r="N2317" i="1"/>
  <c r="N2318" i="1"/>
  <c r="N2319" i="1"/>
  <c r="N2320" i="1"/>
  <c r="N2321" i="1"/>
  <c r="N2322" i="1"/>
  <c r="N2323" i="1"/>
  <c r="N2324" i="1"/>
  <c r="N2325" i="1"/>
  <c r="N2326" i="1"/>
  <c r="N2327" i="1"/>
  <c r="N2328" i="1"/>
  <c r="N2329" i="1"/>
  <c r="N2330" i="1"/>
  <c r="N2331" i="1"/>
  <c r="N2332" i="1"/>
  <c r="N2333" i="1"/>
  <c r="N2334" i="1"/>
  <c r="N2335" i="1"/>
  <c r="N2336" i="1"/>
  <c r="N2337" i="1"/>
  <c r="N2338" i="1"/>
  <c r="N2339" i="1"/>
  <c r="N2340" i="1"/>
  <c r="N2341" i="1"/>
  <c r="N2342" i="1"/>
  <c r="N2343" i="1"/>
  <c r="N2344" i="1"/>
  <c r="N2345" i="1"/>
  <c r="N2346" i="1"/>
  <c r="N2347" i="1"/>
  <c r="N2348" i="1"/>
  <c r="N2349" i="1"/>
  <c r="N2350" i="1"/>
  <c r="N2351" i="1"/>
  <c r="N2352" i="1"/>
  <c r="N2353" i="1"/>
  <c r="N2354" i="1"/>
  <c r="N2355" i="1"/>
  <c r="N2356" i="1"/>
  <c r="N2357" i="1"/>
  <c r="N2358" i="1"/>
  <c r="N2359" i="1"/>
  <c r="N2360" i="1"/>
  <c r="N2361" i="1"/>
  <c r="N2362" i="1"/>
  <c r="N2363" i="1"/>
  <c r="N2364" i="1"/>
  <c r="N2365" i="1"/>
  <c r="N2366" i="1"/>
  <c r="N2367" i="1"/>
  <c r="N2368" i="1"/>
  <c r="N2369" i="1"/>
  <c r="N2370" i="1"/>
  <c r="N2371" i="1"/>
  <c r="N2372" i="1"/>
  <c r="N2373" i="1"/>
  <c r="N2374" i="1"/>
  <c r="N2375" i="1"/>
  <c r="N2376" i="1"/>
  <c r="N2377" i="1"/>
  <c r="N2378" i="1"/>
  <c r="N2379" i="1"/>
  <c r="N2380" i="1"/>
  <c r="N2381" i="1"/>
  <c r="N2382" i="1"/>
  <c r="N2383" i="1"/>
  <c r="N2384" i="1"/>
  <c r="N2385" i="1"/>
  <c r="N2386" i="1"/>
  <c r="N2387" i="1"/>
  <c r="N2388" i="1"/>
  <c r="N2389" i="1"/>
  <c r="N2390" i="1"/>
  <c r="N2391" i="1"/>
  <c r="N2392" i="1"/>
  <c r="N2393" i="1"/>
  <c r="N2394" i="1"/>
  <c r="N2395" i="1"/>
  <c r="N2396" i="1"/>
  <c r="N2397" i="1"/>
  <c r="N2398" i="1"/>
  <c r="N2399" i="1"/>
  <c r="N2400" i="1"/>
  <c r="N2401" i="1"/>
  <c r="N2402" i="1"/>
  <c r="N2403" i="1"/>
  <c r="N2404" i="1"/>
  <c r="N2405" i="1"/>
  <c r="N2406" i="1"/>
  <c r="N2407" i="1"/>
  <c r="N2408" i="1"/>
  <c r="N2409" i="1"/>
  <c r="N2410" i="1"/>
  <c r="N2412" i="1"/>
  <c r="N2413" i="1"/>
  <c r="N2414" i="1"/>
  <c r="N2415" i="1"/>
  <c r="N2416" i="1"/>
  <c r="N2417" i="1"/>
  <c r="N2418" i="1"/>
  <c r="N2419" i="1"/>
  <c r="N2420" i="1"/>
  <c r="N2421" i="1"/>
  <c r="N2422" i="1"/>
  <c r="N2423" i="1"/>
  <c r="N2424" i="1"/>
  <c r="N2425" i="1"/>
  <c r="N2426" i="1"/>
  <c r="N2427" i="1"/>
  <c r="N2428" i="1"/>
  <c r="N2429" i="1"/>
  <c r="N2430" i="1"/>
  <c r="N2431" i="1"/>
  <c r="N2432" i="1"/>
  <c r="N2433" i="1"/>
  <c r="N2434" i="1"/>
  <c r="N2435" i="1"/>
  <c r="N2436" i="1"/>
  <c r="N2437" i="1"/>
  <c r="N2438" i="1"/>
  <c r="N2439" i="1"/>
  <c r="N2440" i="1"/>
  <c r="N2441" i="1"/>
  <c r="N2442" i="1"/>
  <c r="N2443" i="1"/>
  <c r="N2444" i="1"/>
  <c r="N2445" i="1"/>
  <c r="N2446" i="1"/>
  <c r="N2447" i="1"/>
  <c r="N2448" i="1"/>
  <c r="N2449" i="1"/>
  <c r="N2450" i="1"/>
  <c r="N2451" i="1"/>
  <c r="N2452" i="1"/>
  <c r="N2453" i="1"/>
  <c r="N2454" i="1"/>
  <c r="N2455" i="1"/>
  <c r="N2456" i="1"/>
  <c r="N2457" i="1"/>
  <c r="N2458" i="1"/>
  <c r="N2459" i="1"/>
  <c r="N2460" i="1"/>
  <c r="N2461" i="1"/>
  <c r="N2462" i="1"/>
  <c r="N2463" i="1"/>
  <c r="N2464" i="1"/>
  <c r="N2465" i="1"/>
  <c r="N2466" i="1"/>
  <c r="N2467" i="1"/>
  <c r="N2468" i="1"/>
  <c r="N2469" i="1"/>
  <c r="N2470" i="1"/>
  <c r="N2471" i="1"/>
  <c r="N2472" i="1"/>
  <c r="N2473" i="1"/>
  <c r="N2474" i="1"/>
  <c r="N2475" i="1"/>
  <c r="N2476" i="1"/>
  <c r="N2477" i="1"/>
  <c r="N2478" i="1"/>
  <c r="N2479" i="1"/>
  <c r="N2480" i="1"/>
  <c r="N2481" i="1"/>
  <c r="N2482" i="1"/>
  <c r="N2483" i="1"/>
  <c r="N2484" i="1"/>
  <c r="N2485" i="1"/>
  <c r="N2486" i="1"/>
  <c r="N2487" i="1"/>
  <c r="N2488" i="1"/>
  <c r="N2489" i="1"/>
  <c r="N2490" i="1"/>
  <c r="N2491" i="1"/>
  <c r="N2492" i="1"/>
  <c r="N2493" i="1"/>
  <c r="N2494" i="1"/>
  <c r="N2495" i="1"/>
  <c r="N2496" i="1"/>
  <c r="N2497" i="1"/>
  <c r="N2498" i="1"/>
  <c r="N2499" i="1"/>
  <c r="N2500" i="1"/>
  <c r="N2501" i="1"/>
  <c r="N2502" i="1"/>
  <c r="N2503" i="1"/>
  <c r="N2504" i="1"/>
  <c r="N2505" i="1"/>
  <c r="N2506" i="1"/>
  <c r="N2507" i="1"/>
  <c r="N2508" i="1"/>
  <c r="N2509" i="1"/>
  <c r="N2510" i="1"/>
  <c r="N2511" i="1"/>
  <c r="N2512" i="1"/>
  <c r="N2513" i="1"/>
  <c r="N2514" i="1"/>
  <c r="N2515" i="1"/>
  <c r="N2516" i="1"/>
  <c r="N2517" i="1"/>
  <c r="N2518" i="1"/>
  <c r="N2519" i="1"/>
  <c r="N2520" i="1"/>
  <c r="N2521" i="1"/>
  <c r="N2522" i="1"/>
  <c r="N2523" i="1"/>
  <c r="N2524" i="1"/>
  <c r="N2525" i="1"/>
  <c r="N2526" i="1"/>
  <c r="N2527" i="1"/>
  <c r="N2528" i="1"/>
  <c r="N2529" i="1"/>
  <c r="N2530" i="1"/>
  <c r="N2531" i="1"/>
  <c r="N2532" i="1"/>
  <c r="N2533" i="1"/>
  <c r="N2534" i="1"/>
  <c r="N2535" i="1"/>
  <c r="N2536" i="1"/>
  <c r="N2537" i="1"/>
  <c r="N2538" i="1"/>
  <c r="N2539" i="1"/>
  <c r="N2540" i="1"/>
  <c r="N2541" i="1"/>
  <c r="N2542" i="1"/>
  <c r="N2543" i="1"/>
  <c r="N2544" i="1"/>
  <c r="N2545" i="1"/>
  <c r="N2546" i="1"/>
  <c r="N2547" i="1"/>
  <c r="N2548" i="1"/>
  <c r="N2549" i="1"/>
  <c r="N2550" i="1"/>
  <c r="N2551" i="1"/>
  <c r="N2552" i="1"/>
  <c r="N2553" i="1"/>
  <c r="N2554" i="1"/>
  <c r="N2555" i="1"/>
  <c r="N2556" i="1"/>
  <c r="N2557" i="1"/>
  <c r="N2558" i="1"/>
  <c r="N2559" i="1"/>
  <c r="N2560" i="1"/>
  <c r="N2561" i="1"/>
  <c r="N2562" i="1"/>
  <c r="N2563" i="1"/>
  <c r="N2564" i="1"/>
  <c r="N2565" i="1"/>
  <c r="N2566" i="1"/>
  <c r="N2569" i="1"/>
  <c r="N2570" i="1"/>
  <c r="N2571" i="1"/>
  <c r="N2572" i="1"/>
  <c r="N2573" i="1"/>
  <c r="N2574" i="1"/>
  <c r="N2575" i="1"/>
  <c r="N2576" i="1"/>
  <c r="N2577" i="1"/>
  <c r="N2578" i="1"/>
  <c r="N2579" i="1"/>
  <c r="N2580" i="1"/>
  <c r="N2581" i="1"/>
  <c r="N2582" i="1"/>
  <c r="N2583" i="1"/>
  <c r="N2584" i="1"/>
  <c r="N2585" i="1"/>
  <c r="N2586" i="1"/>
  <c r="N2587" i="1"/>
  <c r="N2588" i="1"/>
  <c r="N2589" i="1"/>
  <c r="N2590" i="1"/>
  <c r="N2591" i="1"/>
  <c r="N2592" i="1"/>
  <c r="N2593" i="1"/>
  <c r="N2594" i="1"/>
  <c r="N2595" i="1"/>
  <c r="N2596" i="1"/>
  <c r="N2597" i="1"/>
  <c r="N2598" i="1"/>
  <c r="N2599" i="1"/>
  <c r="N2600" i="1"/>
  <c r="N2601" i="1"/>
  <c r="N2602" i="1"/>
  <c r="N2603" i="1"/>
  <c r="N2604" i="1"/>
  <c r="N2605" i="1"/>
  <c r="N2606" i="1"/>
  <c r="N2607" i="1"/>
  <c r="N2608" i="1"/>
  <c r="N2609" i="1"/>
  <c r="N2610" i="1"/>
  <c r="N2611" i="1"/>
  <c r="N2612" i="1"/>
  <c r="N2613" i="1"/>
  <c r="N2614" i="1"/>
  <c r="N2615" i="1"/>
  <c r="N2616" i="1"/>
  <c r="N2617" i="1"/>
  <c r="N2618" i="1"/>
  <c r="N2619" i="1"/>
  <c r="N2620" i="1"/>
  <c r="N2621" i="1"/>
  <c r="N2622" i="1"/>
  <c r="N2623" i="1"/>
  <c r="N2624" i="1"/>
  <c r="N2625" i="1"/>
  <c r="N2626" i="1"/>
  <c r="N2627" i="1"/>
  <c r="N2628" i="1"/>
  <c r="N2629" i="1"/>
  <c r="N2630" i="1"/>
  <c r="N2631" i="1"/>
  <c r="N2632" i="1"/>
  <c r="N2633" i="1"/>
  <c r="N2634" i="1"/>
  <c r="N2635" i="1"/>
  <c r="N2636" i="1"/>
  <c r="N2637" i="1"/>
  <c r="N2638" i="1"/>
  <c r="N2639" i="1"/>
  <c r="N2640" i="1"/>
  <c r="N2641" i="1"/>
  <c r="N2642" i="1"/>
  <c r="N2643" i="1"/>
  <c r="N2644" i="1"/>
  <c r="N2645" i="1"/>
  <c r="N2646" i="1"/>
  <c r="N2647" i="1"/>
  <c r="N2648" i="1"/>
  <c r="N2649" i="1"/>
  <c r="N2650" i="1"/>
  <c r="N2651" i="1"/>
  <c r="N2652" i="1"/>
  <c r="N2653" i="1"/>
  <c r="N2654" i="1"/>
  <c r="N2655" i="1"/>
  <c r="N2656" i="1"/>
  <c r="N2657" i="1"/>
  <c r="N2658" i="1"/>
  <c r="N2659" i="1"/>
  <c r="N2660" i="1"/>
  <c r="N2661" i="1"/>
  <c r="N2662" i="1"/>
  <c r="N2663" i="1"/>
  <c r="N2664" i="1"/>
  <c r="N2665" i="1"/>
  <c r="N2666" i="1"/>
  <c r="N2667" i="1"/>
  <c r="N2668" i="1"/>
  <c r="N2669" i="1"/>
  <c r="N2670" i="1"/>
  <c r="N2671" i="1"/>
  <c r="N2672" i="1"/>
  <c r="N2673" i="1"/>
  <c r="N2674" i="1"/>
  <c r="N2675" i="1"/>
  <c r="N2676" i="1"/>
  <c r="N2677" i="1"/>
  <c r="N2680" i="1"/>
  <c r="N2681" i="1"/>
  <c r="N2682" i="1"/>
  <c r="N2683" i="1"/>
  <c r="N2684" i="1"/>
  <c r="N2685" i="1"/>
  <c r="N2686" i="1"/>
  <c r="N2687" i="1"/>
  <c r="N2688" i="1"/>
  <c r="N2689" i="1"/>
  <c r="N2690" i="1"/>
  <c r="N2691" i="1"/>
  <c r="N2692" i="1"/>
  <c r="N2693" i="1"/>
  <c r="N2694" i="1"/>
  <c r="N2695" i="1"/>
  <c r="N2696" i="1"/>
  <c r="N2697" i="1"/>
  <c r="N2698" i="1"/>
  <c r="N2699" i="1"/>
  <c r="N2700" i="1"/>
  <c r="N2701" i="1"/>
  <c r="N2702" i="1"/>
  <c r="N2703" i="1"/>
  <c r="N2704" i="1"/>
  <c r="N2705" i="1"/>
  <c r="N2706" i="1"/>
  <c r="N2707" i="1"/>
  <c r="N2708" i="1"/>
  <c r="N2709" i="1"/>
  <c r="N2710" i="1"/>
  <c r="N2711" i="1"/>
  <c r="N2712" i="1"/>
  <c r="N2713" i="1"/>
  <c r="N2714" i="1"/>
  <c r="N2715" i="1"/>
  <c r="N2716" i="1"/>
  <c r="N2717" i="1"/>
  <c r="N2718" i="1"/>
  <c r="N2719" i="1"/>
  <c r="N2720" i="1"/>
  <c r="N2721" i="1"/>
  <c r="N2722" i="1"/>
  <c r="N2723" i="1"/>
  <c r="N2724" i="1"/>
  <c r="N2725" i="1"/>
  <c r="N2726" i="1"/>
  <c r="N2727" i="1"/>
  <c r="N2728" i="1"/>
  <c r="N2729" i="1"/>
  <c r="N2730" i="1"/>
  <c r="N2731" i="1"/>
  <c r="N2732" i="1"/>
  <c r="N2733" i="1"/>
  <c r="N2734" i="1"/>
  <c r="N2735" i="1"/>
  <c r="N2736" i="1"/>
  <c r="N2737" i="1"/>
  <c r="N2738" i="1"/>
  <c r="N2739" i="1"/>
  <c r="N2740" i="1"/>
  <c r="N2741" i="1"/>
  <c r="N2742" i="1"/>
  <c r="N2743" i="1"/>
  <c r="N2744" i="1"/>
  <c r="N2745" i="1"/>
  <c r="N2746" i="1"/>
  <c r="N2750" i="1"/>
  <c r="N2751" i="1"/>
  <c r="N2752" i="1"/>
  <c r="N2753" i="1"/>
  <c r="N2754" i="1"/>
  <c r="N2755" i="1"/>
  <c r="N2756" i="1"/>
  <c r="N2757" i="1"/>
  <c r="N2758" i="1"/>
  <c r="N2759" i="1"/>
  <c r="N2760" i="1"/>
  <c r="N2761" i="1"/>
  <c r="N2762" i="1"/>
  <c r="N2763" i="1"/>
  <c r="N2764" i="1"/>
  <c r="N2766" i="1"/>
  <c r="N2767" i="1"/>
  <c r="N2778" i="1"/>
  <c r="N2780" i="1"/>
  <c r="N2781" i="1"/>
  <c r="N2782" i="1"/>
  <c r="N2783" i="1"/>
  <c r="N2784" i="1"/>
  <c r="N2785" i="1"/>
  <c r="N2786" i="1"/>
  <c r="N2787" i="1"/>
  <c r="N2788" i="1"/>
  <c r="N2789" i="1"/>
  <c r="N2790" i="1"/>
  <c r="N2791" i="1"/>
  <c r="N2792" i="1"/>
  <c r="N2793" i="1"/>
  <c r="N2794" i="1"/>
  <c r="N2795" i="1"/>
  <c r="N2797" i="1"/>
  <c r="N2798" i="1"/>
  <c r="N2799" i="1"/>
  <c r="N2800" i="1"/>
  <c r="N2801" i="1"/>
  <c r="N2802" i="1"/>
  <c r="N2803" i="1"/>
  <c r="N2804" i="1"/>
  <c r="N2805" i="1"/>
  <c r="N2806" i="1"/>
  <c r="N2807" i="1"/>
  <c r="N2808" i="1"/>
  <c r="N2809" i="1"/>
  <c r="N2810" i="1"/>
  <c r="N2811" i="1"/>
  <c r="N2812" i="1"/>
  <c r="N2813" i="1"/>
  <c r="N2814" i="1"/>
  <c r="N2815" i="1"/>
  <c r="N2816" i="1"/>
  <c r="N2817" i="1"/>
  <c r="N2818" i="1"/>
  <c r="N2819" i="1"/>
  <c r="N2820" i="1"/>
  <c r="N2821" i="1"/>
  <c r="N2822" i="1"/>
  <c r="N2823" i="1"/>
  <c r="N2824" i="1"/>
  <c r="N2825" i="1"/>
  <c r="N2826" i="1"/>
  <c r="N2827" i="1"/>
  <c r="N2828" i="1"/>
  <c r="N2829" i="1"/>
  <c r="N2830" i="1"/>
  <c r="N2831" i="1"/>
  <c r="N2832" i="1"/>
  <c r="N2833" i="1"/>
  <c r="N2834" i="1"/>
  <c r="N2835" i="1"/>
  <c r="N2836" i="1"/>
  <c r="N2837" i="1"/>
  <c r="N2838" i="1"/>
  <c r="N2839" i="1"/>
  <c r="N2840" i="1"/>
  <c r="N2841" i="1"/>
  <c r="N2842" i="1"/>
  <c r="N2843" i="1"/>
  <c r="N2844" i="1"/>
  <c r="N2845" i="1"/>
  <c r="N2846" i="1"/>
  <c r="N2847" i="1"/>
  <c r="N2848" i="1"/>
  <c r="N2849" i="1"/>
  <c r="N2850" i="1"/>
  <c r="N2851" i="1"/>
  <c r="N2852" i="1"/>
  <c r="N2853" i="1"/>
  <c r="N2854" i="1"/>
  <c r="N2855" i="1"/>
  <c r="N2856" i="1"/>
  <c r="N2857" i="1"/>
  <c r="N2858" i="1"/>
  <c r="N2859" i="1"/>
  <c r="N2860" i="1"/>
  <c r="N2861" i="1"/>
  <c r="N2862" i="1"/>
  <c r="N2863" i="1"/>
  <c r="N2864" i="1"/>
  <c r="N2865" i="1"/>
  <c r="N2866" i="1"/>
  <c r="N2867" i="1"/>
  <c r="N2868" i="1"/>
  <c r="N2869" i="1"/>
  <c r="N2870" i="1"/>
  <c r="N2871" i="1"/>
  <c r="N2872" i="1"/>
  <c r="N2873" i="1"/>
  <c r="N2874" i="1"/>
  <c r="N2875" i="1"/>
  <c r="N2876" i="1"/>
  <c r="N2877" i="1"/>
  <c r="N2878" i="1"/>
  <c r="N2879" i="1"/>
  <c r="N2880" i="1"/>
  <c r="N2881" i="1"/>
  <c r="N2882" i="1"/>
  <c r="N2883" i="1"/>
  <c r="N2884" i="1"/>
  <c r="N2886" i="1"/>
  <c r="N2887" i="1"/>
  <c r="N2888" i="1"/>
  <c r="N2889" i="1"/>
  <c r="N2890" i="1"/>
  <c r="N2891" i="1"/>
  <c r="N2892" i="1"/>
  <c r="N2893" i="1"/>
  <c r="N2894" i="1"/>
  <c r="N2895" i="1"/>
  <c r="N2896" i="1"/>
  <c r="N2897" i="1"/>
  <c r="N2898" i="1"/>
  <c r="N2899" i="1"/>
  <c r="N2900" i="1"/>
  <c r="N2901" i="1"/>
  <c r="N2902" i="1"/>
  <c r="N2903" i="1"/>
  <c r="N2906" i="1"/>
  <c r="N2907" i="1"/>
  <c r="N2908" i="1"/>
  <c r="N2909" i="1"/>
  <c r="N2910" i="1"/>
  <c r="N2911" i="1"/>
  <c r="N2912" i="1"/>
  <c r="N2913" i="1"/>
  <c r="N2914" i="1"/>
  <c r="N2915" i="1"/>
  <c r="N2916" i="1"/>
  <c r="N2917" i="1"/>
  <c r="N2918" i="1"/>
  <c r="N2919" i="1"/>
  <c r="N2920" i="1"/>
  <c r="N2921" i="1"/>
  <c r="N2922" i="1"/>
  <c r="N2923" i="1"/>
  <c r="N2924" i="1"/>
  <c r="N2925" i="1"/>
  <c r="N2926" i="1"/>
  <c r="N2927" i="1"/>
  <c r="N2928" i="1"/>
  <c r="N2929" i="1"/>
  <c r="N2930" i="1"/>
  <c r="N2931" i="1"/>
  <c r="N2932" i="1"/>
  <c r="N2933" i="1"/>
  <c r="N2934" i="1"/>
  <c r="N2935" i="1"/>
  <c r="N2936" i="1"/>
  <c r="N2937" i="1"/>
  <c r="N2938" i="1"/>
  <c r="N2939" i="1"/>
  <c r="N2940" i="1"/>
  <c r="N2941" i="1"/>
  <c r="N2942" i="1"/>
  <c r="N2943" i="1"/>
  <c r="N2944" i="1"/>
  <c r="N2945" i="1"/>
  <c r="N2946" i="1"/>
  <c r="N2947" i="1"/>
  <c r="N2948" i="1"/>
  <c r="N2949" i="1"/>
  <c r="N2950" i="1"/>
  <c r="N2951" i="1"/>
  <c r="N2952" i="1"/>
  <c r="N2953" i="1"/>
  <c r="N2954" i="1"/>
  <c r="N2955" i="1"/>
  <c r="N2956" i="1"/>
  <c r="N2957" i="1"/>
  <c r="N2958" i="1"/>
  <c r="N2959" i="1"/>
  <c r="N2960" i="1"/>
  <c r="N2961" i="1"/>
  <c r="N2962" i="1"/>
  <c r="N2963" i="1"/>
  <c r="N2964" i="1"/>
  <c r="N2965" i="1"/>
  <c r="N2966" i="1"/>
  <c r="N2967" i="1"/>
  <c r="N2968" i="1"/>
  <c r="N2969" i="1"/>
  <c r="N2970" i="1"/>
  <c r="N2971" i="1"/>
  <c r="N2972" i="1"/>
  <c r="N2973" i="1"/>
  <c r="N2974" i="1"/>
  <c r="N2975" i="1"/>
  <c r="N2976" i="1"/>
  <c r="N2977" i="1"/>
  <c r="N2978" i="1"/>
  <c r="N2979" i="1"/>
  <c r="N2980" i="1"/>
  <c r="N2981" i="1"/>
  <c r="N2982" i="1"/>
  <c r="N2983" i="1"/>
  <c r="N2984" i="1"/>
  <c r="N2985" i="1"/>
  <c r="N2986" i="1"/>
  <c r="N2987" i="1"/>
  <c r="N2988" i="1"/>
  <c r="N2989" i="1"/>
  <c r="N2990" i="1"/>
  <c r="N2991" i="1"/>
  <c r="N2992" i="1"/>
  <c r="N2993" i="1"/>
  <c r="N2994" i="1"/>
  <c r="N2995" i="1"/>
  <c r="N2996" i="1"/>
  <c r="N2997" i="1"/>
  <c r="N2998" i="1"/>
  <c r="N2999" i="1"/>
  <c r="N3000" i="1"/>
  <c r="N3001" i="1"/>
  <c r="N3002" i="1"/>
  <c r="N3003" i="1"/>
  <c r="N3004" i="1"/>
  <c r="N3005" i="1"/>
  <c r="N3006" i="1"/>
  <c r="N3007" i="1"/>
  <c r="N3009" i="1"/>
  <c r="N3010" i="1"/>
  <c r="N3011" i="1"/>
  <c r="N3012" i="1"/>
  <c r="N3013" i="1"/>
  <c r="N3014" i="1"/>
  <c r="N3015" i="1"/>
  <c r="N3016" i="1"/>
  <c r="N3017" i="1"/>
  <c r="N3018" i="1"/>
  <c r="N3019" i="1"/>
  <c r="N3020" i="1"/>
  <c r="N3021" i="1"/>
  <c r="N3022" i="1"/>
  <c r="N3023" i="1"/>
  <c r="N3024" i="1"/>
  <c r="N3025" i="1"/>
  <c r="N3026" i="1"/>
  <c r="N3027" i="1"/>
  <c r="N3028" i="1"/>
  <c r="N3029" i="1"/>
  <c r="N3030" i="1"/>
  <c r="N3031" i="1"/>
  <c r="N3032" i="1"/>
  <c r="N3033" i="1"/>
  <c r="N3034" i="1"/>
  <c r="N3035" i="1"/>
  <c r="N3036" i="1"/>
  <c r="N3037" i="1"/>
  <c r="N3038" i="1"/>
  <c r="N3039" i="1"/>
  <c r="N3040" i="1"/>
  <c r="N3041" i="1"/>
  <c r="N3042" i="1"/>
  <c r="N3043" i="1"/>
  <c r="N3044" i="1"/>
  <c r="N3045" i="1"/>
  <c r="N3046" i="1"/>
  <c r="N3047" i="1"/>
  <c r="N3048" i="1"/>
  <c r="N3049" i="1"/>
  <c r="N3050" i="1"/>
  <c r="N3051" i="1"/>
  <c r="N3052" i="1"/>
  <c r="N3053" i="1"/>
  <c r="N3054" i="1"/>
  <c r="N3055" i="1"/>
  <c r="N3056" i="1"/>
  <c r="N3057" i="1"/>
  <c r="N3058" i="1"/>
  <c r="N3059" i="1"/>
  <c r="N3060" i="1"/>
  <c r="N3061" i="1"/>
  <c r="N3062" i="1"/>
  <c r="N3063" i="1"/>
  <c r="N3064" i="1"/>
  <c r="N3065" i="1"/>
  <c r="N3066" i="1"/>
  <c r="N3067" i="1"/>
  <c r="N3068" i="1"/>
  <c r="N3069" i="1"/>
  <c r="N3070" i="1"/>
  <c r="N3071" i="1"/>
  <c r="N3072" i="1"/>
  <c r="N3073" i="1"/>
  <c r="N3074" i="1"/>
  <c r="N3075" i="1"/>
  <c r="N3076" i="1"/>
  <c r="N3077" i="1"/>
  <c r="N3078" i="1"/>
  <c r="N3079" i="1"/>
  <c r="N3080" i="1"/>
  <c r="N3081" i="1"/>
  <c r="N3082" i="1"/>
  <c r="N3083" i="1"/>
  <c r="N3084" i="1"/>
  <c r="N3085" i="1"/>
  <c r="N3086" i="1"/>
  <c r="N3087" i="1"/>
  <c r="N3088" i="1"/>
  <c r="N3089" i="1"/>
  <c r="N3090" i="1"/>
  <c r="N3091" i="1"/>
  <c r="N3092" i="1"/>
  <c r="N3093" i="1"/>
  <c r="N3094" i="1"/>
  <c r="N3095" i="1"/>
  <c r="N3096" i="1"/>
  <c r="N3097" i="1"/>
  <c r="N3098" i="1"/>
  <c r="N3099" i="1"/>
  <c r="N3100" i="1"/>
  <c r="N3101" i="1"/>
  <c r="N3102" i="1"/>
  <c r="N3103" i="1"/>
  <c r="N3104" i="1"/>
  <c r="N3105" i="1"/>
  <c r="N3106" i="1"/>
  <c r="N3107" i="1"/>
  <c r="N3108" i="1"/>
  <c r="N3109" i="1"/>
  <c r="N3110" i="1"/>
  <c r="N3111" i="1"/>
  <c r="N3112" i="1"/>
  <c r="N3113" i="1"/>
  <c r="N3114" i="1"/>
  <c r="N3115" i="1"/>
  <c r="N3116" i="1"/>
  <c r="N3117" i="1"/>
  <c r="N3118" i="1"/>
  <c r="N3119" i="1"/>
  <c r="N3120" i="1"/>
  <c r="N3121" i="1"/>
  <c r="N3122" i="1"/>
  <c r="N3123" i="1"/>
  <c r="N3124" i="1"/>
  <c r="N3125" i="1"/>
  <c r="N3126" i="1"/>
  <c r="N3127" i="1"/>
  <c r="N3128" i="1"/>
  <c r="N3129" i="1"/>
  <c r="N3130" i="1"/>
  <c r="N3131" i="1"/>
  <c r="N3132" i="1"/>
  <c r="N3133" i="1"/>
  <c r="N3134" i="1"/>
  <c r="N3135" i="1"/>
  <c r="N3136" i="1"/>
  <c r="N3137" i="1"/>
  <c r="N3138" i="1"/>
  <c r="N3139" i="1"/>
  <c r="N3140" i="1"/>
  <c r="N3141" i="1"/>
  <c r="N3142" i="1"/>
  <c r="N3143" i="1"/>
  <c r="N3144" i="1"/>
  <c r="N3145" i="1"/>
  <c r="N3146" i="1"/>
  <c r="N3147" i="1"/>
  <c r="N3148" i="1"/>
  <c r="N3149" i="1"/>
  <c r="N3150" i="1"/>
  <c r="N3151" i="1"/>
  <c r="N3152" i="1"/>
  <c r="N3153" i="1"/>
  <c r="N3154" i="1"/>
  <c r="N3155" i="1"/>
  <c r="N3156" i="1"/>
  <c r="N3157" i="1"/>
  <c r="N3158" i="1"/>
  <c r="N3159" i="1"/>
  <c r="N3160" i="1"/>
  <c r="N3161" i="1"/>
  <c r="N3162" i="1"/>
  <c r="N3163" i="1"/>
  <c r="N3164" i="1"/>
  <c r="N3165" i="1"/>
  <c r="N3166" i="1"/>
  <c r="N3167" i="1"/>
  <c r="N3168" i="1"/>
  <c r="N3169" i="1"/>
  <c r="N3170" i="1"/>
  <c r="N3171" i="1"/>
  <c r="N3172" i="1"/>
  <c r="N3173" i="1"/>
  <c r="N3174" i="1"/>
  <c r="N3175" i="1"/>
  <c r="N3176" i="1"/>
  <c r="N3177" i="1"/>
  <c r="N3178" i="1"/>
  <c r="N3179" i="1"/>
  <c r="N3180" i="1"/>
  <c r="N3181" i="1"/>
  <c r="N3182" i="1"/>
  <c r="N3183" i="1"/>
  <c r="N3184" i="1"/>
  <c r="N3185" i="1"/>
  <c r="N3186" i="1"/>
  <c r="N3187" i="1"/>
  <c r="N3188" i="1"/>
  <c r="N3189" i="1"/>
  <c r="N3190" i="1"/>
  <c r="N3191" i="1"/>
  <c r="N3192" i="1"/>
  <c r="N3193" i="1"/>
  <c r="N3194" i="1"/>
  <c r="N3195" i="1"/>
  <c r="N3196" i="1"/>
  <c r="N3197" i="1"/>
  <c r="N3198" i="1"/>
  <c r="N3199" i="1"/>
  <c r="N3200" i="1"/>
  <c r="N3201" i="1"/>
  <c r="N3202" i="1"/>
  <c r="N3203" i="1"/>
  <c r="N3204" i="1"/>
  <c r="N3205" i="1"/>
  <c r="N3206" i="1"/>
  <c r="N3207" i="1"/>
  <c r="N3208" i="1"/>
  <c r="N3209" i="1"/>
  <c r="N3210" i="1"/>
  <c r="N3211" i="1"/>
  <c r="N3212" i="1"/>
  <c r="N3213" i="1"/>
  <c r="N3214" i="1"/>
  <c r="N3215" i="1"/>
  <c r="N3216" i="1"/>
  <c r="N3217" i="1"/>
  <c r="N3218" i="1"/>
  <c r="N3219" i="1"/>
  <c r="N3220" i="1"/>
  <c r="N3221" i="1"/>
  <c r="N3222" i="1"/>
  <c r="N3223" i="1"/>
  <c r="N3224" i="1"/>
  <c r="N3225" i="1"/>
  <c r="N3226" i="1"/>
  <c r="N3227" i="1"/>
  <c r="N3228" i="1"/>
  <c r="N3229" i="1"/>
  <c r="N3230" i="1"/>
  <c r="N3231" i="1"/>
  <c r="N3232" i="1"/>
  <c r="N3233" i="1"/>
  <c r="N3234" i="1"/>
  <c r="N3235" i="1"/>
  <c r="N3236" i="1"/>
  <c r="N3237" i="1"/>
  <c r="N3238" i="1"/>
  <c r="N3239" i="1"/>
  <c r="N3240" i="1"/>
  <c r="N3241" i="1"/>
  <c r="N3242" i="1"/>
  <c r="N3243" i="1"/>
  <c r="N3244" i="1"/>
  <c r="N3245" i="1"/>
  <c r="N3246" i="1"/>
  <c r="N3247" i="1"/>
  <c r="N3248" i="1"/>
  <c r="N3249" i="1"/>
  <c r="N3250" i="1"/>
  <c r="N3251" i="1"/>
  <c r="N3252" i="1"/>
  <c r="N3253" i="1"/>
  <c r="N3254" i="1"/>
  <c r="N3255" i="1"/>
  <c r="N3256" i="1"/>
  <c r="N3257" i="1"/>
  <c r="N3258" i="1"/>
  <c r="N3259" i="1"/>
  <c r="N3260" i="1"/>
  <c r="N3261" i="1"/>
  <c r="N3262" i="1"/>
  <c r="N3263" i="1"/>
  <c r="N3264" i="1"/>
  <c r="N3265" i="1"/>
  <c r="N3266" i="1"/>
  <c r="N3267" i="1"/>
  <c r="N3268" i="1"/>
  <c r="N3269" i="1"/>
  <c r="N3270" i="1"/>
  <c r="N3271" i="1"/>
  <c r="N3272" i="1"/>
  <c r="N3273" i="1"/>
  <c r="N3274" i="1"/>
  <c r="N3275" i="1"/>
  <c r="N3276" i="1"/>
  <c r="N3277" i="1"/>
  <c r="N3278" i="1"/>
  <c r="N3279" i="1"/>
  <c r="N3280" i="1"/>
  <c r="N3281" i="1"/>
  <c r="N3282" i="1"/>
  <c r="N3283" i="1"/>
  <c r="N3284" i="1"/>
  <c r="N3285" i="1"/>
  <c r="N3286" i="1"/>
  <c r="N3287" i="1"/>
  <c r="N3288" i="1"/>
  <c r="N3289" i="1"/>
  <c r="N3290" i="1"/>
  <c r="N3291" i="1"/>
  <c r="N3292" i="1"/>
  <c r="N3293" i="1"/>
  <c r="N3294" i="1"/>
  <c r="N3295" i="1"/>
  <c r="N3296" i="1"/>
  <c r="N3297" i="1"/>
  <c r="N3298" i="1"/>
  <c r="N3299" i="1"/>
  <c r="N3300" i="1"/>
  <c r="N3301" i="1"/>
  <c r="N3302" i="1"/>
  <c r="N3303" i="1"/>
  <c r="N3304" i="1"/>
  <c r="N3305" i="1"/>
  <c r="N3306" i="1"/>
  <c r="N3307" i="1"/>
  <c r="N3308" i="1"/>
  <c r="N3309" i="1"/>
  <c r="N3310" i="1"/>
  <c r="N3311" i="1"/>
  <c r="N3313" i="1"/>
  <c r="N3314" i="1"/>
  <c r="N3315" i="1"/>
  <c r="N3316" i="1"/>
  <c r="N3317" i="1"/>
  <c r="N3318" i="1"/>
  <c r="N3319" i="1"/>
  <c r="N3320" i="1"/>
  <c r="N3321" i="1"/>
  <c r="N3322" i="1"/>
  <c r="N3323" i="1"/>
  <c r="N3324" i="1"/>
  <c r="N3325" i="1"/>
  <c r="N3326" i="1"/>
  <c r="N3327" i="1"/>
  <c r="N3328" i="1"/>
  <c r="N3329" i="1"/>
  <c r="N3330" i="1"/>
  <c r="N3331" i="1"/>
  <c r="N3332" i="1"/>
  <c r="N3333" i="1"/>
  <c r="N3334" i="1"/>
  <c r="N3335" i="1"/>
  <c r="N3336" i="1"/>
  <c r="N3337" i="1"/>
  <c r="N3338" i="1"/>
  <c r="N3339" i="1"/>
  <c r="N3340" i="1"/>
  <c r="N3341" i="1"/>
  <c r="N3342" i="1"/>
  <c r="N3343" i="1"/>
  <c r="N3344" i="1"/>
  <c r="N3345" i="1"/>
  <c r="N3346" i="1"/>
  <c r="N3347" i="1"/>
  <c r="N3348" i="1"/>
  <c r="N3349" i="1"/>
  <c r="N3350" i="1"/>
  <c r="N3351" i="1"/>
  <c r="N3352" i="1"/>
  <c r="N3353" i="1"/>
  <c r="N3354" i="1"/>
  <c r="N3355" i="1"/>
  <c r="N3358" i="1"/>
  <c r="N3359" i="1"/>
  <c r="N3360" i="1"/>
  <c r="N3361" i="1"/>
  <c r="N3362" i="1"/>
  <c r="N3363" i="1"/>
  <c r="N3364" i="1"/>
  <c r="N3365" i="1"/>
  <c r="N3366" i="1"/>
  <c r="N3367" i="1"/>
  <c r="N3368" i="1"/>
  <c r="N3369" i="1"/>
  <c r="N3370" i="1"/>
  <c r="N3371" i="1"/>
  <c r="N3372" i="1"/>
  <c r="N3373" i="1"/>
  <c r="N3374" i="1"/>
  <c r="N3375" i="1"/>
  <c r="N3376" i="1"/>
  <c r="N3377" i="1"/>
  <c r="N3378" i="1"/>
  <c r="N3379" i="1"/>
  <c r="N3380" i="1"/>
  <c r="N3381" i="1"/>
  <c r="N3382" i="1"/>
  <c r="N3383" i="1"/>
  <c r="N3384" i="1"/>
  <c r="N3385" i="1"/>
  <c r="N3386" i="1"/>
  <c r="N3387" i="1"/>
  <c r="N3388" i="1"/>
  <c r="N3389" i="1"/>
  <c r="N3390" i="1"/>
  <c r="N3391" i="1"/>
  <c r="N3392" i="1"/>
  <c r="N3393" i="1"/>
  <c r="N3394" i="1"/>
  <c r="N3395" i="1"/>
  <c r="N3396" i="1"/>
  <c r="N3397" i="1"/>
  <c r="N3398" i="1"/>
  <c r="N3399" i="1"/>
  <c r="N3400" i="1"/>
  <c r="N3401" i="1"/>
  <c r="N3402" i="1"/>
  <c r="N3403" i="1"/>
  <c r="N3404" i="1"/>
  <c r="N3405" i="1"/>
  <c r="N3406" i="1"/>
  <c r="N3407" i="1"/>
  <c r="N3408" i="1"/>
  <c r="N3409" i="1"/>
  <c r="N3410" i="1"/>
  <c r="N3411" i="1"/>
  <c r="N3412" i="1"/>
  <c r="N3413" i="1"/>
  <c r="N3414" i="1"/>
  <c r="N3415" i="1"/>
  <c r="N3416" i="1"/>
  <c r="N3417" i="1"/>
  <c r="N3418" i="1"/>
  <c r="N3419" i="1"/>
  <c r="N3420" i="1"/>
  <c r="N3421" i="1"/>
  <c r="N3422" i="1"/>
  <c r="N3423" i="1"/>
  <c r="N3424" i="1"/>
  <c r="N3425" i="1"/>
  <c r="N3426" i="1"/>
  <c r="N3427" i="1"/>
  <c r="N3428" i="1"/>
  <c r="N3429" i="1"/>
  <c r="N3430" i="1"/>
  <c r="N3431" i="1"/>
  <c r="N3432" i="1"/>
  <c r="N3433" i="1"/>
  <c r="N3434" i="1"/>
  <c r="N3435" i="1"/>
  <c r="N3436" i="1"/>
  <c r="N3437" i="1"/>
  <c r="N3438" i="1"/>
  <c r="N3439" i="1"/>
  <c r="N3440" i="1"/>
  <c r="N3441" i="1"/>
  <c r="N3442" i="1"/>
  <c r="N3443" i="1"/>
  <c r="N3444" i="1"/>
  <c r="N3445" i="1"/>
  <c r="N3446" i="1"/>
  <c r="N3447" i="1"/>
  <c r="N3448" i="1"/>
  <c r="N3449" i="1"/>
  <c r="N3450" i="1"/>
  <c r="N3451" i="1"/>
  <c r="N3452" i="1"/>
  <c r="N3453" i="1"/>
  <c r="N3454" i="1"/>
  <c r="N3455" i="1"/>
  <c r="N3456" i="1"/>
  <c r="N3457" i="1"/>
  <c r="N3458" i="1"/>
  <c r="N3459" i="1"/>
  <c r="N3460" i="1"/>
  <c r="N3461" i="1"/>
  <c r="N3462" i="1"/>
  <c r="N3463" i="1"/>
  <c r="N3464" i="1"/>
  <c r="N3465" i="1"/>
  <c r="N3466" i="1"/>
  <c r="N3467" i="1"/>
  <c r="N3468" i="1"/>
  <c r="N3469" i="1"/>
  <c r="N3470" i="1"/>
  <c r="N3471" i="1"/>
  <c r="N3472" i="1"/>
  <c r="N3473" i="1"/>
  <c r="N3474" i="1"/>
  <c r="N3475" i="1"/>
  <c r="N3476" i="1"/>
  <c r="N3477" i="1"/>
  <c r="N3478" i="1"/>
  <c r="N3479" i="1"/>
  <c r="N3480" i="1"/>
  <c r="N3481" i="1"/>
  <c r="N3482" i="1"/>
  <c r="N3483" i="1"/>
  <c r="N3484" i="1"/>
  <c r="N3485" i="1"/>
  <c r="N3486" i="1"/>
  <c r="N3487" i="1"/>
  <c r="N3488" i="1"/>
  <c r="N3489" i="1"/>
  <c r="N3490" i="1"/>
  <c r="N3491" i="1"/>
  <c r="N3492" i="1"/>
  <c r="N3493" i="1"/>
  <c r="N3494" i="1"/>
  <c r="N3495" i="1"/>
  <c r="N3496" i="1"/>
  <c r="N3497" i="1"/>
  <c r="N3498" i="1"/>
  <c r="N3499" i="1"/>
  <c r="N3500" i="1"/>
  <c r="N3501" i="1"/>
  <c r="N3502" i="1"/>
  <c r="N3503" i="1"/>
  <c r="N3504" i="1"/>
  <c r="N3505" i="1"/>
  <c r="N3506" i="1"/>
  <c r="N3507" i="1"/>
  <c r="N3508" i="1"/>
  <c r="N3509" i="1"/>
  <c r="N3510" i="1"/>
  <c r="N3511" i="1"/>
  <c r="N3512" i="1"/>
  <c r="N3513" i="1"/>
  <c r="N3514" i="1"/>
  <c r="N3515" i="1"/>
  <c r="N3516" i="1"/>
  <c r="N3517" i="1"/>
  <c r="N3518" i="1"/>
  <c r="N3519" i="1"/>
  <c r="N3520" i="1"/>
  <c r="N3521" i="1"/>
  <c r="N3522" i="1"/>
  <c r="N3523" i="1"/>
  <c r="N3524" i="1"/>
  <c r="N3525" i="1"/>
  <c r="N3526" i="1"/>
  <c r="N3527" i="1"/>
  <c r="N3528" i="1"/>
  <c r="N3529" i="1"/>
  <c r="N3530" i="1"/>
  <c r="N3531" i="1"/>
  <c r="N3532" i="1"/>
  <c r="N3533" i="1"/>
  <c r="N3534" i="1"/>
  <c r="N3535" i="1"/>
  <c r="N3536" i="1"/>
  <c r="N3537" i="1"/>
  <c r="N3538" i="1"/>
  <c r="N3539" i="1"/>
  <c r="N3540" i="1"/>
  <c r="N3541" i="1"/>
  <c r="N3542" i="1"/>
  <c r="N3543" i="1"/>
  <c r="N3544" i="1"/>
  <c r="N3545" i="1"/>
  <c r="N3546" i="1"/>
  <c r="N3547" i="1"/>
  <c r="N3548" i="1"/>
  <c r="N3549" i="1"/>
  <c r="N3550" i="1"/>
  <c r="N3551" i="1"/>
  <c r="N3552" i="1"/>
  <c r="N3553" i="1"/>
  <c r="N3554" i="1"/>
  <c r="N3555" i="1"/>
  <c r="N3556" i="1"/>
  <c r="N3557" i="1"/>
  <c r="N3558" i="1"/>
  <c r="N3559" i="1"/>
  <c r="N3560" i="1"/>
  <c r="N3561" i="1"/>
  <c r="N3562" i="1"/>
  <c r="N3563" i="1"/>
  <c r="N3564" i="1"/>
  <c r="N3565" i="1"/>
  <c r="N3566" i="1"/>
  <c r="N3567" i="1"/>
  <c r="N3568" i="1"/>
  <c r="N3569" i="1"/>
  <c r="N3570" i="1"/>
  <c r="N3571" i="1"/>
  <c r="N3572" i="1"/>
  <c r="N3573" i="1"/>
  <c r="N3574" i="1"/>
  <c r="N3575" i="1"/>
  <c r="N3576" i="1"/>
  <c r="N3577" i="1"/>
  <c r="N3578" i="1"/>
  <c r="N3579" i="1"/>
  <c r="N3580" i="1"/>
  <c r="N3581" i="1"/>
  <c r="N3582" i="1"/>
  <c r="N3583" i="1"/>
  <c r="N3584" i="1"/>
  <c r="N3585" i="1"/>
  <c r="N3586" i="1"/>
  <c r="N3587" i="1"/>
  <c r="N3588" i="1"/>
  <c r="N3589" i="1"/>
  <c r="N3590" i="1"/>
  <c r="N3591" i="1"/>
  <c r="N3592" i="1"/>
  <c r="N3593" i="1"/>
  <c r="N3594" i="1"/>
  <c r="N3595" i="1"/>
  <c r="N3596" i="1"/>
  <c r="N3597" i="1"/>
  <c r="N3598" i="1"/>
  <c r="N3599" i="1"/>
  <c r="N3600" i="1"/>
  <c r="N3601" i="1"/>
  <c r="N3602" i="1"/>
  <c r="N3603" i="1"/>
  <c r="N3604" i="1"/>
  <c r="N3605" i="1"/>
  <c r="N3606" i="1"/>
  <c r="N3607" i="1"/>
  <c r="N3608" i="1"/>
  <c r="N3609" i="1"/>
  <c r="N3610" i="1"/>
  <c r="N3611" i="1"/>
  <c r="N3612" i="1"/>
  <c r="N3613" i="1"/>
  <c r="N3614" i="1"/>
  <c r="N3615" i="1"/>
  <c r="N3616" i="1"/>
  <c r="N3617" i="1"/>
  <c r="N3618" i="1"/>
  <c r="N3619" i="1"/>
  <c r="N3620" i="1"/>
  <c r="N3621" i="1"/>
  <c r="N3622" i="1"/>
  <c r="N3623" i="1"/>
  <c r="N3624" i="1"/>
  <c r="N3625" i="1"/>
  <c r="N3626" i="1"/>
  <c r="N3627" i="1"/>
  <c r="N3628" i="1"/>
  <c r="N3629" i="1"/>
  <c r="N3630" i="1"/>
  <c r="N3631" i="1"/>
  <c r="N3632" i="1"/>
  <c r="N3633" i="1"/>
  <c r="N3634" i="1"/>
  <c r="N3635" i="1"/>
  <c r="N3636" i="1"/>
  <c r="N3637" i="1"/>
  <c r="N3638" i="1"/>
  <c r="N3639" i="1"/>
  <c r="N3640" i="1"/>
  <c r="N3641" i="1"/>
  <c r="N3642" i="1"/>
  <c r="N3643" i="1"/>
  <c r="N3644" i="1"/>
  <c r="N3645" i="1"/>
  <c r="N3646" i="1"/>
  <c r="N3647" i="1"/>
  <c r="N3648" i="1"/>
  <c r="N3649" i="1"/>
  <c r="N3650" i="1"/>
  <c r="N3651" i="1"/>
  <c r="N3652" i="1"/>
  <c r="N3653" i="1"/>
  <c r="N3654" i="1"/>
  <c r="N3655" i="1"/>
  <c r="N3656" i="1"/>
  <c r="N3657" i="1"/>
  <c r="N3658" i="1"/>
  <c r="N3659" i="1"/>
  <c r="N3660" i="1"/>
  <c r="N3661" i="1"/>
  <c r="N3662" i="1"/>
  <c r="N3663" i="1"/>
  <c r="N3664" i="1"/>
  <c r="N3665" i="1"/>
  <c r="N3666" i="1"/>
  <c r="N3667" i="1"/>
  <c r="N3668" i="1"/>
  <c r="N3669" i="1"/>
  <c r="N3670" i="1"/>
  <c r="N3671" i="1"/>
  <c r="N3672" i="1"/>
  <c r="N3673" i="1"/>
  <c r="N3674" i="1"/>
  <c r="N3675" i="1"/>
  <c r="N3676" i="1"/>
  <c r="N3677" i="1"/>
  <c r="N3678" i="1"/>
  <c r="N3679" i="1"/>
  <c r="N3680" i="1"/>
  <c r="N3681" i="1"/>
  <c r="N3682" i="1"/>
  <c r="N3683" i="1"/>
  <c r="N3684" i="1"/>
  <c r="N3685" i="1"/>
  <c r="N3686" i="1"/>
  <c r="N3687" i="1"/>
  <c r="N3688" i="1"/>
  <c r="N3689" i="1"/>
  <c r="N3690" i="1"/>
  <c r="N3691" i="1"/>
  <c r="N3692" i="1"/>
  <c r="N3693" i="1"/>
  <c r="N3694" i="1"/>
  <c r="N3695" i="1"/>
  <c r="N3696" i="1"/>
  <c r="N3697" i="1"/>
  <c r="N3698" i="1"/>
  <c r="N3699" i="1"/>
  <c r="N3700" i="1"/>
  <c r="N3701" i="1"/>
  <c r="N3702" i="1"/>
  <c r="N3703" i="1"/>
  <c r="N3704" i="1"/>
  <c r="N3705" i="1"/>
  <c r="N3706" i="1"/>
  <c r="N3707" i="1"/>
  <c r="N3708" i="1"/>
  <c r="N3709" i="1"/>
  <c r="N3710" i="1"/>
  <c r="N3711" i="1"/>
  <c r="N3712" i="1"/>
  <c r="N3713" i="1"/>
  <c r="N3714" i="1"/>
  <c r="N3715" i="1"/>
  <c r="N3716" i="1"/>
  <c r="N3717" i="1"/>
  <c r="N3718" i="1"/>
  <c r="N3719" i="1"/>
  <c r="N3720" i="1"/>
  <c r="N3721" i="1"/>
  <c r="N3722" i="1"/>
  <c r="N3723" i="1"/>
  <c r="N3724" i="1"/>
  <c r="N3725" i="1"/>
  <c r="N3726" i="1"/>
  <c r="N3727" i="1"/>
  <c r="N3728" i="1"/>
  <c r="N3729" i="1"/>
  <c r="N3730" i="1"/>
  <c r="N3731" i="1"/>
  <c r="N3732" i="1"/>
  <c r="N3733" i="1"/>
  <c r="N3734" i="1"/>
  <c r="N3735" i="1"/>
  <c r="N3736" i="1"/>
  <c r="N3737" i="1"/>
  <c r="N3738" i="1"/>
  <c r="N3739" i="1"/>
  <c r="N3740" i="1"/>
  <c r="N3741" i="1"/>
  <c r="N3742" i="1"/>
  <c r="N3743" i="1"/>
  <c r="N3744" i="1"/>
  <c r="N3745" i="1"/>
  <c r="N3746" i="1"/>
  <c r="N3747" i="1"/>
  <c r="N3748" i="1"/>
  <c r="N3749" i="1"/>
  <c r="N3750" i="1"/>
  <c r="N3751" i="1"/>
  <c r="N3752" i="1"/>
  <c r="N3753" i="1"/>
  <c r="N3754" i="1"/>
  <c r="N3755" i="1"/>
  <c r="N3756" i="1"/>
  <c r="N3757" i="1"/>
  <c r="N3758" i="1"/>
  <c r="N3759" i="1"/>
  <c r="N3760" i="1"/>
  <c r="N3761" i="1"/>
  <c r="N3762" i="1"/>
  <c r="N3763" i="1"/>
  <c r="N3764" i="1"/>
  <c r="N3765" i="1"/>
  <c r="N3766" i="1"/>
  <c r="N3767" i="1"/>
  <c r="N3768" i="1"/>
  <c r="N3769" i="1"/>
  <c r="N3770" i="1"/>
  <c r="N3771" i="1"/>
  <c r="N3772" i="1"/>
  <c r="N3773" i="1"/>
  <c r="N3774" i="1"/>
  <c r="N3775" i="1"/>
  <c r="N3776" i="1"/>
  <c r="N3777" i="1"/>
  <c r="N3778" i="1"/>
  <c r="N3779" i="1"/>
  <c r="N3780" i="1"/>
  <c r="N3781" i="1"/>
  <c r="N3782" i="1"/>
  <c r="N3783" i="1"/>
  <c r="N3784" i="1"/>
  <c r="N3785" i="1"/>
  <c r="N3786" i="1"/>
  <c r="N3787" i="1"/>
  <c r="N3788" i="1"/>
  <c r="N3789" i="1"/>
  <c r="N3790" i="1"/>
  <c r="N3791" i="1"/>
  <c r="N3792" i="1"/>
  <c r="N3793" i="1"/>
  <c r="N3794" i="1"/>
  <c r="N3795" i="1"/>
  <c r="N3796" i="1"/>
  <c r="N3797" i="1"/>
  <c r="N3798" i="1"/>
  <c r="N3799" i="1"/>
  <c r="N3800" i="1"/>
  <c r="N3801" i="1"/>
  <c r="N3802" i="1"/>
  <c r="N3803" i="1"/>
  <c r="N3804" i="1"/>
  <c r="N3805" i="1"/>
  <c r="N3806" i="1"/>
  <c r="N3807" i="1"/>
  <c r="N3808" i="1"/>
  <c r="N3809" i="1"/>
  <c r="N3810" i="1"/>
  <c r="N3811" i="1"/>
  <c r="N3812" i="1"/>
  <c r="N3813" i="1"/>
  <c r="N3814" i="1"/>
  <c r="N3815" i="1"/>
  <c r="N3816" i="1"/>
  <c r="N3817" i="1"/>
  <c r="N3818" i="1"/>
  <c r="N3819" i="1"/>
  <c r="N3820" i="1"/>
  <c r="N3821" i="1"/>
  <c r="N3822" i="1"/>
  <c r="N3823" i="1"/>
  <c r="N3824" i="1"/>
  <c r="N3825" i="1"/>
  <c r="N3826" i="1"/>
  <c r="N3827" i="1"/>
  <c r="N3828" i="1"/>
  <c r="N3829" i="1"/>
  <c r="N3830" i="1"/>
  <c r="N3831" i="1"/>
  <c r="N3832" i="1"/>
  <c r="N3833" i="1"/>
  <c r="N3834" i="1"/>
  <c r="N3835" i="1"/>
  <c r="N3836" i="1"/>
  <c r="N3837" i="1"/>
  <c r="N3838" i="1"/>
  <c r="N3839" i="1"/>
  <c r="N3840" i="1"/>
  <c r="N3841" i="1"/>
  <c r="N3842" i="1"/>
  <c r="N3843" i="1"/>
  <c r="N3844" i="1"/>
  <c r="N3845" i="1"/>
  <c r="N3846" i="1"/>
  <c r="N3847" i="1"/>
  <c r="N3848" i="1"/>
  <c r="N3849" i="1"/>
  <c r="N3850" i="1"/>
  <c r="N3851" i="1"/>
  <c r="N3852" i="1"/>
  <c r="N3853" i="1"/>
  <c r="N3854" i="1"/>
  <c r="N3855" i="1"/>
  <c r="N3856" i="1"/>
  <c r="N3857" i="1"/>
  <c r="N3858" i="1"/>
  <c r="N3859" i="1"/>
  <c r="N3860" i="1"/>
  <c r="N3861" i="1"/>
  <c r="N3862" i="1"/>
  <c r="N3863" i="1"/>
  <c r="N3864" i="1"/>
  <c r="N3865" i="1"/>
  <c r="N3866" i="1"/>
  <c r="N3867" i="1"/>
  <c r="N3868" i="1"/>
  <c r="N3869" i="1"/>
  <c r="N3870" i="1"/>
  <c r="N3871" i="1"/>
  <c r="N3872" i="1"/>
  <c r="N3873" i="1"/>
  <c r="N3874" i="1"/>
  <c r="N3875" i="1"/>
  <c r="N3876" i="1"/>
  <c r="N3877" i="1"/>
  <c r="N3878" i="1"/>
  <c r="N3879" i="1"/>
  <c r="N3880" i="1"/>
  <c r="N3881" i="1"/>
  <c r="N3882" i="1"/>
  <c r="N3883" i="1"/>
  <c r="N3884" i="1"/>
  <c r="N3885" i="1"/>
  <c r="N3886" i="1"/>
  <c r="N3887" i="1"/>
  <c r="N3888" i="1"/>
  <c r="N3889" i="1"/>
  <c r="N3890" i="1"/>
  <c r="N3891" i="1"/>
  <c r="N3892" i="1"/>
  <c r="N3893" i="1"/>
  <c r="N3894" i="1"/>
  <c r="N3895" i="1"/>
  <c r="N3896" i="1"/>
  <c r="N3897" i="1"/>
  <c r="N3898" i="1"/>
  <c r="N3899" i="1"/>
  <c r="N3900" i="1"/>
  <c r="N3901" i="1"/>
  <c r="N3902" i="1"/>
  <c r="N3903" i="1"/>
  <c r="N3904" i="1"/>
  <c r="N3905" i="1"/>
  <c r="N3906" i="1"/>
  <c r="N3907" i="1"/>
  <c r="N3908" i="1"/>
  <c r="N3909" i="1"/>
  <c r="N3910" i="1"/>
  <c r="N3911" i="1"/>
  <c r="N3912" i="1"/>
  <c r="N3913" i="1"/>
  <c r="N3914" i="1"/>
  <c r="N3915" i="1"/>
  <c r="N3916" i="1"/>
  <c r="N3917" i="1"/>
  <c r="N3918" i="1"/>
  <c r="N3919" i="1"/>
  <c r="N3920" i="1"/>
  <c r="N3921" i="1"/>
  <c r="N3922" i="1"/>
  <c r="N3923" i="1"/>
  <c r="N3924" i="1"/>
  <c r="N3925" i="1"/>
  <c r="N3926" i="1"/>
  <c r="N3927" i="1"/>
  <c r="N3928" i="1"/>
  <c r="N3929" i="1"/>
  <c r="N3930" i="1"/>
  <c r="N3931" i="1"/>
  <c r="N3932" i="1"/>
  <c r="N3933" i="1"/>
  <c r="N3934" i="1"/>
  <c r="N3935" i="1"/>
  <c r="N3936" i="1"/>
  <c r="N3937" i="1"/>
  <c r="N3938" i="1"/>
  <c r="N3939" i="1"/>
  <c r="N3940" i="1"/>
  <c r="N3941" i="1"/>
  <c r="N3942" i="1"/>
  <c r="N3943" i="1"/>
  <c r="N3944" i="1"/>
  <c r="N3945" i="1"/>
  <c r="N3946" i="1"/>
  <c r="N3947" i="1"/>
  <c r="N3948" i="1"/>
  <c r="N3949" i="1"/>
  <c r="N3950" i="1"/>
  <c r="N3951" i="1"/>
  <c r="N3952" i="1"/>
  <c r="N3953" i="1"/>
  <c r="N3954" i="1"/>
  <c r="N3955" i="1"/>
  <c r="N3956" i="1"/>
  <c r="N3957" i="1"/>
  <c r="N3958" i="1"/>
  <c r="N3959" i="1"/>
  <c r="N3960" i="1"/>
  <c r="N3961" i="1"/>
  <c r="N3962" i="1"/>
  <c r="N3963" i="1"/>
  <c r="N3964" i="1"/>
  <c r="N3965" i="1"/>
  <c r="N3966" i="1"/>
  <c r="N3967" i="1"/>
  <c r="N3968" i="1"/>
  <c r="N3969" i="1"/>
  <c r="N3970" i="1"/>
  <c r="N3971" i="1"/>
  <c r="N3972" i="1"/>
  <c r="N3973" i="1"/>
  <c r="N3974" i="1"/>
  <c r="N3975" i="1"/>
  <c r="N3976" i="1"/>
  <c r="N3977" i="1"/>
  <c r="N3978" i="1"/>
  <c r="N3979" i="1"/>
  <c r="N3980" i="1"/>
  <c r="N3981" i="1"/>
  <c r="N3982" i="1"/>
  <c r="N3983" i="1"/>
  <c r="N3984" i="1"/>
  <c r="N3985" i="1"/>
  <c r="N3986" i="1"/>
  <c r="N3987" i="1"/>
  <c r="N3988" i="1"/>
  <c r="N3989" i="1"/>
  <c r="N3990" i="1"/>
  <c r="N3991" i="1"/>
  <c r="N3992" i="1"/>
  <c r="N3993" i="1"/>
  <c r="N3994" i="1"/>
  <c r="N3995" i="1"/>
  <c r="N3996" i="1"/>
  <c r="N3997" i="1"/>
  <c r="N3998" i="1"/>
  <c r="N3999" i="1"/>
  <c r="N4000" i="1"/>
  <c r="N4001" i="1"/>
  <c r="N4002" i="1"/>
  <c r="N4003" i="1"/>
  <c r="N4004" i="1"/>
  <c r="N4005" i="1"/>
  <c r="N4006" i="1"/>
  <c r="N4007" i="1"/>
  <c r="N4008" i="1"/>
  <c r="N4009" i="1"/>
  <c r="N4010" i="1"/>
  <c r="N4011" i="1"/>
  <c r="N4012" i="1"/>
  <c r="N4013" i="1"/>
  <c r="N4014" i="1"/>
  <c r="N4015" i="1"/>
  <c r="N4016" i="1"/>
  <c r="N4017" i="1"/>
  <c r="N4018" i="1"/>
  <c r="N4019" i="1"/>
  <c r="N4021" i="1"/>
  <c r="N4022" i="1"/>
  <c r="N4023" i="1"/>
  <c r="N4024" i="1"/>
  <c r="N4025" i="1"/>
  <c r="N4026" i="1"/>
  <c r="N4027" i="1"/>
  <c r="N4028" i="1"/>
  <c r="N4029" i="1"/>
  <c r="N4030" i="1"/>
  <c r="N4031" i="1"/>
  <c r="N4032" i="1"/>
  <c r="N4033" i="1"/>
  <c r="N4034" i="1"/>
  <c r="N4035" i="1"/>
  <c r="N4036" i="1"/>
  <c r="N4037" i="1"/>
  <c r="N4038" i="1"/>
  <c r="N4039" i="1"/>
  <c r="N4040" i="1"/>
  <c r="N4041" i="1"/>
  <c r="N4042" i="1"/>
  <c r="N4043" i="1"/>
  <c r="N4044" i="1"/>
  <c r="N4045" i="1"/>
  <c r="N4046" i="1"/>
  <c r="N4047" i="1"/>
  <c r="N4048" i="1"/>
  <c r="N4049" i="1"/>
  <c r="N4050" i="1"/>
  <c r="N4051" i="1"/>
  <c r="N4052" i="1"/>
  <c r="N4053" i="1"/>
  <c r="N4054" i="1"/>
  <c r="N4055" i="1"/>
  <c r="N4056" i="1"/>
  <c r="N4057" i="1"/>
  <c r="N4058" i="1"/>
  <c r="N4059" i="1"/>
  <c r="N4060" i="1"/>
  <c r="N4061" i="1"/>
  <c r="N4062" i="1"/>
  <c r="N4063" i="1"/>
  <c r="N4064" i="1"/>
  <c r="N4065" i="1"/>
  <c r="N4066" i="1"/>
  <c r="N4067" i="1"/>
  <c r="N4068" i="1"/>
  <c r="N4069" i="1"/>
  <c r="N4070" i="1"/>
  <c r="N4071" i="1"/>
  <c r="N4072" i="1"/>
  <c r="N4073" i="1"/>
  <c r="N4074" i="1"/>
  <c r="N4075" i="1"/>
  <c r="N4076" i="1"/>
  <c r="N4077" i="1"/>
  <c r="N4078" i="1"/>
  <c r="N4079" i="1"/>
  <c r="N4080" i="1"/>
  <c r="N4081" i="1"/>
  <c r="N4082" i="1"/>
  <c r="N4083" i="1"/>
  <c r="N4084" i="1"/>
  <c r="N4085" i="1"/>
  <c r="N4086" i="1"/>
  <c r="N4087" i="1"/>
  <c r="N4088" i="1"/>
  <c r="N4089" i="1"/>
  <c r="N4090" i="1"/>
  <c r="N4091" i="1"/>
  <c r="N4092" i="1"/>
  <c r="N4093" i="1"/>
  <c r="N4094" i="1"/>
  <c r="N4095" i="1"/>
  <c r="N4096" i="1"/>
  <c r="N4097" i="1"/>
  <c r="N4098" i="1"/>
  <c r="N4099" i="1"/>
  <c r="N4100" i="1"/>
  <c r="N4101" i="1"/>
  <c r="N4102" i="1"/>
  <c r="N4103" i="1"/>
  <c r="N4104" i="1"/>
  <c r="N4105" i="1"/>
  <c r="N4106" i="1"/>
  <c r="N4107" i="1"/>
  <c r="N4108" i="1"/>
  <c r="N4109" i="1"/>
  <c r="N4110" i="1"/>
  <c r="N4111" i="1"/>
  <c r="N4112" i="1"/>
  <c r="N4113" i="1"/>
  <c r="N4114" i="1"/>
  <c r="N4115" i="1"/>
  <c r="N4116" i="1"/>
  <c r="N4117" i="1"/>
  <c r="N4118" i="1"/>
  <c r="N4119" i="1"/>
  <c r="N4120" i="1"/>
  <c r="N4121" i="1"/>
  <c r="N4122" i="1"/>
  <c r="N4123" i="1"/>
  <c r="N4124" i="1"/>
  <c r="N4125" i="1"/>
  <c r="N4126" i="1"/>
  <c r="N4127" i="1"/>
  <c r="N4128" i="1"/>
  <c r="N4129" i="1"/>
  <c r="N4130" i="1"/>
  <c r="N4131" i="1"/>
  <c r="N4132" i="1"/>
  <c r="N4133" i="1"/>
  <c r="N4134" i="1"/>
  <c r="N4135" i="1"/>
  <c r="N4136" i="1"/>
  <c r="N4137" i="1"/>
  <c r="N4138" i="1"/>
  <c r="N4139" i="1"/>
  <c r="N4140" i="1"/>
  <c r="N4141" i="1"/>
  <c r="N4142" i="1"/>
  <c r="N4157" i="1"/>
  <c r="N4158" i="1"/>
  <c r="N4159" i="1"/>
  <c r="N4171" i="1"/>
  <c r="N4180" i="1"/>
  <c r="N4189" i="1"/>
  <c r="N4196" i="1"/>
  <c r="N4199" i="1"/>
  <c r="N4208" i="1"/>
  <c r="N4221" i="1"/>
  <c r="N4222" i="1"/>
  <c r="N4223" i="1"/>
  <c r="N4227" i="1"/>
  <c r="N4237" i="1"/>
  <c r="N4240" i="1"/>
  <c r="N4241" i="1"/>
  <c r="N4242" i="1"/>
  <c r="N4243" i="1"/>
  <c r="N4244" i="1"/>
  <c r="N4245" i="1"/>
  <c r="N4246" i="1"/>
  <c r="N4247" i="1"/>
  <c r="N4248" i="1"/>
  <c r="N4269" i="1"/>
  <c r="N4281" i="1"/>
  <c r="N4296" i="1"/>
  <c r="N4310" i="1"/>
  <c r="N4318" i="1"/>
  <c r="N4330" i="1"/>
  <c r="N4338" i="1"/>
  <c r="N4345" i="1"/>
  <c r="N4346" i="1"/>
  <c r="N4347" i="1"/>
  <c r="N4348" i="1"/>
  <c r="N4350" i="1"/>
  <c r="N4351" i="1"/>
  <c r="N4352" i="1"/>
  <c r="N4353" i="1"/>
  <c r="N4354" i="1"/>
  <c r="N4355" i="1"/>
  <c r="N4356" i="1"/>
  <c r="N4357" i="1"/>
  <c r="N4358" i="1"/>
  <c r="N4359" i="1"/>
  <c r="N4360" i="1"/>
  <c r="N4361" i="1"/>
  <c r="N4362" i="1"/>
  <c r="N4371" i="1"/>
  <c r="N4372" i="1"/>
  <c r="N4373" i="1"/>
  <c r="N4374" i="1"/>
  <c r="N4375" i="1"/>
  <c r="N4376" i="1"/>
  <c r="N4379" i="1"/>
  <c r="N4380" i="1"/>
  <c r="N4381" i="1"/>
  <c r="N4382" i="1"/>
  <c r="N4383" i="1"/>
  <c r="N4384" i="1"/>
  <c r="N4400" i="1"/>
  <c r="N4401" i="1"/>
  <c r="N4402" i="1"/>
  <c r="N4403" i="1"/>
  <c r="N4404" i="1"/>
  <c r="N4405" i="1"/>
  <c r="N4406" i="1"/>
  <c r="N4407" i="1"/>
  <c r="N4408" i="1"/>
  <c r="N4409" i="1"/>
  <c r="N4410" i="1"/>
  <c r="N4411" i="1"/>
  <c r="N4412" i="1"/>
  <c r="N4413" i="1"/>
  <c r="N4414" i="1"/>
  <c r="N4415" i="1"/>
  <c r="N4416" i="1"/>
  <c r="N4417" i="1"/>
  <c r="N4418" i="1"/>
  <c r="N4419" i="1"/>
  <c r="N4420" i="1"/>
  <c r="N4421" i="1"/>
  <c r="N4422" i="1"/>
  <c r="N4423" i="1"/>
  <c r="N4424" i="1"/>
  <c r="N4425" i="1"/>
  <c r="N4426" i="1"/>
  <c r="N4427" i="1"/>
  <c r="N4428" i="1"/>
  <c r="N4429" i="1"/>
  <c r="N4430" i="1"/>
  <c r="N4431" i="1"/>
  <c r="N4432" i="1"/>
  <c r="N4433" i="1"/>
  <c r="N4434" i="1"/>
  <c r="N4435" i="1"/>
  <c r="N4436" i="1"/>
  <c r="N4437" i="1"/>
  <c r="N4438" i="1"/>
  <c r="N4439" i="1"/>
  <c r="N4440" i="1"/>
  <c r="N4441" i="1"/>
  <c r="N4442" i="1"/>
  <c r="N4443" i="1"/>
  <c r="N4444" i="1"/>
  <c r="N4445" i="1"/>
  <c r="N4446" i="1"/>
  <c r="N4447" i="1"/>
  <c r="N4448" i="1"/>
  <c r="N4449" i="1"/>
  <c r="N4450" i="1"/>
  <c r="N4451" i="1"/>
  <c r="N4452" i="1"/>
  <c r="N4453" i="1"/>
  <c r="N4454" i="1"/>
  <c r="N4455" i="1"/>
  <c r="N4456" i="1"/>
  <c r="N4457" i="1"/>
  <c r="N4458" i="1"/>
  <c r="N4459" i="1"/>
  <c r="N4460" i="1"/>
  <c r="N4461" i="1"/>
  <c r="N4462" i="1"/>
  <c r="N4463" i="1"/>
  <c r="N4464" i="1"/>
  <c r="N4465" i="1"/>
  <c r="N4466" i="1"/>
  <c r="N4467" i="1"/>
  <c r="N4468" i="1"/>
  <c r="N4469" i="1"/>
  <c r="N4470" i="1"/>
  <c r="N4471" i="1"/>
  <c r="N4472" i="1"/>
  <c r="N4473" i="1"/>
  <c r="N4474" i="1"/>
  <c r="N4475" i="1"/>
  <c r="N4476" i="1"/>
  <c r="N4477" i="1"/>
  <c r="N4478" i="1"/>
  <c r="N4479" i="1"/>
  <c r="N4480" i="1"/>
  <c r="N4481" i="1"/>
  <c r="N4482" i="1"/>
  <c r="N4483" i="1"/>
  <c r="N4484" i="1"/>
  <c r="N4485" i="1"/>
  <c r="N4486" i="1"/>
  <c r="N4487" i="1"/>
  <c r="N4488" i="1"/>
  <c r="N4489" i="1"/>
  <c r="N4490" i="1"/>
  <c r="N4491" i="1"/>
  <c r="N4492" i="1"/>
  <c r="N4493" i="1"/>
  <c r="N4494" i="1"/>
  <c r="N4495" i="1"/>
  <c r="N4496" i="1"/>
  <c r="N4497" i="1"/>
  <c r="N4498" i="1"/>
  <c r="N4499" i="1"/>
  <c r="N4500" i="1"/>
  <c r="N4501" i="1"/>
  <c r="N4502" i="1"/>
  <c r="N4503" i="1"/>
  <c r="N4504" i="1"/>
  <c r="N4505" i="1"/>
  <c r="N4506" i="1"/>
  <c r="N4507" i="1"/>
  <c r="N4508" i="1"/>
  <c r="N4509" i="1"/>
  <c r="N4510" i="1"/>
  <c r="N4511" i="1"/>
  <c r="N4512" i="1"/>
  <c r="N4513" i="1"/>
  <c r="N4514" i="1"/>
  <c r="N4515" i="1"/>
  <c r="N4517" i="1"/>
  <c r="N4518" i="1"/>
  <c r="N4519" i="1"/>
  <c r="N4520" i="1"/>
  <c r="N4521" i="1"/>
  <c r="N4522" i="1"/>
  <c r="N4523" i="1"/>
  <c r="N4524" i="1"/>
  <c r="N4525" i="1"/>
  <c r="N4526" i="1"/>
  <c r="N4527" i="1"/>
  <c r="N4528" i="1"/>
  <c r="N4529" i="1"/>
  <c r="N4590" i="1"/>
  <c r="N4599" i="1"/>
  <c r="N4600" i="1"/>
  <c r="N4604" i="1"/>
  <c r="N4605" i="1"/>
  <c r="N4606" i="1"/>
  <c r="N4607" i="1"/>
  <c r="N4608" i="1"/>
  <c r="N4609" i="1"/>
  <c r="N4610" i="1"/>
  <c r="N4611" i="1"/>
  <c r="N4612" i="1"/>
  <c r="N4613" i="1"/>
  <c r="N4655" i="1"/>
  <c r="N4656" i="1"/>
  <c r="N4657" i="1"/>
  <c r="N4659" i="1"/>
  <c r="N4660" i="1"/>
  <c r="N4661" i="1"/>
  <c r="N4662" i="1"/>
  <c r="N4663" i="1"/>
  <c r="N4664" i="1"/>
  <c r="N4665" i="1"/>
  <c r="N4666" i="1"/>
  <c r="N4667" i="1"/>
  <c r="N4721" i="1"/>
  <c r="N4724" i="1"/>
  <c r="N4725" i="1"/>
  <c r="N4726" i="1"/>
  <c r="N4727" i="1"/>
  <c r="N4728" i="1"/>
  <c r="N4729" i="1"/>
  <c r="N4730" i="1"/>
  <c r="N4731" i="1"/>
  <c r="N4732" i="1"/>
  <c r="N4733" i="1"/>
  <c r="N4734" i="1"/>
  <c r="N4735" i="1"/>
  <c r="N4736" i="1"/>
  <c r="N4737" i="1"/>
  <c r="N4738" i="1"/>
  <c r="N4739" i="1"/>
  <c r="N4740" i="1"/>
  <c r="N4741" i="1"/>
  <c r="N4742" i="1"/>
  <c r="N4743" i="1"/>
  <c r="N4744" i="1"/>
  <c r="N4745" i="1"/>
  <c r="N4746" i="1"/>
  <c r="N4747" i="1"/>
  <c r="N4748" i="1"/>
  <c r="N4749" i="1"/>
  <c r="N4750" i="1"/>
  <c r="N4751" i="1"/>
  <c r="N4752" i="1"/>
  <c r="N4753" i="1"/>
  <c r="N4754" i="1"/>
  <c r="N4755" i="1"/>
  <c r="N4756" i="1"/>
  <c r="N4757" i="1"/>
  <c r="N4758" i="1"/>
  <c r="N4759" i="1"/>
  <c r="N4760" i="1"/>
  <c r="N4761" i="1"/>
  <c r="N4762" i="1"/>
  <c r="N4763" i="1"/>
  <c r="N4764" i="1"/>
  <c r="N4765" i="1"/>
  <c r="N4766" i="1"/>
  <c r="N4767" i="1"/>
  <c r="N4768" i="1"/>
  <c r="N4769" i="1"/>
  <c r="N4770" i="1"/>
  <c r="N4771" i="1"/>
  <c r="N4772" i="1"/>
  <c r="N4773" i="1"/>
  <c r="N4774" i="1"/>
  <c r="N4775" i="1"/>
  <c r="N4776" i="1"/>
  <c r="N4777" i="1"/>
  <c r="N4778" i="1"/>
  <c r="N4779" i="1"/>
  <c r="N4780" i="1"/>
  <c r="N4781" i="1"/>
  <c r="N4782" i="1"/>
  <c r="N4783" i="1"/>
  <c r="N4784" i="1"/>
  <c r="N4785" i="1"/>
  <c r="N4786" i="1"/>
  <c r="N4787" i="1"/>
  <c r="N4788" i="1"/>
  <c r="N4789" i="1"/>
  <c r="N4790" i="1"/>
  <c r="N4791" i="1"/>
  <c r="N4792" i="1"/>
  <c r="N4793" i="1"/>
  <c r="N4794" i="1"/>
  <c r="N4795" i="1"/>
  <c r="N4796" i="1"/>
  <c r="N4797" i="1"/>
  <c r="N4798" i="1"/>
  <c r="N4799" i="1"/>
  <c r="N4800" i="1"/>
  <c r="N4801" i="1"/>
  <c r="N4802" i="1"/>
  <c r="N4803" i="1"/>
  <c r="N4804" i="1"/>
  <c r="N4805" i="1"/>
  <c r="N4806" i="1"/>
  <c r="N4807" i="1"/>
  <c r="N4808" i="1"/>
  <c r="N4809" i="1"/>
  <c r="N4810" i="1"/>
  <c r="N4811" i="1"/>
  <c r="N4812" i="1"/>
  <c r="N4813" i="1"/>
  <c r="N4814" i="1"/>
  <c r="N4815" i="1"/>
  <c r="N4816" i="1"/>
  <c r="N4817" i="1"/>
  <c r="N4818" i="1"/>
  <c r="N4819" i="1"/>
  <c r="N4820" i="1"/>
  <c r="N4821" i="1"/>
  <c r="N4822" i="1"/>
  <c r="N4823" i="1"/>
  <c r="N4824" i="1"/>
  <c r="N4825" i="1"/>
  <c r="N4826" i="1"/>
  <c r="N4827" i="1"/>
  <c r="N4828" i="1"/>
  <c r="N4829" i="1"/>
  <c r="N4830" i="1"/>
  <c r="N4831" i="1"/>
  <c r="N4832" i="1"/>
  <c r="N4833" i="1"/>
  <c r="N4834" i="1"/>
  <c r="N4835" i="1"/>
  <c r="N4836" i="1"/>
  <c r="N4837" i="1"/>
  <c r="N4838" i="1"/>
  <c r="N4839" i="1"/>
  <c r="N4840" i="1"/>
  <c r="N4841" i="1"/>
  <c r="N4842" i="1"/>
  <c r="N4843" i="1"/>
  <c r="N4844" i="1"/>
  <c r="N4845" i="1"/>
  <c r="N4846" i="1"/>
  <c r="N4847" i="1"/>
  <c r="N4848" i="1"/>
  <c r="N4849" i="1"/>
  <c r="N4850" i="1"/>
  <c r="N4851" i="1"/>
  <c r="N4852" i="1"/>
  <c r="N4853" i="1"/>
  <c r="N4854" i="1"/>
  <c r="N4855" i="1"/>
  <c r="N4856" i="1"/>
  <c r="N4857" i="1"/>
  <c r="N4858" i="1"/>
  <c r="N4859" i="1"/>
  <c r="N4860" i="1"/>
  <c r="N4861" i="1"/>
  <c r="N4862" i="1"/>
  <c r="N4863" i="1"/>
  <c r="N4864" i="1"/>
  <c r="N4865" i="1"/>
  <c r="N4866" i="1"/>
  <c r="N4867" i="1"/>
  <c r="N4868" i="1"/>
  <c r="N4869" i="1"/>
  <c r="N4870" i="1"/>
  <c r="N4871" i="1"/>
  <c r="N4872" i="1"/>
  <c r="N4873" i="1"/>
  <c r="N4874" i="1"/>
  <c r="N4875" i="1"/>
  <c r="N4876" i="1"/>
  <c r="N4877" i="1"/>
  <c r="N4878" i="1"/>
  <c r="N4879" i="1"/>
  <c r="N4880" i="1"/>
  <c r="N4881" i="1"/>
  <c r="N4882" i="1"/>
  <c r="N4883" i="1"/>
  <c r="N4884" i="1"/>
  <c r="N4885" i="1"/>
  <c r="N4886" i="1"/>
  <c r="N4887" i="1"/>
  <c r="N4888" i="1"/>
  <c r="N4889" i="1"/>
  <c r="N4890" i="1"/>
  <c r="N4891" i="1"/>
  <c r="N4892" i="1"/>
  <c r="N4893" i="1"/>
  <c r="N4894" i="1"/>
  <c r="N4895" i="1"/>
  <c r="N4896" i="1"/>
  <c r="N4897" i="1"/>
  <c r="N4898" i="1"/>
  <c r="N4899" i="1"/>
  <c r="N4900" i="1"/>
  <c r="N4901" i="1"/>
  <c r="N4902" i="1"/>
  <c r="N4903" i="1"/>
  <c r="N4904" i="1"/>
  <c r="N4905" i="1"/>
  <c r="N4906" i="1"/>
  <c r="N4907" i="1"/>
  <c r="N4908" i="1"/>
  <c r="N4909" i="1"/>
  <c r="N4910" i="1"/>
  <c r="N4911" i="1"/>
  <c r="N4912" i="1"/>
  <c r="N4913" i="1"/>
  <c r="N4914" i="1"/>
  <c r="N4915" i="1"/>
  <c r="N4916" i="1"/>
  <c r="N4917" i="1"/>
  <c r="N4918" i="1"/>
  <c r="N4919" i="1"/>
  <c r="N4920" i="1"/>
  <c r="N4921" i="1"/>
  <c r="N4922" i="1"/>
  <c r="N4923" i="1"/>
  <c r="N4927" i="1"/>
  <c r="N50" i="1"/>
  <c r="N54" i="1"/>
  <c r="N55" i="1"/>
  <c r="N56" i="1"/>
  <c r="N57" i="1"/>
  <c r="N58" i="1"/>
  <c r="N59" i="1"/>
  <c r="N60" i="1"/>
  <c r="N61" i="1"/>
  <c r="N62" i="1"/>
  <c r="N64" i="1"/>
  <c r="N65" i="1"/>
  <c r="N66" i="1"/>
  <c r="N67" i="1"/>
  <c r="N68" i="1"/>
  <c r="N69" i="1"/>
  <c r="N70" i="1"/>
  <c r="N71" i="1"/>
  <c r="N72" i="1"/>
  <c r="N73" i="1"/>
  <c r="N74" i="1"/>
  <c r="N75" i="1"/>
  <c r="N76" i="1"/>
  <c r="N78" i="1"/>
  <c r="N79" i="1"/>
  <c r="N80" i="1"/>
  <c r="N81" i="1"/>
  <c r="N82" i="1"/>
  <c r="N83" i="1"/>
  <c r="N84" i="1"/>
  <c r="N85" i="1"/>
  <c r="N86" i="1"/>
  <c r="N89" i="1"/>
  <c r="N90" i="1"/>
  <c r="N91" i="1"/>
  <c r="N92" i="1"/>
  <c r="N93" i="1"/>
  <c r="N94" i="1"/>
  <c r="N95" i="1"/>
  <c r="N96" i="1"/>
  <c r="N97" i="1"/>
  <c r="N98" i="1"/>
  <c r="N99" i="1"/>
  <c r="N100" i="1"/>
  <c r="N101" i="1"/>
  <c r="N102" i="1"/>
  <c r="N103" i="1"/>
  <c r="N104" i="1"/>
  <c r="N105" i="1"/>
  <c r="N106" i="1"/>
  <c r="N107" i="1"/>
  <c r="N110" i="1"/>
  <c r="N111" i="1"/>
  <c r="N112" i="1"/>
  <c r="N113" i="1"/>
  <c r="N114" i="1"/>
  <c r="N115" i="1"/>
  <c r="N116" i="1"/>
  <c r="N117" i="1"/>
  <c r="N118" i="1"/>
  <c r="N119" i="1"/>
  <c r="N120" i="1"/>
  <c r="N121" i="1"/>
  <c r="N122" i="1"/>
  <c r="N123" i="1"/>
  <c r="N124" i="1"/>
  <c r="N126" i="1"/>
  <c r="N127" i="1"/>
  <c r="N128" i="1"/>
  <c r="N129" i="1"/>
  <c r="N130"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3" i="1"/>
  <c r="N234" i="1"/>
  <c r="N236" i="1"/>
  <c r="N237" i="1"/>
  <c r="N238" i="1"/>
  <c r="N239" i="1"/>
  <c r="N240" i="1"/>
  <c r="N241" i="1"/>
  <c r="N242" i="1"/>
  <c r="N243" i="1"/>
  <c r="N244" i="1"/>
  <c r="N245" i="1"/>
  <c r="N246" i="1"/>
  <c r="N247" i="1"/>
  <c r="N248" i="1"/>
  <c r="N249" i="1"/>
  <c r="N250" i="1"/>
  <c r="N251" i="1"/>
  <c r="N252" i="1"/>
  <c r="N253" i="1"/>
  <c r="N254" i="1"/>
  <c r="N256" i="1"/>
  <c r="N257" i="1"/>
  <c r="N258" i="1"/>
  <c r="N259" i="1"/>
  <c r="N261" i="1"/>
  <c r="N262" i="1"/>
  <c r="N263" i="1"/>
  <c r="N264" i="1"/>
  <c r="N265" i="1"/>
  <c r="N266" i="1"/>
  <c r="N267" i="1"/>
  <c r="N268" i="1"/>
  <c r="N269" i="1"/>
  <c r="N270" i="1"/>
  <c r="N271" i="1"/>
  <c r="N272" i="1"/>
  <c r="N273" i="1"/>
  <c r="N274" i="1"/>
  <c r="N275" i="1"/>
  <c r="N276" i="1"/>
  <c r="N277" i="1"/>
  <c r="N278" i="1"/>
  <c r="N279" i="1"/>
  <c r="N281" i="1"/>
  <c r="N282" i="1"/>
  <c r="N283" i="1"/>
  <c r="N284" i="1"/>
  <c r="N285" i="1"/>
  <c r="N286" i="1"/>
  <c r="N287" i="1"/>
  <c r="N288" i="1"/>
  <c r="N289"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0" i="1"/>
  <c r="N42" i="1"/>
  <c r="N43" i="1"/>
  <c r="N44" i="1"/>
  <c r="N45" i="1"/>
  <c r="N46" i="1"/>
  <c r="N47" i="1"/>
  <c r="N48" i="1"/>
  <c r="N39" i="1"/>
  <c r="M40" i="1"/>
  <c r="M42" i="1"/>
  <c r="M43" i="1"/>
  <c r="M44" i="1"/>
  <c r="M45" i="1"/>
  <c r="M46" i="1"/>
  <c r="M47" i="1"/>
  <c r="M48" i="1"/>
  <c r="M50" i="1"/>
  <c r="M54" i="1"/>
  <c r="M55" i="1"/>
  <c r="M56" i="1"/>
  <c r="M57" i="1"/>
  <c r="M58" i="1"/>
  <c r="M59" i="1"/>
  <c r="M60" i="1"/>
  <c r="M61" i="1"/>
  <c r="M62" i="1"/>
  <c r="M64" i="1"/>
  <c r="M65" i="1"/>
  <c r="M66" i="1"/>
  <c r="M67" i="1"/>
  <c r="M68" i="1"/>
  <c r="M69" i="1"/>
  <c r="M70" i="1"/>
  <c r="M71" i="1"/>
  <c r="M72" i="1"/>
  <c r="M73" i="1"/>
  <c r="M74" i="1"/>
  <c r="M75" i="1"/>
  <c r="M76" i="1"/>
  <c r="M78" i="1"/>
  <c r="M79" i="1"/>
  <c r="M80" i="1"/>
  <c r="M81" i="1"/>
  <c r="M82" i="1"/>
  <c r="M83" i="1"/>
  <c r="M84" i="1"/>
  <c r="M85" i="1"/>
  <c r="M86" i="1"/>
  <c r="M89" i="1"/>
  <c r="M90" i="1"/>
  <c r="M91" i="1"/>
  <c r="M92" i="1"/>
  <c r="M93" i="1"/>
  <c r="M94" i="1"/>
  <c r="M95" i="1"/>
  <c r="M96" i="1"/>
  <c r="M97" i="1"/>
  <c r="M98" i="1"/>
  <c r="M99" i="1"/>
  <c r="M100" i="1"/>
  <c r="M101" i="1"/>
  <c r="M102" i="1"/>
  <c r="M103" i="1"/>
  <c r="M104" i="1"/>
  <c r="M105" i="1"/>
  <c r="M106" i="1"/>
  <c r="M107" i="1"/>
  <c r="M110" i="1"/>
  <c r="M111" i="1"/>
  <c r="M112" i="1"/>
  <c r="M113" i="1"/>
  <c r="M114" i="1"/>
  <c r="M115" i="1"/>
  <c r="M116" i="1"/>
  <c r="M117" i="1"/>
  <c r="M118" i="1"/>
  <c r="M119" i="1"/>
  <c r="M120" i="1"/>
  <c r="M121" i="1"/>
  <c r="M122" i="1"/>
  <c r="M123" i="1"/>
  <c r="M124" i="1"/>
  <c r="M126" i="1"/>
  <c r="M127" i="1"/>
  <c r="M128" i="1"/>
  <c r="M129" i="1"/>
  <c r="M130"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3" i="1"/>
  <c r="M234" i="1"/>
  <c r="M236" i="1"/>
  <c r="M237" i="1"/>
  <c r="M238" i="1"/>
  <c r="M239" i="1"/>
  <c r="M240" i="1"/>
  <c r="M241" i="1"/>
  <c r="M242" i="1"/>
  <c r="M243" i="1"/>
  <c r="M244" i="1"/>
  <c r="M245" i="1"/>
  <c r="M246" i="1"/>
  <c r="M247" i="1"/>
  <c r="M248" i="1"/>
  <c r="M249" i="1"/>
  <c r="M250" i="1"/>
  <c r="M251" i="1"/>
  <c r="M252" i="1"/>
  <c r="M253" i="1"/>
  <c r="M254" i="1"/>
  <c r="M256" i="1"/>
  <c r="M257" i="1"/>
  <c r="M258" i="1"/>
  <c r="M259" i="1"/>
  <c r="M261" i="1"/>
  <c r="M262" i="1"/>
  <c r="M263" i="1"/>
  <c r="M264" i="1"/>
  <c r="M265" i="1"/>
  <c r="M266" i="1"/>
  <c r="M267" i="1"/>
  <c r="M268" i="1"/>
  <c r="M269" i="1"/>
  <c r="M270" i="1"/>
  <c r="M271" i="1"/>
  <c r="M272" i="1"/>
  <c r="M273" i="1"/>
  <c r="M274" i="1"/>
  <c r="M275" i="1"/>
  <c r="M276" i="1"/>
  <c r="M277" i="1"/>
  <c r="M278" i="1"/>
  <c r="M279" i="1"/>
  <c r="M281" i="1"/>
  <c r="M282" i="1"/>
  <c r="M283" i="1"/>
  <c r="M284" i="1"/>
  <c r="M285" i="1"/>
  <c r="M286" i="1"/>
  <c r="M287" i="1"/>
  <c r="M288" i="1"/>
  <c r="M289"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3" i="1"/>
  <c r="M1204" i="1"/>
  <c r="M1205" i="1"/>
  <c r="M1206" i="1"/>
  <c r="M1207" i="1"/>
  <c r="M1208" i="1"/>
  <c r="M1209" i="1"/>
  <c r="M1210" i="1"/>
  <c r="M1211" i="1"/>
  <c r="M1212" i="1"/>
  <c r="M1213" i="1"/>
  <c r="M1214" i="1"/>
  <c r="M1215" i="1"/>
  <c r="M1216" i="1"/>
  <c r="M1217" i="1"/>
  <c r="M1218" i="1"/>
  <c r="M1219" i="1"/>
  <c r="M1220" i="1"/>
  <c r="M1221" i="1"/>
  <c r="M1222" i="1"/>
  <c r="M1223" i="1"/>
  <c r="M1224" i="1"/>
  <c r="M1225" i="1"/>
  <c r="M1226" i="1"/>
  <c r="M1227" i="1"/>
  <c r="M1228" i="1"/>
  <c r="M1229" i="1"/>
  <c r="M1230" i="1"/>
  <c r="M1231" i="1"/>
  <c r="M1232" i="1"/>
  <c r="M1233" i="1"/>
  <c r="M1234" i="1"/>
  <c r="M1235" i="1"/>
  <c r="M1236" i="1"/>
  <c r="M1237" i="1"/>
  <c r="M1238" i="1"/>
  <c r="M1239" i="1"/>
  <c r="M1240" i="1"/>
  <c r="M1241" i="1"/>
  <c r="M1242" i="1"/>
  <c r="M1243" i="1"/>
  <c r="M1244" i="1"/>
  <c r="M1245" i="1"/>
  <c r="M1246" i="1"/>
  <c r="M1247" i="1"/>
  <c r="M1248" i="1"/>
  <c r="M1249" i="1"/>
  <c r="M1250" i="1"/>
  <c r="M1251" i="1"/>
  <c r="M1252" i="1"/>
  <c r="M1253" i="1"/>
  <c r="M1254" i="1"/>
  <c r="M1255" i="1"/>
  <c r="M1256" i="1"/>
  <c r="M1257" i="1"/>
  <c r="M1258" i="1"/>
  <c r="M1259" i="1"/>
  <c r="M1260" i="1"/>
  <c r="M1261" i="1"/>
  <c r="M1262" i="1"/>
  <c r="M1263" i="1"/>
  <c r="M1264" i="1"/>
  <c r="M1265" i="1"/>
  <c r="M1266" i="1"/>
  <c r="M1267" i="1"/>
  <c r="M1268" i="1"/>
  <c r="M1269" i="1"/>
  <c r="M1270" i="1"/>
  <c r="M1271" i="1"/>
  <c r="M1272" i="1"/>
  <c r="M1273" i="1"/>
  <c r="M1274" i="1"/>
  <c r="M1275" i="1"/>
  <c r="M1276" i="1"/>
  <c r="M1277" i="1"/>
  <c r="M1278" i="1"/>
  <c r="M1279" i="1"/>
  <c r="M1280" i="1"/>
  <c r="M1281" i="1"/>
  <c r="M1282" i="1"/>
  <c r="M1283" i="1"/>
  <c r="M1284" i="1"/>
  <c r="M1285" i="1"/>
  <c r="M1286" i="1"/>
  <c r="M1287" i="1"/>
  <c r="M1288" i="1"/>
  <c r="M1289" i="1"/>
  <c r="M1290" i="1"/>
  <c r="M1291" i="1"/>
  <c r="M1292" i="1"/>
  <c r="M1293" i="1"/>
  <c r="M1294" i="1"/>
  <c r="M1295" i="1"/>
  <c r="M1296" i="1"/>
  <c r="M1297" i="1"/>
  <c r="M1298" i="1"/>
  <c r="M1299" i="1"/>
  <c r="M1300" i="1"/>
  <c r="M1301" i="1"/>
  <c r="M1302" i="1"/>
  <c r="M1303" i="1"/>
  <c r="M1304" i="1"/>
  <c r="M1305" i="1"/>
  <c r="M1306" i="1"/>
  <c r="M1307" i="1"/>
  <c r="M1308" i="1"/>
  <c r="M1309" i="1"/>
  <c r="M1310" i="1"/>
  <c r="M1311" i="1"/>
  <c r="M1312" i="1"/>
  <c r="M1313" i="1"/>
  <c r="M1314" i="1"/>
  <c r="M1315" i="1"/>
  <c r="M1316" i="1"/>
  <c r="M1317" i="1"/>
  <c r="M1318" i="1"/>
  <c r="M1319" i="1"/>
  <c r="M1320" i="1"/>
  <c r="M1321" i="1"/>
  <c r="M1322" i="1"/>
  <c r="M1323" i="1"/>
  <c r="M1324" i="1"/>
  <c r="M1325" i="1"/>
  <c r="M1326" i="1"/>
  <c r="M1327" i="1"/>
  <c r="M1328" i="1"/>
  <c r="M1329" i="1"/>
  <c r="M1330" i="1"/>
  <c r="M1331" i="1"/>
  <c r="M1332" i="1"/>
  <c r="M1333" i="1"/>
  <c r="M1334" i="1"/>
  <c r="M1335" i="1"/>
  <c r="M1336" i="1"/>
  <c r="M1337" i="1"/>
  <c r="M1338" i="1"/>
  <c r="M1339" i="1"/>
  <c r="M1340" i="1"/>
  <c r="M1341" i="1"/>
  <c r="M1342" i="1"/>
  <c r="M1343" i="1"/>
  <c r="M1344" i="1"/>
  <c r="M1345" i="1"/>
  <c r="M1346" i="1"/>
  <c r="M1347" i="1"/>
  <c r="M1348" i="1"/>
  <c r="M1349" i="1"/>
  <c r="M1350" i="1"/>
  <c r="M1351" i="1"/>
  <c r="M1352" i="1"/>
  <c r="M1353" i="1"/>
  <c r="M1354" i="1"/>
  <c r="M1355" i="1"/>
  <c r="M1356" i="1"/>
  <c r="M1357" i="1"/>
  <c r="M1358" i="1"/>
  <c r="M1359" i="1"/>
  <c r="M1360" i="1"/>
  <c r="M1361" i="1"/>
  <c r="M1362" i="1"/>
  <c r="M1363" i="1"/>
  <c r="M1364" i="1"/>
  <c r="M1365" i="1"/>
  <c r="M1366" i="1"/>
  <c r="M1367" i="1"/>
  <c r="M1368" i="1"/>
  <c r="M1369" i="1"/>
  <c r="M1370" i="1"/>
  <c r="M1371" i="1"/>
  <c r="M1372" i="1"/>
  <c r="M1373" i="1"/>
  <c r="M1374" i="1"/>
  <c r="M1375" i="1"/>
  <c r="M1376" i="1"/>
  <c r="M1377" i="1"/>
  <c r="M1378" i="1"/>
  <c r="M1379" i="1"/>
  <c r="M1380" i="1"/>
  <c r="M1381" i="1"/>
  <c r="M1382" i="1"/>
  <c r="M1383" i="1"/>
  <c r="M1384" i="1"/>
  <c r="M1385" i="1"/>
  <c r="M1386" i="1"/>
  <c r="M1387" i="1"/>
  <c r="M1388" i="1"/>
  <c r="M1389" i="1"/>
  <c r="M1390" i="1"/>
  <c r="M1391" i="1"/>
  <c r="M1392" i="1"/>
  <c r="M1393" i="1"/>
  <c r="M1394" i="1"/>
  <c r="M1395" i="1"/>
  <c r="M1396" i="1"/>
  <c r="M1397" i="1"/>
  <c r="M1398" i="1"/>
  <c r="M1399" i="1"/>
  <c r="M1400" i="1"/>
  <c r="M1401" i="1"/>
  <c r="M1402" i="1"/>
  <c r="M1403" i="1"/>
  <c r="M1404" i="1"/>
  <c r="M1405" i="1"/>
  <c r="M1406" i="1"/>
  <c r="M1407" i="1"/>
  <c r="M1408" i="1"/>
  <c r="M1409" i="1"/>
  <c r="M1410" i="1"/>
  <c r="M1411" i="1"/>
  <c r="M1412" i="1"/>
  <c r="M1413" i="1"/>
  <c r="M1414" i="1"/>
  <c r="M1415" i="1"/>
  <c r="M1416" i="1"/>
  <c r="M1417" i="1"/>
  <c r="M1418" i="1"/>
  <c r="M1419" i="1"/>
  <c r="M1420" i="1"/>
  <c r="M1421" i="1"/>
  <c r="M1422" i="1"/>
  <c r="M1423" i="1"/>
  <c r="M1424" i="1"/>
  <c r="M1425" i="1"/>
  <c r="M1426" i="1"/>
  <c r="M1427" i="1"/>
  <c r="M1428" i="1"/>
  <c r="M1429" i="1"/>
  <c r="M1430" i="1"/>
  <c r="M1431" i="1"/>
  <c r="M1432" i="1"/>
  <c r="M1433" i="1"/>
  <c r="M1434" i="1"/>
  <c r="M1435" i="1"/>
  <c r="M1436" i="1"/>
  <c r="M1437" i="1"/>
  <c r="M1438" i="1"/>
  <c r="M1439" i="1"/>
  <c r="M1440" i="1"/>
  <c r="M1441" i="1"/>
  <c r="M1442" i="1"/>
  <c r="M1443" i="1"/>
  <c r="M1444" i="1"/>
  <c r="M1445" i="1"/>
  <c r="M1446" i="1"/>
  <c r="M1447" i="1"/>
  <c r="M1448" i="1"/>
  <c r="M1449" i="1"/>
  <c r="M1450" i="1"/>
  <c r="M1451" i="1"/>
  <c r="M1452" i="1"/>
  <c r="M1453" i="1"/>
  <c r="M1454" i="1"/>
  <c r="M1455" i="1"/>
  <c r="M1456" i="1"/>
  <c r="M1457" i="1"/>
  <c r="M1458" i="1"/>
  <c r="M1459" i="1"/>
  <c r="M1460" i="1"/>
  <c r="M1461" i="1"/>
  <c r="M1462" i="1"/>
  <c r="M1463" i="1"/>
  <c r="M1464" i="1"/>
  <c r="M1465" i="1"/>
  <c r="M1466" i="1"/>
  <c r="M1467" i="1"/>
  <c r="M1468" i="1"/>
  <c r="M1469" i="1"/>
  <c r="M1470" i="1"/>
  <c r="M1471" i="1"/>
  <c r="M1472" i="1"/>
  <c r="M1473" i="1"/>
  <c r="M1474" i="1"/>
  <c r="M1475" i="1"/>
  <c r="M1476" i="1"/>
  <c r="M1477" i="1"/>
  <c r="M1478" i="1"/>
  <c r="M1479" i="1"/>
  <c r="M1480" i="1"/>
  <c r="M1481" i="1"/>
  <c r="M1482" i="1"/>
  <c r="M1483" i="1"/>
  <c r="M1484" i="1"/>
  <c r="M1485" i="1"/>
  <c r="M1486" i="1"/>
  <c r="M1487" i="1"/>
  <c r="M1488" i="1"/>
  <c r="M1489" i="1"/>
  <c r="M1490" i="1"/>
  <c r="M1491" i="1"/>
  <c r="M1492" i="1"/>
  <c r="M1493" i="1"/>
  <c r="M1494" i="1"/>
  <c r="M1495" i="1"/>
  <c r="M1496" i="1"/>
  <c r="M1497" i="1"/>
  <c r="M1498" i="1"/>
  <c r="M1499" i="1"/>
  <c r="M1500" i="1"/>
  <c r="M1501" i="1"/>
  <c r="M1502" i="1"/>
  <c r="M1503" i="1"/>
  <c r="M1504" i="1"/>
  <c r="M1505" i="1"/>
  <c r="M1506" i="1"/>
  <c r="M1507" i="1"/>
  <c r="M1508" i="1"/>
  <c r="M1509" i="1"/>
  <c r="M1510" i="1"/>
  <c r="M1511" i="1"/>
  <c r="M1512" i="1"/>
  <c r="M1513" i="1"/>
  <c r="M1514" i="1"/>
  <c r="M1515" i="1"/>
  <c r="M1516" i="1"/>
  <c r="M1517" i="1"/>
  <c r="M1518" i="1"/>
  <c r="M1519" i="1"/>
  <c r="M1520" i="1"/>
  <c r="M1521" i="1"/>
  <c r="M1522" i="1"/>
  <c r="M1523" i="1"/>
  <c r="M1524" i="1"/>
  <c r="M1525" i="1"/>
  <c r="M1526" i="1"/>
  <c r="M1527" i="1"/>
  <c r="M1528" i="1"/>
  <c r="M1529" i="1"/>
  <c r="M1530" i="1"/>
  <c r="M1531" i="1"/>
  <c r="M1532" i="1"/>
  <c r="M1533" i="1"/>
  <c r="M1534" i="1"/>
  <c r="M1535" i="1"/>
  <c r="M1536" i="1"/>
  <c r="M1537" i="1"/>
  <c r="M1538" i="1"/>
  <c r="M1539" i="1"/>
  <c r="M1540" i="1"/>
  <c r="M1541" i="1"/>
  <c r="M1542" i="1"/>
  <c r="M1543" i="1"/>
  <c r="M1544" i="1"/>
  <c r="M1545" i="1"/>
  <c r="M1546" i="1"/>
  <c r="M1547" i="1"/>
  <c r="M1548" i="1"/>
  <c r="M1549" i="1"/>
  <c r="M1550" i="1"/>
  <c r="M1551" i="1"/>
  <c r="M1552" i="1"/>
  <c r="M1553" i="1"/>
  <c r="M1554" i="1"/>
  <c r="M1555" i="1"/>
  <c r="M1556" i="1"/>
  <c r="M1557" i="1"/>
  <c r="M1558" i="1"/>
  <c r="M1559" i="1"/>
  <c r="M1560" i="1"/>
  <c r="M1561" i="1"/>
  <c r="M1562" i="1"/>
  <c r="M1563" i="1"/>
  <c r="M1564" i="1"/>
  <c r="M1565" i="1"/>
  <c r="M1566" i="1"/>
  <c r="M1567" i="1"/>
  <c r="M1568" i="1"/>
  <c r="M1569" i="1"/>
  <c r="M1570" i="1"/>
  <c r="M1571" i="1"/>
  <c r="M1572" i="1"/>
  <c r="M1573" i="1"/>
  <c r="M1574" i="1"/>
  <c r="M1575" i="1"/>
  <c r="M1576" i="1"/>
  <c r="M1577" i="1"/>
  <c r="M1578" i="1"/>
  <c r="M1579" i="1"/>
  <c r="M1580" i="1"/>
  <c r="M1581" i="1"/>
  <c r="M1582" i="1"/>
  <c r="M1583" i="1"/>
  <c r="M1584" i="1"/>
  <c r="M1585" i="1"/>
  <c r="M1586" i="1"/>
  <c r="M1587" i="1"/>
  <c r="M1588" i="1"/>
  <c r="M1589" i="1"/>
  <c r="M1590" i="1"/>
  <c r="M1591" i="1"/>
  <c r="M1592" i="1"/>
  <c r="M1593" i="1"/>
  <c r="M1594" i="1"/>
  <c r="M1595" i="1"/>
  <c r="M1596" i="1"/>
  <c r="M1597" i="1"/>
  <c r="M1598" i="1"/>
  <c r="M1599" i="1"/>
  <c r="M1600" i="1"/>
  <c r="M1601" i="1"/>
  <c r="M1602" i="1"/>
  <c r="M1603" i="1"/>
  <c r="M1604" i="1"/>
  <c r="M1605" i="1"/>
  <c r="M1606" i="1"/>
  <c r="M1607" i="1"/>
  <c r="M1608" i="1"/>
  <c r="M1609" i="1"/>
  <c r="M1610" i="1"/>
  <c r="M1611" i="1"/>
  <c r="M1612" i="1"/>
  <c r="M1613" i="1"/>
  <c r="M1614" i="1"/>
  <c r="M1615" i="1"/>
  <c r="M1616" i="1"/>
  <c r="M1617" i="1"/>
  <c r="M1618" i="1"/>
  <c r="M1619" i="1"/>
  <c r="M1620" i="1"/>
  <c r="M1621" i="1"/>
  <c r="M1622" i="1"/>
  <c r="M1623" i="1"/>
  <c r="M1624" i="1"/>
  <c r="M1625" i="1"/>
  <c r="M1626" i="1"/>
  <c r="M1627" i="1"/>
  <c r="M1628" i="1"/>
  <c r="M1629" i="1"/>
  <c r="M1630" i="1"/>
  <c r="M1631" i="1"/>
  <c r="M1632" i="1"/>
  <c r="M1633" i="1"/>
  <c r="M1634" i="1"/>
  <c r="M1635" i="1"/>
  <c r="M1636" i="1"/>
  <c r="M1637" i="1"/>
  <c r="M1638" i="1"/>
  <c r="M1639" i="1"/>
  <c r="M1640" i="1"/>
  <c r="M1641" i="1"/>
  <c r="M1642" i="1"/>
  <c r="M1643" i="1"/>
  <c r="M1644" i="1"/>
  <c r="M1645" i="1"/>
  <c r="M1646" i="1"/>
  <c r="M1647" i="1"/>
  <c r="M1648" i="1"/>
  <c r="M1649" i="1"/>
  <c r="M1650" i="1"/>
  <c r="M1651" i="1"/>
  <c r="M1652" i="1"/>
  <c r="M1653" i="1"/>
  <c r="M1654" i="1"/>
  <c r="M1655" i="1"/>
  <c r="M1656" i="1"/>
  <c r="M1657" i="1"/>
  <c r="M1658" i="1"/>
  <c r="M1659" i="1"/>
  <c r="M1660" i="1"/>
  <c r="M1661" i="1"/>
  <c r="M1662" i="1"/>
  <c r="M1663" i="1"/>
  <c r="M1664" i="1"/>
  <c r="M1665" i="1"/>
  <c r="M1666" i="1"/>
  <c r="M1667" i="1"/>
  <c r="M1668" i="1"/>
  <c r="M1669" i="1"/>
  <c r="M1670" i="1"/>
  <c r="M1671" i="1"/>
  <c r="M1672" i="1"/>
  <c r="M1673" i="1"/>
  <c r="M1674" i="1"/>
  <c r="M1675" i="1"/>
  <c r="M1676" i="1"/>
  <c r="M1677" i="1"/>
  <c r="M1678" i="1"/>
  <c r="M1679" i="1"/>
  <c r="M1680" i="1"/>
  <c r="M1681" i="1"/>
  <c r="M1682" i="1"/>
  <c r="M1683" i="1"/>
  <c r="M1684" i="1"/>
  <c r="M1685" i="1"/>
  <c r="M1686" i="1"/>
  <c r="M1687" i="1"/>
  <c r="M1688" i="1"/>
  <c r="M1689" i="1"/>
  <c r="M1690" i="1"/>
  <c r="M1691" i="1"/>
  <c r="M1692" i="1"/>
  <c r="M1693" i="1"/>
  <c r="M1694" i="1"/>
  <c r="M1695" i="1"/>
  <c r="M1696" i="1"/>
  <c r="M1697" i="1"/>
  <c r="M1698" i="1"/>
  <c r="M1699" i="1"/>
  <c r="M1700" i="1"/>
  <c r="M1701" i="1"/>
  <c r="M1702" i="1"/>
  <c r="M1703" i="1"/>
  <c r="M1704" i="1"/>
  <c r="M1705" i="1"/>
  <c r="M1706" i="1"/>
  <c r="M1707" i="1"/>
  <c r="M1708" i="1"/>
  <c r="M1709" i="1"/>
  <c r="M1710" i="1"/>
  <c r="M1711" i="1"/>
  <c r="M1712" i="1"/>
  <c r="M1713" i="1"/>
  <c r="M1714" i="1"/>
  <c r="M1715" i="1"/>
  <c r="M1716" i="1"/>
  <c r="M1717" i="1"/>
  <c r="M1718" i="1"/>
  <c r="M1719" i="1"/>
  <c r="M1720" i="1"/>
  <c r="M1721" i="1"/>
  <c r="M1722" i="1"/>
  <c r="M1723" i="1"/>
  <c r="M1724" i="1"/>
  <c r="M1725" i="1"/>
  <c r="M1726" i="1"/>
  <c r="M1727" i="1"/>
  <c r="M1728" i="1"/>
  <c r="M1729" i="1"/>
  <c r="M1730" i="1"/>
  <c r="M1731" i="1"/>
  <c r="M1732" i="1"/>
  <c r="M1733" i="1"/>
  <c r="M1734" i="1"/>
  <c r="M1735" i="1"/>
  <c r="M1736" i="1"/>
  <c r="M1737" i="1"/>
  <c r="M1738" i="1"/>
  <c r="M1739" i="1"/>
  <c r="M1740" i="1"/>
  <c r="M1741" i="1"/>
  <c r="M1742" i="1"/>
  <c r="M1743" i="1"/>
  <c r="M1744" i="1"/>
  <c r="M1745" i="1"/>
  <c r="M1746" i="1"/>
  <c r="M1747" i="1"/>
  <c r="M1748" i="1"/>
  <c r="M1749" i="1"/>
  <c r="M1750" i="1"/>
  <c r="M1751" i="1"/>
  <c r="M1752" i="1"/>
  <c r="M1753" i="1"/>
  <c r="M1754" i="1"/>
  <c r="M1755" i="1"/>
  <c r="M1756" i="1"/>
  <c r="M1757" i="1"/>
  <c r="M1758" i="1"/>
  <c r="M1759" i="1"/>
  <c r="M1760" i="1"/>
  <c r="M1761" i="1"/>
  <c r="M1762" i="1"/>
  <c r="M1763" i="1"/>
  <c r="M1764" i="1"/>
  <c r="M1765" i="1"/>
  <c r="M1766" i="1"/>
  <c r="M1767" i="1"/>
  <c r="M1768" i="1"/>
  <c r="M1769" i="1"/>
  <c r="M1770" i="1"/>
  <c r="M1771" i="1"/>
  <c r="M1772" i="1"/>
  <c r="M1773" i="1"/>
  <c r="M1774" i="1"/>
  <c r="M1775" i="1"/>
  <c r="M1776" i="1"/>
  <c r="M1777" i="1"/>
  <c r="M1778" i="1"/>
  <c r="M1779" i="1"/>
  <c r="M1780" i="1"/>
  <c r="M1781" i="1"/>
  <c r="M1782" i="1"/>
  <c r="M1783" i="1"/>
  <c r="M1784" i="1"/>
  <c r="M1785" i="1"/>
  <c r="M1786" i="1"/>
  <c r="M1787" i="1"/>
  <c r="M1788" i="1"/>
  <c r="M1789" i="1"/>
  <c r="M1790" i="1"/>
  <c r="M1791" i="1"/>
  <c r="M1792" i="1"/>
  <c r="M1793" i="1"/>
  <c r="M1794" i="1"/>
  <c r="M1795" i="1"/>
  <c r="M1796" i="1"/>
  <c r="M1797" i="1"/>
  <c r="M1798" i="1"/>
  <c r="M1799" i="1"/>
  <c r="M1800" i="1"/>
  <c r="M1801" i="1"/>
  <c r="M1802" i="1"/>
  <c r="M1803" i="1"/>
  <c r="M1804" i="1"/>
  <c r="M1805" i="1"/>
  <c r="M1806" i="1"/>
  <c r="M1807" i="1"/>
  <c r="M1808" i="1"/>
  <c r="M1809" i="1"/>
  <c r="M1810" i="1"/>
  <c r="M1811" i="1"/>
  <c r="M1812" i="1"/>
  <c r="M1813" i="1"/>
  <c r="M1814" i="1"/>
  <c r="M1815" i="1"/>
  <c r="M1816" i="1"/>
  <c r="M1817" i="1"/>
  <c r="M1818" i="1"/>
  <c r="M1819" i="1"/>
  <c r="M1820" i="1"/>
  <c r="M1821" i="1"/>
  <c r="M1822" i="1"/>
  <c r="M1823" i="1"/>
  <c r="M1824" i="1"/>
  <c r="M1825" i="1"/>
  <c r="M1826" i="1"/>
  <c r="M1827" i="1"/>
  <c r="M1828" i="1"/>
  <c r="M1829" i="1"/>
  <c r="M1830" i="1"/>
  <c r="M1831" i="1"/>
  <c r="M1832" i="1"/>
  <c r="M1833" i="1"/>
  <c r="M1834" i="1"/>
  <c r="M1835" i="1"/>
  <c r="M1836" i="1"/>
  <c r="M1837" i="1"/>
  <c r="M1838" i="1"/>
  <c r="M1839" i="1"/>
  <c r="M1840" i="1"/>
  <c r="M1841" i="1"/>
  <c r="M1842" i="1"/>
  <c r="M1843" i="1"/>
  <c r="M1844" i="1"/>
  <c r="M1845" i="1"/>
  <c r="M1846" i="1"/>
  <c r="M1847" i="1"/>
  <c r="M1848" i="1"/>
  <c r="M1849" i="1"/>
  <c r="M1850" i="1"/>
  <c r="M1851" i="1"/>
  <c r="M1852" i="1"/>
  <c r="M1853" i="1"/>
  <c r="M1854" i="1"/>
  <c r="M1855" i="1"/>
  <c r="M1856" i="1"/>
  <c r="M1857" i="1"/>
  <c r="M1858" i="1"/>
  <c r="M1859" i="1"/>
  <c r="M1860" i="1"/>
  <c r="M1861" i="1"/>
  <c r="M1862" i="1"/>
  <c r="M1863" i="1"/>
  <c r="M1864" i="1"/>
  <c r="M1865" i="1"/>
  <c r="M1866" i="1"/>
  <c r="M1867" i="1"/>
  <c r="M1868" i="1"/>
  <c r="M1869" i="1"/>
  <c r="M1870" i="1"/>
  <c r="M1871" i="1"/>
  <c r="M1872" i="1"/>
  <c r="M1873" i="1"/>
  <c r="M1874" i="1"/>
  <c r="M1875" i="1"/>
  <c r="M1876" i="1"/>
  <c r="M1877" i="1"/>
  <c r="M1878" i="1"/>
  <c r="M1879" i="1"/>
  <c r="M1880" i="1"/>
  <c r="M1881" i="1"/>
  <c r="M1882" i="1"/>
  <c r="M1883" i="1"/>
  <c r="M1884" i="1"/>
  <c r="M1885" i="1"/>
  <c r="M1886" i="1"/>
  <c r="M1887" i="1"/>
  <c r="M1888" i="1"/>
  <c r="M1889" i="1"/>
  <c r="M1890" i="1"/>
  <c r="M1891" i="1"/>
  <c r="M1892" i="1"/>
  <c r="M1893" i="1"/>
  <c r="M1894" i="1"/>
  <c r="M1895" i="1"/>
  <c r="M1896" i="1"/>
  <c r="M1897" i="1"/>
  <c r="M1898" i="1"/>
  <c r="M1899" i="1"/>
  <c r="M1900" i="1"/>
  <c r="M1901" i="1"/>
  <c r="M1902" i="1"/>
  <c r="M1903" i="1"/>
  <c r="M1904" i="1"/>
  <c r="M1905" i="1"/>
  <c r="M1906" i="1"/>
  <c r="M1907" i="1"/>
  <c r="M1908" i="1"/>
  <c r="M1909" i="1"/>
  <c r="M1910" i="1"/>
  <c r="M1911" i="1"/>
  <c r="M1912" i="1"/>
  <c r="M1913" i="1"/>
  <c r="M1914" i="1"/>
  <c r="M1915" i="1"/>
  <c r="M1916" i="1"/>
  <c r="M1917" i="1"/>
  <c r="M1918" i="1"/>
  <c r="M1919" i="1"/>
  <c r="M1920" i="1"/>
  <c r="M1921" i="1"/>
  <c r="M1922" i="1"/>
  <c r="M1923" i="1"/>
  <c r="M1924" i="1"/>
  <c r="M1925" i="1"/>
  <c r="M1926" i="1"/>
  <c r="M1927" i="1"/>
  <c r="M1928" i="1"/>
  <c r="M1929" i="1"/>
  <c r="M1930" i="1"/>
  <c r="M1931" i="1"/>
  <c r="M1932" i="1"/>
  <c r="M1933" i="1"/>
  <c r="M1934" i="1"/>
  <c r="M1935" i="1"/>
  <c r="M1936" i="1"/>
  <c r="M1937" i="1"/>
  <c r="M1938" i="1"/>
  <c r="M1939" i="1"/>
  <c r="M1940" i="1"/>
  <c r="M1941" i="1"/>
  <c r="M1942" i="1"/>
  <c r="M1943" i="1"/>
  <c r="M1944" i="1"/>
  <c r="M1945" i="1"/>
  <c r="M1946" i="1"/>
  <c r="M1947" i="1"/>
  <c r="M1948" i="1"/>
  <c r="M1949" i="1"/>
  <c r="M1950" i="1"/>
  <c r="M1951" i="1"/>
  <c r="M1952" i="1"/>
  <c r="M1953" i="1"/>
  <c r="M1954" i="1"/>
  <c r="M1955" i="1"/>
  <c r="M1956" i="1"/>
  <c r="M1957" i="1"/>
  <c r="M1958" i="1"/>
  <c r="M1959" i="1"/>
  <c r="M1960" i="1"/>
  <c r="M1961" i="1"/>
  <c r="M1962" i="1"/>
  <c r="M1963" i="1"/>
  <c r="M1964" i="1"/>
  <c r="M1965" i="1"/>
  <c r="M1966" i="1"/>
  <c r="M1967" i="1"/>
  <c r="M1968" i="1"/>
  <c r="M1969" i="1"/>
  <c r="M1970" i="1"/>
  <c r="M1971" i="1"/>
  <c r="M1972" i="1"/>
  <c r="M1973" i="1"/>
  <c r="M1974" i="1"/>
  <c r="M1975" i="1"/>
  <c r="M1976" i="1"/>
  <c r="M1977" i="1"/>
  <c r="M1978" i="1"/>
  <c r="M1979" i="1"/>
  <c r="M1980" i="1"/>
  <c r="M1981" i="1"/>
  <c r="M1982" i="1"/>
  <c r="M1983" i="1"/>
  <c r="M1984" i="1"/>
  <c r="M1985" i="1"/>
  <c r="M1986" i="1"/>
  <c r="M1987" i="1"/>
  <c r="M1988" i="1"/>
  <c r="M1989" i="1"/>
  <c r="M1990" i="1"/>
  <c r="M1991" i="1"/>
  <c r="M1992" i="1"/>
  <c r="M1993" i="1"/>
  <c r="M1994" i="1"/>
  <c r="M1995" i="1"/>
  <c r="M1996" i="1"/>
  <c r="M1997" i="1"/>
  <c r="M1998" i="1"/>
  <c r="M1999" i="1"/>
  <c r="M2000" i="1"/>
  <c r="M2001" i="1"/>
  <c r="M2002" i="1"/>
  <c r="M2003" i="1"/>
  <c r="M2004" i="1"/>
  <c r="M2005" i="1"/>
  <c r="M2006" i="1"/>
  <c r="M2007" i="1"/>
  <c r="M2008" i="1"/>
  <c r="M2009" i="1"/>
  <c r="M2010" i="1"/>
  <c r="M2011" i="1"/>
  <c r="M2012" i="1"/>
  <c r="M2013" i="1"/>
  <c r="M2014" i="1"/>
  <c r="M2015" i="1"/>
  <c r="M2016" i="1"/>
  <c r="M2017" i="1"/>
  <c r="M2018" i="1"/>
  <c r="M2019" i="1"/>
  <c r="M2020" i="1"/>
  <c r="M2021" i="1"/>
  <c r="M2022" i="1"/>
  <c r="M2023" i="1"/>
  <c r="M2024" i="1"/>
  <c r="M2025" i="1"/>
  <c r="M2026" i="1"/>
  <c r="M2027" i="1"/>
  <c r="M2028" i="1"/>
  <c r="M2029" i="1"/>
  <c r="M2030" i="1"/>
  <c r="M2031" i="1"/>
  <c r="M2032" i="1"/>
  <c r="M2033" i="1"/>
  <c r="M2034" i="1"/>
  <c r="M2035" i="1"/>
  <c r="M2036" i="1"/>
  <c r="M2037" i="1"/>
  <c r="M2038" i="1"/>
  <c r="M2039" i="1"/>
  <c r="M2040" i="1"/>
  <c r="M2041" i="1"/>
  <c r="M2042" i="1"/>
  <c r="M2043" i="1"/>
  <c r="M2044" i="1"/>
  <c r="M2045" i="1"/>
  <c r="M2046" i="1"/>
  <c r="M2047" i="1"/>
  <c r="M2048" i="1"/>
  <c r="M2049" i="1"/>
  <c r="M2050" i="1"/>
  <c r="M2051" i="1"/>
  <c r="M2052" i="1"/>
  <c r="M2053" i="1"/>
  <c r="M2054" i="1"/>
  <c r="M2055" i="1"/>
  <c r="M2056" i="1"/>
  <c r="M2057" i="1"/>
  <c r="M2058" i="1"/>
  <c r="M2059" i="1"/>
  <c r="M2060" i="1"/>
  <c r="M2061" i="1"/>
  <c r="M2062" i="1"/>
  <c r="M2063" i="1"/>
  <c r="M2064" i="1"/>
  <c r="M2065" i="1"/>
  <c r="M2066" i="1"/>
  <c r="M2067" i="1"/>
  <c r="M2068" i="1"/>
  <c r="M2069" i="1"/>
  <c r="M2070" i="1"/>
  <c r="M2071" i="1"/>
  <c r="M2072" i="1"/>
  <c r="M2073" i="1"/>
  <c r="M2074" i="1"/>
  <c r="M2075" i="1"/>
  <c r="M2076" i="1"/>
  <c r="M2077" i="1"/>
  <c r="M2078" i="1"/>
  <c r="M2079" i="1"/>
  <c r="M2080" i="1"/>
  <c r="M2081" i="1"/>
  <c r="M2082" i="1"/>
  <c r="M2083" i="1"/>
  <c r="M2084" i="1"/>
  <c r="M2085" i="1"/>
  <c r="M2086" i="1"/>
  <c r="M2087" i="1"/>
  <c r="M2088" i="1"/>
  <c r="M2089" i="1"/>
  <c r="M2090" i="1"/>
  <c r="M2091" i="1"/>
  <c r="M2092" i="1"/>
  <c r="M2093" i="1"/>
  <c r="M2094" i="1"/>
  <c r="M2095" i="1"/>
  <c r="M2096" i="1"/>
  <c r="M2097" i="1"/>
  <c r="M2098" i="1"/>
  <c r="M2099" i="1"/>
  <c r="M2100" i="1"/>
  <c r="M2101" i="1"/>
  <c r="M2102" i="1"/>
  <c r="M2103" i="1"/>
  <c r="M2104" i="1"/>
  <c r="M2105" i="1"/>
  <c r="M2106" i="1"/>
  <c r="M2107" i="1"/>
  <c r="M2108" i="1"/>
  <c r="M2109" i="1"/>
  <c r="M2110" i="1"/>
  <c r="M2111" i="1"/>
  <c r="M2112" i="1"/>
  <c r="M2113" i="1"/>
  <c r="M2114" i="1"/>
  <c r="M2115" i="1"/>
  <c r="M2116" i="1"/>
  <c r="M2117" i="1"/>
  <c r="M2118" i="1"/>
  <c r="M2119" i="1"/>
  <c r="M2120" i="1"/>
  <c r="M2121" i="1"/>
  <c r="M2122" i="1"/>
  <c r="M2123" i="1"/>
  <c r="M2124" i="1"/>
  <c r="M2125" i="1"/>
  <c r="M2126" i="1"/>
  <c r="M2127" i="1"/>
  <c r="M2128" i="1"/>
  <c r="M2129" i="1"/>
  <c r="M2130" i="1"/>
  <c r="M2131" i="1"/>
  <c r="M2132" i="1"/>
  <c r="M2133" i="1"/>
  <c r="M2134" i="1"/>
  <c r="M2135" i="1"/>
  <c r="M2136" i="1"/>
  <c r="M2137" i="1"/>
  <c r="M2138" i="1"/>
  <c r="M2139" i="1"/>
  <c r="M2140" i="1"/>
  <c r="M2141" i="1"/>
  <c r="M2142" i="1"/>
  <c r="M2143" i="1"/>
  <c r="M2144" i="1"/>
  <c r="M2145" i="1"/>
  <c r="M2146" i="1"/>
  <c r="M2147" i="1"/>
  <c r="M2148" i="1"/>
  <c r="M2149" i="1"/>
  <c r="M2150" i="1"/>
  <c r="M2151" i="1"/>
  <c r="M2152" i="1"/>
  <c r="M2153" i="1"/>
  <c r="M2154" i="1"/>
  <c r="M2155" i="1"/>
  <c r="M2156" i="1"/>
  <c r="M2157" i="1"/>
  <c r="M2158" i="1"/>
  <c r="M2159" i="1"/>
  <c r="M2160" i="1"/>
  <c r="M2161" i="1"/>
  <c r="M2162" i="1"/>
  <c r="M2163" i="1"/>
  <c r="M2164" i="1"/>
  <c r="M2165" i="1"/>
  <c r="M2166" i="1"/>
  <c r="M2167" i="1"/>
  <c r="M2168" i="1"/>
  <c r="M2169" i="1"/>
  <c r="M2170" i="1"/>
  <c r="M2171" i="1"/>
  <c r="M2172" i="1"/>
  <c r="M2173" i="1"/>
  <c r="M2174" i="1"/>
  <c r="M2175" i="1"/>
  <c r="M2176" i="1"/>
  <c r="M2177" i="1"/>
  <c r="M2178" i="1"/>
  <c r="M2179" i="1"/>
  <c r="M2180" i="1"/>
  <c r="M2181" i="1"/>
  <c r="M2182" i="1"/>
  <c r="M2183" i="1"/>
  <c r="M2184" i="1"/>
  <c r="M2185" i="1"/>
  <c r="M2186" i="1"/>
  <c r="M2187" i="1"/>
  <c r="M2188" i="1"/>
  <c r="M2189" i="1"/>
  <c r="M2190" i="1"/>
  <c r="M2191" i="1"/>
  <c r="M2192" i="1"/>
  <c r="M2193" i="1"/>
  <c r="M2194" i="1"/>
  <c r="M2195" i="1"/>
  <c r="M2196" i="1"/>
  <c r="M2197" i="1"/>
  <c r="M2198" i="1"/>
  <c r="M2199" i="1"/>
  <c r="M2200" i="1"/>
  <c r="M2201" i="1"/>
  <c r="M2202" i="1"/>
  <c r="M2203" i="1"/>
  <c r="M2204" i="1"/>
  <c r="M2205" i="1"/>
  <c r="M2206" i="1"/>
  <c r="M2207" i="1"/>
  <c r="M2208" i="1"/>
  <c r="M2209" i="1"/>
  <c r="M2210" i="1"/>
  <c r="M2211" i="1"/>
  <c r="M2212" i="1"/>
  <c r="M2213" i="1"/>
  <c r="M2214" i="1"/>
  <c r="M2215" i="1"/>
  <c r="M2216" i="1"/>
  <c r="M2217" i="1"/>
  <c r="M2218" i="1"/>
  <c r="M2219" i="1"/>
  <c r="M2220" i="1"/>
  <c r="M2221" i="1"/>
  <c r="M2222" i="1"/>
  <c r="M2223" i="1"/>
  <c r="M2224" i="1"/>
  <c r="M2225" i="1"/>
  <c r="M2226" i="1"/>
  <c r="M2227" i="1"/>
  <c r="M2228" i="1"/>
  <c r="M2229" i="1"/>
  <c r="M2230" i="1"/>
  <c r="M2231" i="1"/>
  <c r="M2232" i="1"/>
  <c r="M2233" i="1"/>
  <c r="M2234" i="1"/>
  <c r="M2235" i="1"/>
  <c r="M2236" i="1"/>
  <c r="M2237" i="1"/>
  <c r="M2238" i="1"/>
  <c r="M2239" i="1"/>
  <c r="M2240" i="1"/>
  <c r="M2241" i="1"/>
  <c r="M2242" i="1"/>
  <c r="M2243" i="1"/>
  <c r="M2244" i="1"/>
  <c r="M2245" i="1"/>
  <c r="M2246" i="1"/>
  <c r="M2247" i="1"/>
  <c r="M2248" i="1"/>
  <c r="M2249" i="1"/>
  <c r="M2250" i="1"/>
  <c r="M2251" i="1"/>
  <c r="M2252" i="1"/>
  <c r="M2253" i="1"/>
  <c r="M2254" i="1"/>
  <c r="M2255" i="1"/>
  <c r="M2256" i="1"/>
  <c r="M2257" i="1"/>
  <c r="M2258" i="1"/>
  <c r="M2259" i="1"/>
  <c r="M2260" i="1"/>
  <c r="M2261" i="1"/>
  <c r="M2262" i="1"/>
  <c r="M2263" i="1"/>
  <c r="M2264" i="1"/>
  <c r="M2265" i="1"/>
  <c r="M2266" i="1"/>
  <c r="M2267" i="1"/>
  <c r="M2268" i="1"/>
  <c r="M2269" i="1"/>
  <c r="M2270" i="1"/>
  <c r="M2271" i="1"/>
  <c r="M2272" i="1"/>
  <c r="M2273" i="1"/>
  <c r="M2274" i="1"/>
  <c r="M2275" i="1"/>
  <c r="M2276" i="1"/>
  <c r="M2277" i="1"/>
  <c r="M2278" i="1"/>
  <c r="M2279" i="1"/>
  <c r="M2280" i="1"/>
  <c r="M2281" i="1"/>
  <c r="M2282" i="1"/>
  <c r="M2283" i="1"/>
  <c r="M2284" i="1"/>
  <c r="M2285" i="1"/>
  <c r="M2286" i="1"/>
  <c r="M2287" i="1"/>
  <c r="M2288" i="1"/>
  <c r="M2289" i="1"/>
  <c r="M2290" i="1"/>
  <c r="M2291" i="1"/>
  <c r="M2292" i="1"/>
  <c r="M2293" i="1"/>
  <c r="M2294" i="1"/>
  <c r="M2295" i="1"/>
  <c r="M2296" i="1"/>
  <c r="M2297" i="1"/>
  <c r="M2298" i="1"/>
  <c r="M2299" i="1"/>
  <c r="M2300" i="1"/>
  <c r="M2301" i="1"/>
  <c r="M2302" i="1"/>
  <c r="M2303" i="1"/>
  <c r="M2304" i="1"/>
  <c r="M2305" i="1"/>
  <c r="M2306" i="1"/>
  <c r="M2307" i="1"/>
  <c r="M2308" i="1"/>
  <c r="M2309" i="1"/>
  <c r="M2310" i="1"/>
  <c r="M2311" i="1"/>
  <c r="M2312" i="1"/>
  <c r="M2313" i="1"/>
  <c r="M2314" i="1"/>
  <c r="M2315" i="1"/>
  <c r="M2316" i="1"/>
  <c r="M2317" i="1"/>
  <c r="M2318" i="1"/>
  <c r="M2319" i="1"/>
  <c r="M2320" i="1"/>
  <c r="M2321" i="1"/>
  <c r="M2322" i="1"/>
  <c r="M2323" i="1"/>
  <c r="M2324" i="1"/>
  <c r="M2325" i="1"/>
  <c r="M2326" i="1"/>
  <c r="M2327" i="1"/>
  <c r="M2328" i="1"/>
  <c r="M2329" i="1"/>
  <c r="M2330" i="1"/>
  <c r="M2331" i="1"/>
  <c r="M2332" i="1"/>
  <c r="M2333" i="1"/>
  <c r="M2334" i="1"/>
  <c r="M2335" i="1"/>
  <c r="M2336" i="1"/>
  <c r="M2337" i="1"/>
  <c r="M2338" i="1"/>
  <c r="M2339" i="1"/>
  <c r="M2340" i="1"/>
  <c r="M2341" i="1"/>
  <c r="M2342" i="1"/>
  <c r="M2343" i="1"/>
  <c r="M2344" i="1"/>
  <c r="M2345" i="1"/>
  <c r="M2346" i="1"/>
  <c r="M2347" i="1"/>
  <c r="M2348" i="1"/>
  <c r="M2349" i="1"/>
  <c r="M2350" i="1"/>
  <c r="M2351" i="1"/>
  <c r="M2352" i="1"/>
  <c r="M2353" i="1"/>
  <c r="M2354" i="1"/>
  <c r="M2355" i="1"/>
  <c r="M2356" i="1"/>
  <c r="M2357" i="1"/>
  <c r="M2358" i="1"/>
  <c r="M2359" i="1"/>
  <c r="M2360" i="1"/>
  <c r="M2361" i="1"/>
  <c r="M2362" i="1"/>
  <c r="M2363" i="1"/>
  <c r="M2364" i="1"/>
  <c r="M2365" i="1"/>
  <c r="M2366" i="1"/>
  <c r="M2367" i="1"/>
  <c r="M2368" i="1"/>
  <c r="M2369" i="1"/>
  <c r="M2370" i="1"/>
  <c r="M2371" i="1"/>
  <c r="M2372" i="1"/>
  <c r="M2373" i="1"/>
  <c r="M2374" i="1"/>
  <c r="M2375" i="1"/>
  <c r="M2376" i="1"/>
  <c r="M2377" i="1"/>
  <c r="M2378" i="1"/>
  <c r="M2379" i="1"/>
  <c r="M2380" i="1"/>
  <c r="M2381" i="1"/>
  <c r="M2382" i="1"/>
  <c r="M2383" i="1"/>
  <c r="M2384" i="1"/>
  <c r="M2385" i="1"/>
  <c r="M2386" i="1"/>
  <c r="M2387" i="1"/>
  <c r="M2388" i="1"/>
  <c r="M2389" i="1"/>
  <c r="M2390" i="1"/>
  <c r="M2391" i="1"/>
  <c r="M2392" i="1"/>
  <c r="M2393" i="1"/>
  <c r="M2394" i="1"/>
  <c r="M2395" i="1"/>
  <c r="M2396" i="1"/>
  <c r="M2397" i="1"/>
  <c r="M2398" i="1"/>
  <c r="M2399" i="1"/>
  <c r="M2400" i="1"/>
  <c r="M2401" i="1"/>
  <c r="M2402" i="1"/>
  <c r="M2403" i="1"/>
  <c r="M2404" i="1"/>
  <c r="M2405" i="1"/>
  <c r="M2406" i="1"/>
  <c r="M2407" i="1"/>
  <c r="M2408" i="1"/>
  <c r="M2409" i="1"/>
  <c r="M2410" i="1"/>
  <c r="M2412" i="1"/>
  <c r="M2413" i="1"/>
  <c r="M2414" i="1"/>
  <c r="M2415" i="1"/>
  <c r="M2416" i="1"/>
  <c r="M2417" i="1"/>
  <c r="M2418" i="1"/>
  <c r="M2419" i="1"/>
  <c r="M2420" i="1"/>
  <c r="M2421" i="1"/>
  <c r="M2422" i="1"/>
  <c r="M2423" i="1"/>
  <c r="M2424" i="1"/>
  <c r="M2425" i="1"/>
  <c r="M2426" i="1"/>
  <c r="M2427" i="1"/>
  <c r="M2428" i="1"/>
  <c r="M2429" i="1"/>
  <c r="M2430" i="1"/>
  <c r="M2431" i="1"/>
  <c r="M2432" i="1"/>
  <c r="M2433" i="1"/>
  <c r="M2434" i="1"/>
  <c r="M2435" i="1"/>
  <c r="M2436" i="1"/>
  <c r="M2437" i="1"/>
  <c r="M2438" i="1"/>
  <c r="M2439" i="1"/>
  <c r="M2440" i="1"/>
  <c r="M2441" i="1"/>
  <c r="M2442" i="1"/>
  <c r="M2443" i="1"/>
  <c r="M2444" i="1"/>
  <c r="M2445" i="1"/>
  <c r="M2446" i="1"/>
  <c r="M2447" i="1"/>
  <c r="M2448" i="1"/>
  <c r="M2449" i="1"/>
  <c r="M2450" i="1"/>
  <c r="M2451" i="1"/>
  <c r="M2452" i="1"/>
  <c r="M2453" i="1"/>
  <c r="M2454" i="1"/>
  <c r="M2455" i="1"/>
  <c r="M2456" i="1"/>
  <c r="M2457" i="1"/>
  <c r="M2458" i="1"/>
  <c r="M2459" i="1"/>
  <c r="M2460" i="1"/>
  <c r="M2461" i="1"/>
  <c r="M2462" i="1"/>
  <c r="M2463" i="1"/>
  <c r="M2464" i="1"/>
  <c r="M2465" i="1"/>
  <c r="M2466" i="1"/>
  <c r="M2467" i="1"/>
  <c r="M2468" i="1"/>
  <c r="M2469" i="1"/>
  <c r="M2470" i="1"/>
  <c r="M2471" i="1"/>
  <c r="M2472" i="1"/>
  <c r="M2473" i="1"/>
  <c r="M2474" i="1"/>
  <c r="M2475" i="1"/>
  <c r="M2476" i="1"/>
  <c r="M2477" i="1"/>
  <c r="M2478" i="1"/>
  <c r="M2479" i="1"/>
  <c r="M2480" i="1"/>
  <c r="M2481" i="1"/>
  <c r="M2482" i="1"/>
  <c r="M2483" i="1"/>
  <c r="M2484" i="1"/>
  <c r="M2485" i="1"/>
  <c r="M2486" i="1"/>
  <c r="M2487" i="1"/>
  <c r="M2488" i="1"/>
  <c r="M2489" i="1"/>
  <c r="M2490" i="1"/>
  <c r="M2491" i="1"/>
  <c r="M2492" i="1"/>
  <c r="M2493" i="1"/>
  <c r="M2494" i="1"/>
  <c r="M2495" i="1"/>
  <c r="M2496" i="1"/>
  <c r="M2497" i="1"/>
  <c r="M2498" i="1"/>
  <c r="M2499" i="1"/>
  <c r="M2500" i="1"/>
  <c r="M2501" i="1"/>
  <c r="M2502" i="1"/>
  <c r="M2503" i="1"/>
  <c r="M2504" i="1"/>
  <c r="M2505" i="1"/>
  <c r="M2506" i="1"/>
  <c r="M2507" i="1"/>
  <c r="M2508" i="1"/>
  <c r="M2509" i="1"/>
  <c r="M2510" i="1"/>
  <c r="M2511" i="1"/>
  <c r="M2512" i="1"/>
  <c r="M2513" i="1"/>
  <c r="M2514" i="1"/>
  <c r="M2515" i="1"/>
  <c r="M2516" i="1"/>
  <c r="M2517" i="1"/>
  <c r="M2518" i="1"/>
  <c r="M2519" i="1"/>
  <c r="M2520" i="1"/>
  <c r="M2521" i="1"/>
  <c r="M2522" i="1"/>
  <c r="M2523" i="1"/>
  <c r="M2524" i="1"/>
  <c r="M2525" i="1"/>
  <c r="M2526" i="1"/>
  <c r="M2527" i="1"/>
  <c r="M2528" i="1"/>
  <c r="M2529" i="1"/>
  <c r="M2530" i="1"/>
  <c r="M2531" i="1"/>
  <c r="M2532" i="1"/>
  <c r="M2533" i="1"/>
  <c r="M2534" i="1"/>
  <c r="M2535" i="1"/>
  <c r="M2536" i="1"/>
  <c r="M2537" i="1"/>
  <c r="M2538" i="1"/>
  <c r="M2539" i="1"/>
  <c r="M2540" i="1"/>
  <c r="M2541" i="1"/>
  <c r="M2542" i="1"/>
  <c r="M2543" i="1"/>
  <c r="M2544" i="1"/>
  <c r="M2545" i="1"/>
  <c r="M2546" i="1"/>
  <c r="M2547" i="1"/>
  <c r="M2548" i="1"/>
  <c r="M2549" i="1"/>
  <c r="M2550" i="1"/>
  <c r="M2551" i="1"/>
  <c r="M2552" i="1"/>
  <c r="M2553" i="1"/>
  <c r="M2554" i="1"/>
  <c r="M2555" i="1"/>
  <c r="M2556" i="1"/>
  <c r="M2557" i="1"/>
  <c r="M2558" i="1"/>
  <c r="M2559" i="1"/>
  <c r="M2560" i="1"/>
  <c r="M2561" i="1"/>
  <c r="M2562" i="1"/>
  <c r="M2563" i="1"/>
  <c r="M2564" i="1"/>
  <c r="M2565" i="1"/>
  <c r="M2566" i="1"/>
  <c r="M2569" i="1"/>
  <c r="M2570" i="1"/>
  <c r="M2571" i="1"/>
  <c r="M2572" i="1"/>
  <c r="M2573" i="1"/>
  <c r="M2574" i="1"/>
  <c r="M2575" i="1"/>
  <c r="M2576" i="1"/>
  <c r="M2577" i="1"/>
  <c r="M2578" i="1"/>
  <c r="M2579" i="1"/>
  <c r="M2580" i="1"/>
  <c r="M2581" i="1"/>
  <c r="M2582" i="1"/>
  <c r="M2583" i="1"/>
  <c r="M2584" i="1"/>
  <c r="M2585" i="1"/>
  <c r="M2586" i="1"/>
  <c r="M2587" i="1"/>
  <c r="M2588" i="1"/>
  <c r="M2589" i="1"/>
  <c r="M2590" i="1"/>
  <c r="M2591" i="1"/>
  <c r="M2592" i="1"/>
  <c r="M2593" i="1"/>
  <c r="M2594" i="1"/>
  <c r="M2595" i="1"/>
  <c r="M2596" i="1"/>
  <c r="M2597" i="1"/>
  <c r="M2598" i="1"/>
  <c r="M2599" i="1"/>
  <c r="M2600" i="1"/>
  <c r="M2601" i="1"/>
  <c r="M2602" i="1"/>
  <c r="M2603" i="1"/>
  <c r="M2604" i="1"/>
  <c r="M2605" i="1"/>
  <c r="M2606" i="1"/>
  <c r="M2607" i="1"/>
  <c r="M2608" i="1"/>
  <c r="M2609" i="1"/>
  <c r="M2610" i="1"/>
  <c r="M2611" i="1"/>
  <c r="M2612" i="1"/>
  <c r="M2613" i="1"/>
  <c r="M2614" i="1"/>
  <c r="M2615" i="1"/>
  <c r="M2616" i="1"/>
  <c r="M2617" i="1"/>
  <c r="M2618" i="1"/>
  <c r="M2619" i="1"/>
  <c r="M2620" i="1"/>
  <c r="M2621" i="1"/>
  <c r="M2622" i="1"/>
  <c r="M2623" i="1"/>
  <c r="M2624" i="1"/>
  <c r="M2625" i="1"/>
  <c r="M2626" i="1"/>
  <c r="M2627" i="1"/>
  <c r="M2628" i="1"/>
  <c r="M2629" i="1"/>
  <c r="M2630" i="1"/>
  <c r="M2631" i="1"/>
  <c r="M2632" i="1"/>
  <c r="M2633" i="1"/>
  <c r="M2634" i="1"/>
  <c r="M2635" i="1"/>
  <c r="M2636" i="1"/>
  <c r="M2637" i="1"/>
  <c r="M2638" i="1"/>
  <c r="M2639" i="1"/>
  <c r="M2640" i="1"/>
  <c r="M2641" i="1"/>
  <c r="M2642" i="1"/>
  <c r="M2643" i="1"/>
  <c r="M2644" i="1"/>
  <c r="M2645" i="1"/>
  <c r="M2646" i="1"/>
  <c r="M2647" i="1"/>
  <c r="M2648" i="1"/>
  <c r="M2649" i="1"/>
  <c r="M2650" i="1"/>
  <c r="M2651" i="1"/>
  <c r="M2652" i="1"/>
  <c r="M2653" i="1"/>
  <c r="M2654" i="1"/>
  <c r="M2655" i="1"/>
  <c r="M2656" i="1"/>
  <c r="M2657" i="1"/>
  <c r="M2658" i="1"/>
  <c r="M2659" i="1"/>
  <c r="M2660" i="1"/>
  <c r="M2661" i="1"/>
  <c r="M2662" i="1"/>
  <c r="M2663" i="1"/>
  <c r="M2664" i="1"/>
  <c r="M2665" i="1"/>
  <c r="M2666" i="1"/>
  <c r="M2667" i="1"/>
  <c r="M2668" i="1"/>
  <c r="M2669" i="1"/>
  <c r="M2670" i="1"/>
  <c r="M2671" i="1"/>
  <c r="M2672" i="1"/>
  <c r="M2673" i="1"/>
  <c r="M2674" i="1"/>
  <c r="M2675" i="1"/>
  <c r="M2676" i="1"/>
  <c r="M2677" i="1"/>
  <c r="M2680" i="1"/>
  <c r="M2681" i="1"/>
  <c r="M2682" i="1"/>
  <c r="M2683" i="1"/>
  <c r="M2684" i="1"/>
  <c r="M2685" i="1"/>
  <c r="M2686" i="1"/>
  <c r="M2687" i="1"/>
  <c r="M2688" i="1"/>
  <c r="M2689" i="1"/>
  <c r="M2690" i="1"/>
  <c r="M2691" i="1"/>
  <c r="M2692" i="1"/>
  <c r="M2693" i="1"/>
  <c r="M2694" i="1"/>
  <c r="M2695" i="1"/>
  <c r="M2696" i="1"/>
  <c r="M2697" i="1"/>
  <c r="M2698" i="1"/>
  <c r="M2699" i="1"/>
  <c r="M2700" i="1"/>
  <c r="M2701" i="1"/>
  <c r="M2702" i="1"/>
  <c r="M2703" i="1"/>
  <c r="M2704" i="1"/>
  <c r="M2705" i="1"/>
  <c r="M2706" i="1"/>
  <c r="M2707" i="1"/>
  <c r="M2708" i="1"/>
  <c r="M2709" i="1"/>
  <c r="M2710" i="1"/>
  <c r="M2711" i="1"/>
  <c r="M2712" i="1"/>
  <c r="M2713" i="1"/>
  <c r="M2714" i="1"/>
  <c r="M2715" i="1"/>
  <c r="M2716" i="1"/>
  <c r="M2717" i="1"/>
  <c r="M2718" i="1"/>
  <c r="M2719" i="1"/>
  <c r="M2720" i="1"/>
  <c r="M2721" i="1"/>
  <c r="M2722" i="1"/>
  <c r="M2723" i="1"/>
  <c r="M2724" i="1"/>
  <c r="M2725" i="1"/>
  <c r="M2726" i="1"/>
  <c r="M2727" i="1"/>
  <c r="M2728" i="1"/>
  <c r="M2729" i="1"/>
  <c r="M2730" i="1"/>
  <c r="M2731" i="1"/>
  <c r="M2732" i="1"/>
  <c r="M2733" i="1"/>
  <c r="M2734" i="1"/>
  <c r="M2735" i="1"/>
  <c r="M2736" i="1"/>
  <c r="M2737" i="1"/>
  <c r="M2738" i="1"/>
  <c r="M2739" i="1"/>
  <c r="M2740" i="1"/>
  <c r="M2741" i="1"/>
  <c r="M2742" i="1"/>
  <c r="M2743" i="1"/>
  <c r="M2744" i="1"/>
  <c r="M2745" i="1"/>
  <c r="M2746" i="1"/>
  <c r="M2750" i="1"/>
  <c r="M2751" i="1"/>
  <c r="M2752" i="1"/>
  <c r="M2753" i="1"/>
  <c r="M2754" i="1"/>
  <c r="M2755" i="1"/>
  <c r="M2756" i="1"/>
  <c r="M2757" i="1"/>
  <c r="M2758" i="1"/>
  <c r="M2759" i="1"/>
  <c r="M2760" i="1"/>
  <c r="M2761" i="1"/>
  <c r="M2762" i="1"/>
  <c r="M2763" i="1"/>
  <c r="M2764" i="1"/>
  <c r="M2766" i="1"/>
  <c r="M2767" i="1"/>
  <c r="M2778" i="1"/>
  <c r="M2780" i="1"/>
  <c r="M2781" i="1"/>
  <c r="M2782" i="1"/>
  <c r="M2783" i="1"/>
  <c r="M2784" i="1"/>
  <c r="M2785" i="1"/>
  <c r="M2786" i="1"/>
  <c r="M2787" i="1"/>
  <c r="M2788" i="1"/>
  <c r="M2789" i="1"/>
  <c r="M2790" i="1"/>
  <c r="M2791" i="1"/>
  <c r="M2792" i="1"/>
  <c r="M2793" i="1"/>
  <c r="M2794" i="1"/>
  <c r="M2795" i="1"/>
  <c r="M2797" i="1"/>
  <c r="M2798" i="1"/>
  <c r="M2799" i="1"/>
  <c r="M2800" i="1"/>
  <c r="M2801" i="1"/>
  <c r="M2802" i="1"/>
  <c r="M2803" i="1"/>
  <c r="M2804" i="1"/>
  <c r="M2805" i="1"/>
  <c r="M2806" i="1"/>
  <c r="M2807" i="1"/>
  <c r="M2808" i="1"/>
  <c r="M2809" i="1"/>
  <c r="M2810" i="1"/>
  <c r="M2811" i="1"/>
  <c r="M2812" i="1"/>
  <c r="M2813" i="1"/>
  <c r="M2814" i="1"/>
  <c r="M2815" i="1"/>
  <c r="M2816" i="1"/>
  <c r="M2817" i="1"/>
  <c r="M2818" i="1"/>
  <c r="M2819" i="1"/>
  <c r="M2820" i="1"/>
  <c r="M2821" i="1"/>
  <c r="M2822" i="1"/>
  <c r="M2823" i="1"/>
  <c r="M2824" i="1"/>
  <c r="M2825" i="1"/>
  <c r="M2826" i="1"/>
  <c r="M2827" i="1"/>
  <c r="M2828" i="1"/>
  <c r="M2829" i="1"/>
  <c r="M2830" i="1"/>
  <c r="M2831" i="1"/>
  <c r="M2832" i="1"/>
  <c r="M2833" i="1"/>
  <c r="M2834" i="1"/>
  <c r="M2835" i="1"/>
  <c r="M2836" i="1"/>
  <c r="M2837" i="1"/>
  <c r="M2838" i="1"/>
  <c r="M2839" i="1"/>
  <c r="M2840" i="1"/>
  <c r="M2841" i="1"/>
  <c r="M2842" i="1"/>
  <c r="M2843" i="1"/>
  <c r="M2844" i="1"/>
  <c r="M2845" i="1"/>
  <c r="M2846" i="1"/>
  <c r="M2847" i="1"/>
  <c r="M2848" i="1"/>
  <c r="M2849" i="1"/>
  <c r="M2850" i="1"/>
  <c r="M2851" i="1"/>
  <c r="M2852" i="1"/>
  <c r="M2853" i="1"/>
  <c r="M2854" i="1"/>
  <c r="M2855" i="1"/>
  <c r="M2856" i="1"/>
  <c r="M2857" i="1"/>
  <c r="M2858" i="1"/>
  <c r="M2859" i="1"/>
  <c r="M2860" i="1"/>
  <c r="M2861" i="1"/>
  <c r="M2862" i="1"/>
  <c r="M2863" i="1"/>
  <c r="M2864" i="1"/>
  <c r="M2865" i="1"/>
  <c r="M2866" i="1"/>
  <c r="M2867" i="1"/>
  <c r="M2868" i="1"/>
  <c r="M2869" i="1"/>
  <c r="M2870" i="1"/>
  <c r="M2871" i="1"/>
  <c r="M2872" i="1"/>
  <c r="M2873" i="1"/>
  <c r="M2874" i="1"/>
  <c r="M2875" i="1"/>
  <c r="M2876" i="1"/>
  <c r="M2877" i="1"/>
  <c r="M2878" i="1"/>
  <c r="M2879" i="1"/>
  <c r="M2880" i="1"/>
  <c r="M2881" i="1"/>
  <c r="M2882" i="1"/>
  <c r="M2883" i="1"/>
  <c r="M2884" i="1"/>
  <c r="M2886" i="1"/>
  <c r="M2887" i="1"/>
  <c r="M2888" i="1"/>
  <c r="M2889" i="1"/>
  <c r="M2890" i="1"/>
  <c r="M2891" i="1"/>
  <c r="M2892" i="1"/>
  <c r="M2893" i="1"/>
  <c r="M2894" i="1"/>
  <c r="M2895" i="1"/>
  <c r="M2896" i="1"/>
  <c r="M2897" i="1"/>
  <c r="M2898" i="1"/>
  <c r="M2899" i="1"/>
  <c r="M2900" i="1"/>
  <c r="M2901" i="1"/>
  <c r="M2902" i="1"/>
  <c r="M2903" i="1"/>
  <c r="M2906" i="1"/>
  <c r="M2907" i="1"/>
  <c r="M2908" i="1"/>
  <c r="M2909" i="1"/>
  <c r="M2910" i="1"/>
  <c r="M2911" i="1"/>
  <c r="M2912" i="1"/>
  <c r="M2913" i="1"/>
  <c r="M2914" i="1"/>
  <c r="M2915" i="1"/>
  <c r="M2916" i="1"/>
  <c r="M2917" i="1"/>
  <c r="M2918" i="1"/>
  <c r="M2919" i="1"/>
  <c r="M2920" i="1"/>
  <c r="M2921" i="1"/>
  <c r="M2922" i="1"/>
  <c r="M2923" i="1"/>
  <c r="M2924" i="1"/>
  <c r="M2925" i="1"/>
  <c r="M2926" i="1"/>
  <c r="M2927" i="1"/>
  <c r="M2928" i="1"/>
  <c r="M2929" i="1"/>
  <c r="M2930" i="1"/>
  <c r="M2931" i="1"/>
  <c r="M2932" i="1"/>
  <c r="M2933" i="1"/>
  <c r="M2934" i="1"/>
  <c r="M2935" i="1"/>
  <c r="M2936" i="1"/>
  <c r="M2937" i="1"/>
  <c r="M2938" i="1"/>
  <c r="M2939" i="1"/>
  <c r="M2940" i="1"/>
  <c r="M2941" i="1"/>
  <c r="M2942" i="1"/>
  <c r="M2943" i="1"/>
  <c r="M2944" i="1"/>
  <c r="M2945" i="1"/>
  <c r="M2946" i="1"/>
  <c r="M2947" i="1"/>
  <c r="M2948" i="1"/>
  <c r="M2949" i="1"/>
  <c r="M2950" i="1"/>
  <c r="M2951" i="1"/>
  <c r="M2952" i="1"/>
  <c r="M2953" i="1"/>
  <c r="M2954" i="1"/>
  <c r="M2955" i="1"/>
  <c r="M2956" i="1"/>
  <c r="M2957" i="1"/>
  <c r="M2958" i="1"/>
  <c r="M2959" i="1"/>
  <c r="M2960" i="1"/>
  <c r="M2961" i="1"/>
  <c r="M2962" i="1"/>
  <c r="M2963" i="1"/>
  <c r="M2964" i="1"/>
  <c r="M2965" i="1"/>
  <c r="M2966" i="1"/>
  <c r="M2967" i="1"/>
  <c r="M2968" i="1"/>
  <c r="M2969" i="1"/>
  <c r="M2970" i="1"/>
  <c r="M2971" i="1"/>
  <c r="M2972" i="1"/>
  <c r="M2973" i="1"/>
  <c r="M2974" i="1"/>
  <c r="M2975" i="1"/>
  <c r="M2976" i="1"/>
  <c r="M2977" i="1"/>
  <c r="M2978" i="1"/>
  <c r="M2979" i="1"/>
  <c r="M2980" i="1"/>
  <c r="M2981" i="1"/>
  <c r="M2982" i="1"/>
  <c r="M2983" i="1"/>
  <c r="M2984" i="1"/>
  <c r="M2985" i="1"/>
  <c r="M2986" i="1"/>
  <c r="M2987" i="1"/>
  <c r="M2988" i="1"/>
  <c r="M2989" i="1"/>
  <c r="M2990" i="1"/>
  <c r="M2991" i="1"/>
  <c r="M2992" i="1"/>
  <c r="M2993" i="1"/>
  <c r="M2994" i="1"/>
  <c r="M2995" i="1"/>
  <c r="M2996" i="1"/>
  <c r="M2997" i="1"/>
  <c r="M2998" i="1"/>
  <c r="M2999" i="1"/>
  <c r="M3000" i="1"/>
  <c r="M3001" i="1"/>
  <c r="M3002" i="1"/>
  <c r="M3003" i="1"/>
  <c r="M3004" i="1"/>
  <c r="M3005" i="1"/>
  <c r="M3006" i="1"/>
  <c r="M3007" i="1"/>
  <c r="M3009" i="1"/>
  <c r="M3010" i="1"/>
  <c r="M3011" i="1"/>
  <c r="M3012" i="1"/>
  <c r="M3013" i="1"/>
  <c r="M3014" i="1"/>
  <c r="M3015" i="1"/>
  <c r="M3016" i="1"/>
  <c r="M3873" i="1"/>
  <c r="M3874" i="1"/>
  <c r="M3875" i="1"/>
  <c r="M3876" i="1"/>
  <c r="M3877" i="1"/>
  <c r="M3878" i="1"/>
  <c r="M3879" i="1"/>
  <c r="M3880" i="1"/>
  <c r="M3881" i="1"/>
  <c r="M3882" i="1"/>
  <c r="M3883" i="1"/>
  <c r="M3884" i="1"/>
  <c r="M3885" i="1"/>
  <c r="M3886" i="1"/>
  <c r="M3887" i="1"/>
  <c r="M3888" i="1"/>
  <c r="M3889" i="1"/>
  <c r="M3890" i="1"/>
  <c r="M3891" i="1"/>
  <c r="M3892" i="1"/>
  <c r="M3893" i="1"/>
  <c r="M4021" i="1"/>
  <c r="M4022" i="1"/>
  <c r="M4023" i="1"/>
  <c r="M4024" i="1"/>
  <c r="M4025" i="1"/>
  <c r="M4026" i="1"/>
  <c r="M4027" i="1"/>
  <c r="M4028" i="1"/>
  <c r="M4029" i="1"/>
  <c r="M4030" i="1"/>
  <c r="M4031" i="1"/>
  <c r="M4032" i="1"/>
  <c r="M4033" i="1"/>
  <c r="M4034" i="1"/>
  <c r="M4035" i="1"/>
  <c r="M4036" i="1"/>
  <c r="M4037" i="1"/>
  <c r="M4038" i="1"/>
  <c r="M4039" i="1"/>
  <c r="M4040" i="1"/>
  <c r="M4041" i="1"/>
  <c r="M4042" i="1"/>
  <c r="M4043" i="1"/>
  <c r="M4044" i="1"/>
  <c r="M4045" i="1"/>
  <c r="M4046" i="1"/>
  <c r="M4047" i="1"/>
  <c r="M4048" i="1"/>
  <c r="M4049" i="1"/>
  <c r="M4050" i="1"/>
  <c r="M4051" i="1"/>
  <c r="M4052" i="1"/>
  <c r="M4053" i="1"/>
  <c r="M4054" i="1"/>
  <c r="M4055" i="1"/>
  <c r="M4056" i="1"/>
  <c r="M4057" i="1"/>
  <c r="M4058" i="1"/>
  <c r="M4059" i="1"/>
  <c r="M4060" i="1"/>
  <c r="M4061" i="1"/>
  <c r="M4062" i="1"/>
  <c r="M4063" i="1"/>
  <c r="M4064" i="1"/>
  <c r="M4065" i="1"/>
  <c r="M4066" i="1"/>
  <c r="M4067" i="1"/>
  <c r="M4068" i="1"/>
  <c r="M4069" i="1"/>
  <c r="M4070" i="1"/>
  <c r="M4071" i="1"/>
  <c r="M4072" i="1"/>
  <c r="M4073" i="1"/>
  <c r="M4074" i="1"/>
  <c r="M4075" i="1"/>
  <c r="M4076" i="1"/>
  <c r="M4077" i="1"/>
  <c r="M4078" i="1"/>
  <c r="M4079" i="1"/>
  <c r="M4080" i="1"/>
  <c r="M4081" i="1"/>
  <c r="M4082" i="1"/>
  <c r="M4083" i="1"/>
  <c r="M4084" i="1"/>
  <c r="M4085" i="1"/>
  <c r="M4086" i="1"/>
  <c r="M4087" i="1"/>
  <c r="M4088" i="1"/>
  <c r="M4089" i="1"/>
  <c r="M4090" i="1"/>
  <c r="M4091" i="1"/>
  <c r="M4092" i="1"/>
  <c r="M4093" i="1"/>
  <c r="M4094" i="1"/>
  <c r="M4095" i="1"/>
  <c r="M4096" i="1"/>
  <c r="M4097" i="1"/>
  <c r="M4098" i="1"/>
  <c r="M4099" i="1"/>
  <c r="M4100" i="1"/>
  <c r="M4101" i="1"/>
  <c r="M4102" i="1"/>
  <c r="M4103" i="1"/>
  <c r="M4104" i="1"/>
  <c r="M4105" i="1"/>
  <c r="M4106" i="1"/>
  <c r="M4107" i="1"/>
  <c r="M4108" i="1"/>
  <c r="M4109" i="1"/>
  <c r="M4110" i="1"/>
  <c r="M4111" i="1"/>
  <c r="M4112" i="1"/>
  <c r="M4113" i="1"/>
  <c r="M4114" i="1"/>
  <c r="M4115" i="1"/>
  <c r="M4116" i="1"/>
  <c r="M4117" i="1"/>
  <c r="M4118" i="1"/>
  <c r="M4119" i="1"/>
  <c r="M4120" i="1"/>
  <c r="M4121" i="1"/>
  <c r="M4122" i="1"/>
  <c r="M4123" i="1"/>
  <c r="M4124" i="1"/>
  <c r="M4125" i="1"/>
  <c r="M4126" i="1"/>
  <c r="M4127" i="1"/>
  <c r="M4128" i="1"/>
  <c r="M4129" i="1"/>
  <c r="M4130" i="1"/>
  <c r="M4131" i="1"/>
  <c r="M4132" i="1"/>
  <c r="M4133" i="1"/>
  <c r="M4134" i="1"/>
  <c r="M4135" i="1"/>
  <c r="M4136" i="1"/>
  <c r="M4137" i="1"/>
  <c r="M4138" i="1"/>
  <c r="M4139" i="1"/>
  <c r="M4140" i="1"/>
  <c r="M4141" i="1"/>
  <c r="M4142" i="1"/>
  <c r="M4144" i="1"/>
  <c r="M4145" i="1"/>
  <c r="M4146" i="1"/>
  <c r="M4147" i="1"/>
  <c r="M4148" i="1"/>
  <c r="M4149" i="1"/>
  <c r="M4150" i="1"/>
  <c r="M4151" i="1"/>
  <c r="M4152" i="1"/>
  <c r="M4153" i="1"/>
  <c r="M4154" i="1"/>
  <c r="M4155" i="1"/>
  <c r="M4156" i="1"/>
  <c r="M4157" i="1"/>
  <c r="M4158" i="1"/>
  <c r="M4159" i="1"/>
  <c r="M4160" i="1"/>
  <c r="M4161" i="1"/>
  <c r="M4162" i="1"/>
  <c r="M4163" i="1"/>
  <c r="M4164" i="1"/>
  <c r="M4165" i="1"/>
  <c r="M4166" i="1"/>
  <c r="M4167" i="1"/>
  <c r="M4168" i="1"/>
  <c r="M4169" i="1"/>
  <c r="M4170" i="1"/>
  <c r="M4171" i="1"/>
  <c r="M4180" i="1"/>
  <c r="M4181" i="1"/>
  <c r="M4182" i="1"/>
  <c r="M4183" i="1"/>
  <c r="M4184" i="1"/>
  <c r="M4185" i="1"/>
  <c r="M4186" i="1"/>
  <c r="M4187" i="1"/>
  <c r="M4188" i="1"/>
  <c r="M4189" i="1"/>
  <c r="M4196" i="1"/>
  <c r="M4199" i="1"/>
  <c r="M4208" i="1"/>
  <c r="M4209" i="1"/>
  <c r="M4210" i="1"/>
  <c r="M4211" i="1"/>
  <c r="M4212" i="1"/>
  <c r="M4213" i="1"/>
  <c r="M4214" i="1"/>
  <c r="M4215" i="1"/>
  <c r="M4216" i="1"/>
  <c r="M4217" i="1"/>
  <c r="M4218" i="1"/>
  <c r="M4219" i="1"/>
  <c r="M4220" i="1"/>
  <c r="M4221" i="1"/>
  <c r="M4222" i="1"/>
  <c r="M4223" i="1"/>
  <c r="M4224" i="1"/>
  <c r="M4225" i="1"/>
  <c r="M4226" i="1"/>
  <c r="M4227" i="1"/>
  <c r="M4228" i="1"/>
  <c r="M4229" i="1"/>
  <c r="M4230" i="1"/>
  <c r="M4231" i="1"/>
  <c r="M4232" i="1"/>
  <c r="M4233" i="1"/>
  <c r="M4234" i="1"/>
  <c r="M4235" i="1"/>
  <c r="M4236" i="1"/>
  <c r="M4237" i="1"/>
  <c r="M4238" i="1"/>
  <c r="M4239" i="1"/>
  <c r="M4240" i="1"/>
  <c r="M4241" i="1"/>
  <c r="M4242" i="1"/>
  <c r="M4243" i="1"/>
  <c r="M4244" i="1"/>
  <c r="M4245" i="1"/>
  <c r="M4246" i="1"/>
  <c r="M4247" i="1"/>
  <c r="M4248" i="1"/>
  <c r="M4269" i="1"/>
  <c r="M4281" i="1"/>
  <c r="M4296" i="1"/>
  <c r="M4310" i="1"/>
  <c r="M4318" i="1"/>
  <c r="M4330" i="1"/>
  <c r="M4338" i="1"/>
  <c r="M4362" i="1"/>
  <c r="M4376" i="1"/>
  <c r="M4381" i="1"/>
  <c r="M4384" i="1"/>
  <c r="M4400" i="1"/>
  <c r="M4401" i="1"/>
  <c r="M4517" i="1"/>
  <c r="M4518" i="1"/>
  <c r="M4519" i="1"/>
  <c r="M4520" i="1"/>
  <c r="M4521" i="1"/>
  <c r="M4522" i="1"/>
  <c r="M4523" i="1"/>
  <c r="M4524" i="1"/>
  <c r="M4525" i="1"/>
  <c r="M4526" i="1"/>
  <c r="M4527" i="1"/>
  <c r="M4528" i="1"/>
  <c r="M4529" i="1"/>
  <c r="M4590" i="1"/>
  <c r="M4604" i="1"/>
  <c r="M4605" i="1"/>
  <c r="M4606" i="1"/>
  <c r="M4607" i="1"/>
  <c r="M4608" i="1"/>
  <c r="M4609" i="1"/>
  <c r="M4610" i="1"/>
  <c r="M4611" i="1"/>
  <c r="M4612" i="1"/>
  <c r="M4613" i="1"/>
  <c r="M4659" i="1"/>
  <c r="M4660" i="1"/>
  <c r="M4661" i="1"/>
  <c r="M4662" i="1"/>
  <c r="M4663" i="1"/>
  <c r="M4664" i="1"/>
  <c r="M4665" i="1"/>
  <c r="M4666" i="1"/>
  <c r="M4667" i="1"/>
  <c r="M4721" i="1"/>
  <c r="M4724" i="1"/>
  <c r="M4725" i="1"/>
  <c r="M4726" i="1"/>
  <c r="M4727" i="1"/>
  <c r="M4728" i="1"/>
  <c r="M4729" i="1"/>
  <c r="M4730" i="1"/>
  <c r="M4731" i="1"/>
  <c r="M4732" i="1"/>
  <c r="M4733" i="1"/>
  <c r="M4734" i="1"/>
  <c r="M4735" i="1"/>
  <c r="M4736" i="1"/>
  <c r="M4737" i="1"/>
  <c r="M4738" i="1"/>
  <c r="M4739" i="1"/>
  <c r="M4740" i="1"/>
  <c r="M4741" i="1"/>
  <c r="M4742" i="1"/>
  <c r="M4743" i="1"/>
  <c r="M4744" i="1"/>
  <c r="M4745" i="1"/>
  <c r="M4746" i="1"/>
  <c r="M4747" i="1"/>
  <c r="M4748" i="1"/>
  <c r="M4749" i="1"/>
  <c r="M4750" i="1"/>
  <c r="M4751" i="1"/>
  <c r="M4752" i="1"/>
  <c r="M4753" i="1"/>
  <c r="M4754" i="1"/>
  <c r="M4755" i="1"/>
  <c r="M4756" i="1"/>
  <c r="M4757" i="1"/>
  <c r="M4758" i="1"/>
  <c r="M4759" i="1"/>
  <c r="M4760" i="1"/>
  <c r="M4761" i="1"/>
  <c r="M4762" i="1"/>
  <c r="M4763" i="1"/>
  <c r="M4764" i="1"/>
  <c r="M4765" i="1"/>
  <c r="M4766" i="1"/>
  <c r="M4767" i="1"/>
  <c r="M4768" i="1"/>
  <c r="M4769" i="1"/>
  <c r="M4770" i="1"/>
  <c r="M4771" i="1"/>
  <c r="M4772" i="1"/>
  <c r="M4773" i="1"/>
  <c r="M4774" i="1"/>
  <c r="M4775" i="1"/>
  <c r="M4776" i="1"/>
  <c r="M4777" i="1"/>
  <c r="M4778" i="1"/>
  <c r="M4779" i="1"/>
  <c r="M4780" i="1"/>
  <c r="M4781" i="1"/>
  <c r="M4782" i="1"/>
  <c r="M4783" i="1"/>
  <c r="M4784" i="1"/>
  <c r="M4785" i="1"/>
  <c r="M4786" i="1"/>
  <c r="M4787" i="1"/>
  <c r="M4788" i="1"/>
  <c r="M4789" i="1"/>
  <c r="M4790" i="1"/>
  <c r="M4791" i="1"/>
  <c r="M4792" i="1"/>
  <c r="M4793" i="1"/>
  <c r="M4794" i="1"/>
  <c r="M4795" i="1"/>
  <c r="M4796" i="1"/>
  <c r="M4797" i="1"/>
  <c r="M4798" i="1"/>
  <c r="M4799" i="1"/>
  <c r="M4800" i="1"/>
  <c r="M4801" i="1"/>
  <c r="M4802" i="1"/>
  <c r="M4803" i="1"/>
  <c r="M4804" i="1"/>
  <c r="M4805" i="1"/>
  <c r="M4806" i="1"/>
  <c r="M4807" i="1"/>
  <c r="M4808" i="1"/>
  <c r="M4809" i="1"/>
  <c r="M4810" i="1"/>
  <c r="M4811" i="1"/>
  <c r="M4812" i="1"/>
  <c r="M4813" i="1"/>
  <c r="M4814" i="1"/>
  <c r="M4815" i="1"/>
  <c r="M4816" i="1"/>
  <c r="M4817" i="1"/>
  <c r="M4818" i="1"/>
  <c r="M4819" i="1"/>
  <c r="M4820" i="1"/>
  <c r="M4821" i="1"/>
  <c r="M4822" i="1"/>
  <c r="M4823" i="1"/>
  <c r="M4824" i="1"/>
  <c r="M4825" i="1"/>
  <c r="M4826" i="1"/>
  <c r="M4827" i="1"/>
  <c r="M4828" i="1"/>
  <c r="M4829" i="1"/>
  <c r="M4830" i="1"/>
  <c r="M4831" i="1"/>
  <c r="M4832" i="1"/>
  <c r="M4833" i="1"/>
  <c r="M4834" i="1"/>
  <c r="M4835" i="1"/>
  <c r="M4836" i="1"/>
  <c r="M4837" i="1"/>
  <c r="M4838" i="1"/>
  <c r="M4839" i="1"/>
  <c r="M4840" i="1"/>
  <c r="M4841" i="1"/>
  <c r="M4842" i="1"/>
  <c r="M4843" i="1"/>
  <c r="M4844" i="1"/>
  <c r="M4845" i="1"/>
  <c r="M4846" i="1"/>
  <c r="M4847" i="1"/>
  <c r="M4848" i="1"/>
  <c r="M4849" i="1"/>
  <c r="M4850" i="1"/>
  <c r="M4851" i="1"/>
  <c r="M4852" i="1"/>
  <c r="M4853" i="1"/>
  <c r="M4854" i="1"/>
  <c r="M4855" i="1"/>
  <c r="M4856" i="1"/>
  <c r="M4857" i="1"/>
  <c r="M4858" i="1"/>
  <c r="M4859" i="1"/>
  <c r="M4860" i="1"/>
  <c r="M4861" i="1"/>
  <c r="M4862" i="1"/>
  <c r="M4863" i="1"/>
  <c r="M4864" i="1"/>
  <c r="M4865" i="1"/>
  <c r="M4866" i="1"/>
  <c r="M4867" i="1"/>
  <c r="M4868" i="1"/>
  <c r="M4869" i="1"/>
  <c r="M4870" i="1"/>
  <c r="M4871" i="1"/>
  <c r="M4872" i="1"/>
  <c r="M4873" i="1"/>
  <c r="M4874" i="1"/>
  <c r="M4875" i="1"/>
  <c r="M4876" i="1"/>
  <c r="M4877" i="1"/>
  <c r="M4878" i="1"/>
  <c r="M4879" i="1"/>
  <c r="M4880" i="1"/>
  <c r="M4881" i="1"/>
  <c r="M4882" i="1"/>
  <c r="M4883" i="1"/>
  <c r="M4884" i="1"/>
  <c r="M4885" i="1"/>
  <c r="M4886" i="1"/>
  <c r="M4887" i="1"/>
  <c r="M4888" i="1"/>
  <c r="M4889" i="1"/>
  <c r="M4890" i="1"/>
  <c r="M4891" i="1"/>
  <c r="M4892" i="1"/>
  <c r="M4893" i="1"/>
  <c r="M4894" i="1"/>
  <c r="M4895" i="1"/>
  <c r="M4896" i="1"/>
  <c r="M4897" i="1"/>
  <c r="M4898" i="1"/>
  <c r="M4899" i="1"/>
  <c r="M4900" i="1"/>
  <c r="M4901" i="1"/>
  <c r="M4902" i="1"/>
  <c r="M4903" i="1"/>
  <c r="M4904" i="1"/>
  <c r="M4905" i="1"/>
  <c r="M4906" i="1"/>
  <c r="M4907" i="1"/>
  <c r="M4908" i="1"/>
  <c r="M4909" i="1"/>
  <c r="M4910" i="1"/>
  <c r="M4911" i="1"/>
  <c r="M4912" i="1"/>
  <c r="M4913" i="1"/>
  <c r="M4914" i="1"/>
  <c r="M4915" i="1"/>
  <c r="M4916" i="1"/>
  <c r="M4917" i="1"/>
  <c r="M4918" i="1"/>
  <c r="M4919" i="1"/>
  <c r="M4920" i="1"/>
  <c r="M4921" i="1"/>
  <c r="M4922" i="1"/>
  <c r="M4923" i="1"/>
  <c r="M4927" i="1"/>
  <c r="M39" i="1"/>
  <c r="L57" i="1"/>
  <c r="L58" i="1"/>
  <c r="L59" i="1"/>
  <c r="L60" i="1"/>
  <c r="L61" i="1"/>
  <c r="L62" i="1"/>
  <c r="L66" i="1"/>
  <c r="L67" i="1"/>
  <c r="L68" i="1"/>
  <c r="L69" i="1"/>
  <c r="L70" i="1"/>
  <c r="L71" i="1"/>
  <c r="L89" i="1"/>
  <c r="L90" i="1"/>
  <c r="L91" i="1"/>
  <c r="L92" i="1"/>
  <c r="L93" i="1"/>
  <c r="L94" i="1"/>
  <c r="L95" i="1"/>
  <c r="L96" i="1"/>
  <c r="L97" i="1"/>
  <c r="L98" i="1"/>
  <c r="L99" i="1"/>
  <c r="L100" i="1"/>
  <c r="L101" i="1"/>
  <c r="L102" i="1"/>
  <c r="L103" i="1"/>
  <c r="L104" i="1"/>
  <c r="L105" i="1"/>
  <c r="L106" i="1"/>
  <c r="L107" i="1"/>
  <c r="L236" i="1"/>
  <c r="L237" i="1"/>
  <c r="L238" i="1"/>
  <c r="L239" i="1"/>
  <c r="L240" i="1"/>
  <c r="L241" i="1"/>
  <c r="L242" i="1"/>
  <c r="L256" i="1"/>
  <c r="L257" i="1"/>
  <c r="L258" i="1"/>
  <c r="L259" i="1"/>
  <c r="K273" i="1"/>
  <c r="K274" i="1"/>
  <c r="K275" i="1"/>
  <c r="K276" i="1"/>
  <c r="K277" i="1"/>
  <c r="K278" i="1"/>
  <c r="K279" i="1"/>
  <c r="K281" i="1"/>
  <c r="K282" i="1"/>
  <c r="K283" i="1"/>
  <c r="K284" i="1"/>
  <c r="K285" i="1"/>
  <c r="K286" i="1"/>
  <c r="K287" i="1"/>
  <c r="K288" i="1"/>
  <c r="K289"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L656" i="1" s="1"/>
  <c r="K657" i="1"/>
  <c r="K658" i="1"/>
  <c r="K659" i="1"/>
  <c r="K660" i="1"/>
  <c r="K661" i="1"/>
  <c r="L661" i="1" s="1"/>
  <c r="K662" i="1"/>
  <c r="K663" i="1"/>
  <c r="K664" i="1"/>
  <c r="K665" i="1"/>
  <c r="K666" i="1"/>
  <c r="K667" i="1"/>
  <c r="K668" i="1"/>
  <c r="K669" i="1"/>
  <c r="K670" i="1"/>
  <c r="K671" i="1"/>
  <c r="K672" i="1"/>
  <c r="K673" i="1"/>
  <c r="K674" i="1"/>
  <c r="K675" i="1"/>
  <c r="K676" i="1"/>
  <c r="K677" i="1"/>
  <c r="K678" i="1"/>
  <c r="K679" i="1"/>
  <c r="K680" i="1"/>
  <c r="K681"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L769" i="1" s="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L832" i="1" s="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L1009" i="1" s="1"/>
  <c r="K1010" i="1"/>
  <c r="K1011" i="1"/>
  <c r="K1012" i="1"/>
  <c r="K1013" i="1"/>
  <c r="L1013" i="1" s="1"/>
  <c r="K1014"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L1137" i="1" s="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L1265" i="1" s="1"/>
  <c r="K1266" i="1"/>
  <c r="K1267" i="1"/>
  <c r="K1268" i="1"/>
  <c r="K1269" i="1"/>
  <c r="L1269" i="1" s="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8" i="1"/>
  <c r="K1339"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69" i="1"/>
  <c r="K1370" i="1"/>
  <c r="K1371" i="1"/>
  <c r="K1372" i="1"/>
  <c r="K1373" i="1"/>
  <c r="K1374" i="1"/>
  <c r="K1375" i="1"/>
  <c r="K1376" i="1"/>
  <c r="K1377" i="1"/>
  <c r="K1378" i="1"/>
  <c r="K1379" i="1"/>
  <c r="K1380" i="1"/>
  <c r="K1381" i="1"/>
  <c r="K1382" i="1"/>
  <c r="K1383" i="1"/>
  <c r="K1384" i="1"/>
  <c r="K1385" i="1"/>
  <c r="K1386" i="1"/>
  <c r="K1387" i="1"/>
  <c r="K1388" i="1"/>
  <c r="K1389" i="1"/>
  <c r="K1390" i="1"/>
  <c r="K1391" i="1"/>
  <c r="K1392" i="1"/>
  <c r="K1393" i="1"/>
  <c r="L1393" i="1" s="1"/>
  <c r="K1394" i="1"/>
  <c r="K1395" i="1"/>
  <c r="K1396" i="1"/>
  <c r="K1397" i="1"/>
  <c r="K1398" i="1"/>
  <c r="K1399" i="1"/>
  <c r="K1400" i="1"/>
  <c r="K1401" i="1"/>
  <c r="K1402" i="1"/>
  <c r="K1403" i="1"/>
  <c r="K1404" i="1"/>
  <c r="K1405" i="1"/>
  <c r="K1406" i="1"/>
  <c r="K1407"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L1437" i="1" s="1"/>
  <c r="K1438" i="1"/>
  <c r="L1438" i="1" s="1"/>
  <c r="K1439" i="1"/>
  <c r="K1440" i="1"/>
  <c r="K1441" i="1"/>
  <c r="K1442" i="1"/>
  <c r="K1443" i="1"/>
  <c r="K1444" i="1"/>
  <c r="K1445" i="1"/>
  <c r="K1446" i="1"/>
  <c r="K1447" i="1"/>
  <c r="K1448" i="1"/>
  <c r="K1449" i="1"/>
  <c r="K1450" i="1"/>
  <c r="K1451" i="1"/>
  <c r="K1452" i="1"/>
  <c r="K1453" i="1"/>
  <c r="K1454" i="1"/>
  <c r="K1455" i="1"/>
  <c r="K1456" i="1"/>
  <c r="K1457" i="1"/>
  <c r="K1458" i="1"/>
  <c r="K1459" i="1"/>
  <c r="K1460" i="1"/>
  <c r="K1461" i="1"/>
  <c r="K1462" i="1"/>
  <c r="K1463" i="1"/>
  <c r="K1464" i="1"/>
  <c r="K1465" i="1"/>
  <c r="K1466" i="1"/>
  <c r="K1467" i="1"/>
  <c r="K1468" i="1"/>
  <c r="K1469" i="1"/>
  <c r="K1470" i="1"/>
  <c r="K1471" i="1"/>
  <c r="K1472" i="1"/>
  <c r="K1473" i="1"/>
  <c r="K1474" i="1"/>
  <c r="K1475" i="1"/>
  <c r="K1476" i="1"/>
  <c r="K1477" i="1"/>
  <c r="K1478" i="1"/>
  <c r="K1479" i="1"/>
  <c r="K1480" i="1"/>
  <c r="K1481" i="1"/>
  <c r="L1481" i="1" s="1"/>
  <c r="K1482" i="1"/>
  <c r="K1483" i="1"/>
  <c r="K1484" i="1"/>
  <c r="K1485" i="1"/>
  <c r="K1486" i="1"/>
  <c r="K1487" i="1"/>
  <c r="K1488" i="1"/>
  <c r="K1489" i="1"/>
  <c r="K1490" i="1"/>
  <c r="K1491" i="1"/>
  <c r="K1492" i="1"/>
  <c r="K1493" i="1"/>
  <c r="K1494" i="1"/>
  <c r="K1495" i="1"/>
  <c r="K1496" i="1"/>
  <c r="K1497" i="1"/>
  <c r="K1498" i="1"/>
  <c r="K1499" i="1"/>
  <c r="K1500" i="1"/>
  <c r="K1501" i="1"/>
  <c r="K1502" i="1"/>
  <c r="K1503" i="1"/>
  <c r="K1504" i="1"/>
  <c r="K1505" i="1"/>
  <c r="K1506" i="1"/>
  <c r="K1507" i="1"/>
  <c r="K1508" i="1"/>
  <c r="K1509" i="1"/>
  <c r="K1510" i="1"/>
  <c r="K1511" i="1"/>
  <c r="K1512" i="1"/>
  <c r="K1513" i="1"/>
  <c r="K1514" i="1"/>
  <c r="K1515" i="1"/>
  <c r="K1516" i="1"/>
  <c r="K1517" i="1"/>
  <c r="K1518" i="1"/>
  <c r="K1519" i="1"/>
  <c r="K1520" i="1"/>
  <c r="K1521" i="1"/>
  <c r="K1522" i="1"/>
  <c r="K1523" i="1"/>
  <c r="K1524" i="1"/>
  <c r="K1525" i="1"/>
  <c r="K1526" i="1"/>
  <c r="K1527" i="1"/>
  <c r="K1528" i="1"/>
  <c r="K1529" i="1"/>
  <c r="K1530" i="1"/>
  <c r="K1531" i="1"/>
  <c r="K1532" i="1"/>
  <c r="K1533" i="1"/>
  <c r="K1534" i="1"/>
  <c r="K1535" i="1"/>
  <c r="K1536" i="1"/>
  <c r="K1537" i="1"/>
  <c r="K1538" i="1"/>
  <c r="K1539" i="1"/>
  <c r="K1540" i="1"/>
  <c r="K1541" i="1"/>
  <c r="K1542" i="1"/>
  <c r="K1543" i="1"/>
  <c r="K1544" i="1"/>
  <c r="K1545" i="1"/>
  <c r="K1546" i="1"/>
  <c r="K1547" i="1"/>
  <c r="K1548" i="1"/>
  <c r="K1549" i="1"/>
  <c r="K1550" i="1"/>
  <c r="K1551" i="1"/>
  <c r="K1552" i="1"/>
  <c r="K1553" i="1"/>
  <c r="K1554" i="1"/>
  <c r="K1555" i="1"/>
  <c r="K1556" i="1"/>
  <c r="K1557" i="1"/>
  <c r="K1558" i="1"/>
  <c r="K1559" i="1"/>
  <c r="K1560" i="1"/>
  <c r="K1561" i="1"/>
  <c r="K1562" i="1"/>
  <c r="K1563" i="1"/>
  <c r="K1564" i="1"/>
  <c r="K1565" i="1"/>
  <c r="L1565" i="1" s="1"/>
  <c r="K1566" i="1"/>
  <c r="K1567" i="1"/>
  <c r="K1568" i="1"/>
  <c r="K1569" i="1"/>
  <c r="K1570" i="1"/>
  <c r="K1571" i="1"/>
  <c r="K1572" i="1"/>
  <c r="K1573" i="1"/>
  <c r="K1574" i="1"/>
  <c r="K1575" i="1"/>
  <c r="K1576" i="1"/>
  <c r="K1577" i="1"/>
  <c r="K1578" i="1"/>
  <c r="K1579" i="1"/>
  <c r="K1580" i="1"/>
  <c r="K1581" i="1"/>
  <c r="K1582" i="1"/>
  <c r="K1583" i="1"/>
  <c r="K1584" i="1"/>
  <c r="K1585" i="1"/>
  <c r="K1586" i="1"/>
  <c r="K1587" i="1"/>
  <c r="K1588" i="1"/>
  <c r="K1589" i="1"/>
  <c r="K1590" i="1"/>
  <c r="K1591" i="1"/>
  <c r="K1592" i="1"/>
  <c r="K1593" i="1"/>
  <c r="K1594" i="1"/>
  <c r="K1595" i="1"/>
  <c r="K1596" i="1"/>
  <c r="K1597" i="1"/>
  <c r="K1598" i="1"/>
  <c r="K1599" i="1"/>
  <c r="K1600" i="1"/>
  <c r="K1601" i="1"/>
  <c r="K1602" i="1"/>
  <c r="K1603" i="1"/>
  <c r="K1604" i="1"/>
  <c r="K1605" i="1"/>
  <c r="K1606" i="1"/>
  <c r="K1607" i="1"/>
  <c r="K1608" i="1"/>
  <c r="K1609" i="1"/>
  <c r="L1609" i="1" s="1"/>
  <c r="K1610" i="1"/>
  <c r="K1611" i="1"/>
  <c r="K1612" i="1"/>
  <c r="K1613" i="1"/>
  <c r="K1614" i="1"/>
  <c r="K1615" i="1"/>
  <c r="K1616" i="1"/>
  <c r="K1617" i="1"/>
  <c r="K1618" i="1"/>
  <c r="K1619" i="1"/>
  <c r="K1620" i="1"/>
  <c r="K1621" i="1"/>
  <c r="K1622" i="1"/>
  <c r="K1623" i="1"/>
  <c r="K1624" i="1"/>
  <c r="K1625" i="1"/>
  <c r="K1626" i="1"/>
  <c r="K1627" i="1"/>
  <c r="K1628" i="1"/>
  <c r="K1629" i="1"/>
  <c r="L1629" i="1" s="1"/>
  <c r="K1630" i="1"/>
  <c r="L1630" i="1" s="1"/>
  <c r="K1631" i="1"/>
  <c r="K1632" i="1"/>
  <c r="K1633" i="1"/>
  <c r="K1634" i="1"/>
  <c r="K1635" i="1"/>
  <c r="K1636" i="1"/>
  <c r="K1637" i="1"/>
  <c r="K1638" i="1"/>
  <c r="K1639" i="1"/>
  <c r="K1640" i="1"/>
  <c r="K1641" i="1"/>
  <c r="K1642" i="1"/>
  <c r="K1643" i="1"/>
  <c r="K1644" i="1"/>
  <c r="K1645" i="1"/>
  <c r="K1646" i="1"/>
  <c r="K1647" i="1"/>
  <c r="K1648" i="1"/>
  <c r="K1649" i="1"/>
  <c r="K1650" i="1"/>
  <c r="K1651" i="1"/>
  <c r="K1652" i="1"/>
  <c r="K1653" i="1"/>
  <c r="K1654" i="1"/>
  <c r="K1655" i="1"/>
  <c r="K1656" i="1"/>
  <c r="K1657" i="1"/>
  <c r="K1658" i="1"/>
  <c r="K1659" i="1"/>
  <c r="K1660" i="1"/>
  <c r="K1661" i="1"/>
  <c r="K1662" i="1"/>
  <c r="K1663" i="1"/>
  <c r="K1664" i="1"/>
  <c r="K1665" i="1"/>
  <c r="K1666" i="1"/>
  <c r="K1667" i="1"/>
  <c r="K1668" i="1"/>
  <c r="K1669" i="1"/>
  <c r="K1670" i="1"/>
  <c r="K1671" i="1"/>
  <c r="K1672" i="1"/>
  <c r="K1673" i="1"/>
  <c r="K1674" i="1"/>
  <c r="K1675" i="1"/>
  <c r="K1676" i="1"/>
  <c r="K1677" i="1"/>
  <c r="K1678" i="1"/>
  <c r="K1679" i="1"/>
  <c r="K1680" i="1"/>
  <c r="K1681" i="1"/>
  <c r="K1682" i="1"/>
  <c r="K1683" i="1"/>
  <c r="K1684" i="1"/>
  <c r="K1685" i="1"/>
  <c r="K1686" i="1"/>
  <c r="K1687" i="1"/>
  <c r="K1688" i="1"/>
  <c r="K1689" i="1"/>
  <c r="K1690" i="1"/>
  <c r="K1691" i="1"/>
  <c r="K1692" i="1"/>
  <c r="K1693" i="1"/>
  <c r="K1694" i="1"/>
  <c r="K1695" i="1"/>
  <c r="K1696" i="1"/>
  <c r="K1697" i="1"/>
  <c r="K1698" i="1"/>
  <c r="K1699" i="1"/>
  <c r="K1700" i="1"/>
  <c r="K1701" i="1"/>
  <c r="K1702" i="1"/>
  <c r="K1703" i="1"/>
  <c r="K1704" i="1"/>
  <c r="K1705" i="1"/>
  <c r="K1706" i="1"/>
  <c r="K1707" i="1"/>
  <c r="K1708" i="1"/>
  <c r="K1709" i="1"/>
  <c r="K1710" i="1"/>
  <c r="K1711" i="1"/>
  <c r="K1712" i="1"/>
  <c r="K1713" i="1"/>
  <c r="K1714" i="1"/>
  <c r="K1715" i="1"/>
  <c r="K1716" i="1"/>
  <c r="K1717" i="1"/>
  <c r="K1718" i="1"/>
  <c r="K1719" i="1"/>
  <c r="K1720" i="1"/>
  <c r="K1721" i="1"/>
  <c r="K1722" i="1"/>
  <c r="K1723" i="1"/>
  <c r="K1724" i="1"/>
  <c r="K1725" i="1"/>
  <c r="K1726" i="1"/>
  <c r="K1727" i="1"/>
  <c r="K1728" i="1"/>
  <c r="K1729" i="1"/>
  <c r="K1730" i="1"/>
  <c r="K1731" i="1"/>
  <c r="K1732" i="1"/>
  <c r="K1733" i="1"/>
  <c r="K1734" i="1"/>
  <c r="K1735" i="1"/>
  <c r="K1736" i="1"/>
  <c r="K1737" i="1"/>
  <c r="K1738" i="1"/>
  <c r="K1739" i="1"/>
  <c r="K1740" i="1"/>
  <c r="K1741" i="1"/>
  <c r="K1742" i="1"/>
  <c r="K1743" i="1"/>
  <c r="K1744" i="1"/>
  <c r="K1745" i="1"/>
  <c r="K1746" i="1"/>
  <c r="K1747" i="1"/>
  <c r="K1748" i="1"/>
  <c r="K1749" i="1"/>
  <c r="K1750" i="1"/>
  <c r="K1751" i="1"/>
  <c r="K1752" i="1"/>
  <c r="K1753" i="1"/>
  <c r="K1754" i="1"/>
  <c r="K1755" i="1"/>
  <c r="K1756" i="1"/>
  <c r="K1757" i="1"/>
  <c r="K1758" i="1"/>
  <c r="K1759" i="1"/>
  <c r="K1760" i="1"/>
  <c r="K1761" i="1"/>
  <c r="K1762" i="1"/>
  <c r="K1763" i="1"/>
  <c r="K1764" i="1"/>
  <c r="K1765" i="1"/>
  <c r="K1766" i="1"/>
  <c r="K1767" i="1"/>
  <c r="K1768" i="1"/>
  <c r="K1769" i="1"/>
  <c r="K1770" i="1"/>
  <c r="K1771" i="1"/>
  <c r="K1772" i="1"/>
  <c r="K1773" i="1"/>
  <c r="K1774" i="1"/>
  <c r="K1775" i="1"/>
  <c r="K1776" i="1"/>
  <c r="K1777" i="1"/>
  <c r="K1778" i="1"/>
  <c r="K1779" i="1"/>
  <c r="K1780" i="1"/>
  <c r="K1781" i="1"/>
  <c r="K1782" i="1"/>
  <c r="K1783" i="1"/>
  <c r="K1784" i="1"/>
  <c r="K1785" i="1"/>
  <c r="K1786" i="1"/>
  <c r="K1787" i="1"/>
  <c r="K1788" i="1"/>
  <c r="K1789" i="1"/>
  <c r="K1790" i="1"/>
  <c r="K1791" i="1"/>
  <c r="K1792" i="1"/>
  <c r="K1793" i="1"/>
  <c r="K1794" i="1"/>
  <c r="K1795" i="1"/>
  <c r="K1796" i="1"/>
  <c r="K1797" i="1"/>
  <c r="K1798" i="1"/>
  <c r="K1799" i="1"/>
  <c r="K1800" i="1"/>
  <c r="K1801" i="1"/>
  <c r="K1802" i="1"/>
  <c r="K1803" i="1"/>
  <c r="K1804" i="1"/>
  <c r="K1805" i="1"/>
  <c r="K1806" i="1"/>
  <c r="K1807" i="1"/>
  <c r="K1808" i="1"/>
  <c r="K1809" i="1"/>
  <c r="K1810" i="1"/>
  <c r="K1811" i="1"/>
  <c r="K1812" i="1"/>
  <c r="K1813" i="1"/>
  <c r="K1814" i="1"/>
  <c r="K1815" i="1"/>
  <c r="K1816" i="1"/>
  <c r="K1817" i="1"/>
  <c r="K1818" i="1"/>
  <c r="K1819" i="1"/>
  <c r="K1820" i="1"/>
  <c r="K1821" i="1"/>
  <c r="K1822" i="1"/>
  <c r="K1823" i="1"/>
  <c r="K1824" i="1"/>
  <c r="K1825" i="1"/>
  <c r="K1826" i="1"/>
  <c r="K1827" i="1"/>
  <c r="K1828" i="1"/>
  <c r="K1829" i="1"/>
  <c r="K1830" i="1"/>
  <c r="K1831" i="1"/>
  <c r="K1832" i="1"/>
  <c r="K1833" i="1"/>
  <c r="K1834" i="1"/>
  <c r="K1835" i="1"/>
  <c r="K1836" i="1"/>
  <c r="K1837" i="1"/>
  <c r="K1838" i="1"/>
  <c r="K1839" i="1"/>
  <c r="K1840" i="1"/>
  <c r="K1841" i="1"/>
  <c r="K1842" i="1"/>
  <c r="K1843" i="1"/>
  <c r="K1844" i="1"/>
  <c r="K1845" i="1"/>
  <c r="K1846" i="1"/>
  <c r="K1847" i="1"/>
  <c r="K1848" i="1"/>
  <c r="K1849" i="1"/>
  <c r="K1850" i="1"/>
  <c r="K1851" i="1"/>
  <c r="K1852" i="1"/>
  <c r="K1853" i="1"/>
  <c r="K1854" i="1"/>
  <c r="K1855" i="1"/>
  <c r="K1856" i="1"/>
  <c r="K1857" i="1"/>
  <c r="K1858" i="1"/>
  <c r="K1859" i="1"/>
  <c r="K1860" i="1"/>
  <c r="K1861" i="1"/>
  <c r="K1862" i="1"/>
  <c r="K1863" i="1"/>
  <c r="K1864" i="1"/>
  <c r="K1865" i="1"/>
  <c r="K1866" i="1"/>
  <c r="K1867" i="1"/>
  <c r="K1868" i="1"/>
  <c r="K1869" i="1"/>
  <c r="K1870" i="1"/>
  <c r="K1871" i="1"/>
  <c r="K1872" i="1"/>
  <c r="K1873" i="1"/>
  <c r="K1874" i="1"/>
  <c r="K1875" i="1"/>
  <c r="K1876" i="1"/>
  <c r="K1877" i="1"/>
  <c r="K1878" i="1"/>
  <c r="K1879" i="1"/>
  <c r="K1880" i="1"/>
  <c r="K1881" i="1"/>
  <c r="K1882" i="1"/>
  <c r="K1883" i="1"/>
  <c r="K1884" i="1"/>
  <c r="K1885" i="1"/>
  <c r="K1886" i="1"/>
  <c r="K1887" i="1"/>
  <c r="K1888" i="1"/>
  <c r="K1889" i="1"/>
  <c r="K1890" i="1"/>
  <c r="K1891" i="1"/>
  <c r="K1892" i="1"/>
  <c r="K1893" i="1"/>
  <c r="K1894" i="1"/>
  <c r="K1895" i="1"/>
  <c r="K1896" i="1"/>
  <c r="K1897" i="1"/>
  <c r="K1898" i="1"/>
  <c r="K1899" i="1"/>
  <c r="K1900" i="1"/>
  <c r="K1901" i="1"/>
  <c r="K1902" i="1"/>
  <c r="K1903" i="1"/>
  <c r="K1904" i="1"/>
  <c r="K1905" i="1"/>
  <c r="K1906" i="1"/>
  <c r="K1907" i="1"/>
  <c r="K1908" i="1"/>
  <c r="K1909" i="1"/>
  <c r="K1910" i="1"/>
  <c r="K1911" i="1"/>
  <c r="K1912" i="1"/>
  <c r="K1913" i="1"/>
  <c r="K1914" i="1"/>
  <c r="K1915" i="1"/>
  <c r="K1916" i="1"/>
  <c r="K1917" i="1"/>
  <c r="K1918" i="1"/>
  <c r="K1919" i="1"/>
  <c r="K1920" i="1"/>
  <c r="K1921" i="1"/>
  <c r="K1922" i="1"/>
  <c r="K1923" i="1"/>
  <c r="K1924" i="1"/>
  <c r="K1925" i="1"/>
  <c r="K1926" i="1"/>
  <c r="K1927" i="1"/>
  <c r="K1928" i="1"/>
  <c r="K1929" i="1"/>
  <c r="K1930" i="1"/>
  <c r="K1931" i="1"/>
  <c r="K1932" i="1"/>
  <c r="K1933" i="1"/>
  <c r="K1934" i="1"/>
  <c r="K1935" i="1"/>
  <c r="K1936" i="1"/>
  <c r="K1937" i="1"/>
  <c r="K1938" i="1"/>
  <c r="K1939" i="1"/>
  <c r="K1940" i="1"/>
  <c r="K1941" i="1"/>
  <c r="K1942" i="1"/>
  <c r="K1943" i="1"/>
  <c r="K1944" i="1"/>
  <c r="K1945" i="1"/>
  <c r="K1946" i="1"/>
  <c r="K1947" i="1"/>
  <c r="K1948" i="1"/>
  <c r="K1949" i="1"/>
  <c r="K1950" i="1"/>
  <c r="K1951" i="1"/>
  <c r="K1952" i="1"/>
  <c r="K1953" i="1"/>
  <c r="K1954" i="1"/>
  <c r="K1955" i="1"/>
  <c r="K1956" i="1"/>
  <c r="K1957" i="1"/>
  <c r="K1958" i="1"/>
  <c r="K1959" i="1"/>
  <c r="K1960" i="1"/>
  <c r="K1961" i="1"/>
  <c r="K1962" i="1"/>
  <c r="K1963" i="1"/>
  <c r="K1964" i="1"/>
  <c r="K1965" i="1"/>
  <c r="K1966" i="1"/>
  <c r="K1967" i="1"/>
  <c r="K1968" i="1"/>
  <c r="K1969" i="1"/>
  <c r="K1970" i="1"/>
  <c r="K1971" i="1"/>
  <c r="K1972" i="1"/>
  <c r="K1973" i="1"/>
  <c r="K1974" i="1"/>
  <c r="K1975" i="1"/>
  <c r="K1976" i="1"/>
  <c r="K1977" i="1"/>
  <c r="K1978" i="1"/>
  <c r="K1979" i="1"/>
  <c r="K1980" i="1"/>
  <c r="K1981" i="1"/>
  <c r="K1982" i="1"/>
  <c r="K1983" i="1"/>
  <c r="K1984" i="1"/>
  <c r="K1985" i="1"/>
  <c r="K1986" i="1"/>
  <c r="K1987" i="1"/>
  <c r="K1988" i="1"/>
  <c r="K1989" i="1"/>
  <c r="K1990" i="1"/>
  <c r="K1991" i="1"/>
  <c r="K1992" i="1"/>
  <c r="K1993" i="1"/>
  <c r="K1994" i="1"/>
  <c r="K1995" i="1"/>
  <c r="K1996" i="1"/>
  <c r="K1997" i="1"/>
  <c r="K1998" i="1"/>
  <c r="K1999" i="1"/>
  <c r="K2000" i="1"/>
  <c r="K2001" i="1"/>
  <c r="K2002" i="1"/>
  <c r="K2003" i="1"/>
  <c r="K2004" i="1"/>
  <c r="K2005" i="1"/>
  <c r="K2006" i="1"/>
  <c r="K2007" i="1"/>
  <c r="K2008" i="1"/>
  <c r="K2009" i="1"/>
  <c r="K2010" i="1"/>
  <c r="K2011" i="1"/>
  <c r="K2012" i="1"/>
  <c r="K2013" i="1"/>
  <c r="K2014" i="1"/>
  <c r="K2015" i="1"/>
  <c r="K2016" i="1"/>
  <c r="K2017" i="1"/>
  <c r="K2018" i="1"/>
  <c r="K2019" i="1"/>
  <c r="K2020" i="1"/>
  <c r="K2021" i="1"/>
  <c r="K2022" i="1"/>
  <c r="K2023" i="1"/>
  <c r="K2024" i="1"/>
  <c r="K2025" i="1"/>
  <c r="K2026" i="1"/>
  <c r="K2027" i="1"/>
  <c r="K2028" i="1"/>
  <c r="K2029" i="1"/>
  <c r="K2030" i="1"/>
  <c r="K2031" i="1"/>
  <c r="K2032" i="1"/>
  <c r="K2033" i="1"/>
  <c r="K2034" i="1"/>
  <c r="K2035" i="1"/>
  <c r="K2036" i="1"/>
  <c r="K2037" i="1"/>
  <c r="K2038" i="1"/>
  <c r="K2039" i="1"/>
  <c r="K2040" i="1"/>
  <c r="K2041" i="1"/>
  <c r="K2042" i="1"/>
  <c r="K2043" i="1"/>
  <c r="K2044" i="1"/>
  <c r="K2045" i="1"/>
  <c r="K2046" i="1"/>
  <c r="K2047" i="1"/>
  <c r="K2048" i="1"/>
  <c r="K2049" i="1"/>
  <c r="K2050" i="1"/>
  <c r="K2051" i="1"/>
  <c r="K2052" i="1"/>
  <c r="K2053" i="1"/>
  <c r="K2054" i="1"/>
  <c r="K2055" i="1"/>
  <c r="K2056" i="1"/>
  <c r="K2057" i="1"/>
  <c r="K2058" i="1"/>
  <c r="K2059" i="1"/>
  <c r="K2060" i="1"/>
  <c r="K2061" i="1"/>
  <c r="K2062" i="1"/>
  <c r="K2063" i="1"/>
  <c r="K2064" i="1"/>
  <c r="K2065" i="1"/>
  <c r="K2066" i="1"/>
  <c r="K2067" i="1"/>
  <c r="K2068" i="1"/>
  <c r="K2069" i="1"/>
  <c r="K2070" i="1"/>
  <c r="K2071" i="1"/>
  <c r="K2072" i="1"/>
  <c r="K2073" i="1"/>
  <c r="K2074" i="1"/>
  <c r="K2075" i="1"/>
  <c r="K2076" i="1"/>
  <c r="K2077" i="1"/>
  <c r="K2078" i="1"/>
  <c r="K2079" i="1"/>
  <c r="K2080" i="1"/>
  <c r="K2081" i="1"/>
  <c r="K2082" i="1"/>
  <c r="K2083" i="1"/>
  <c r="K2084" i="1"/>
  <c r="K2085" i="1"/>
  <c r="K2086" i="1"/>
  <c r="K2087" i="1"/>
  <c r="K2088" i="1"/>
  <c r="K2089" i="1"/>
  <c r="K2090" i="1"/>
  <c r="K2091" i="1"/>
  <c r="K2092" i="1"/>
  <c r="K2093" i="1"/>
  <c r="K2094" i="1"/>
  <c r="K2095" i="1"/>
  <c r="K2096" i="1"/>
  <c r="K2097" i="1"/>
  <c r="K2098" i="1"/>
  <c r="K2099" i="1"/>
  <c r="K2100" i="1"/>
  <c r="K2101" i="1"/>
  <c r="K2102" i="1"/>
  <c r="K2103" i="1"/>
  <c r="K2104" i="1"/>
  <c r="K2105" i="1"/>
  <c r="K2106" i="1"/>
  <c r="K2107" i="1"/>
  <c r="K2108" i="1"/>
  <c r="K2109" i="1"/>
  <c r="K2110" i="1"/>
  <c r="K2111" i="1"/>
  <c r="K2112" i="1"/>
  <c r="K2113" i="1"/>
  <c r="K2114" i="1"/>
  <c r="K2115" i="1"/>
  <c r="K2116" i="1"/>
  <c r="K2117" i="1"/>
  <c r="K2118" i="1"/>
  <c r="K2119" i="1"/>
  <c r="K2120" i="1"/>
  <c r="K2121" i="1"/>
  <c r="K2122" i="1"/>
  <c r="K2123" i="1"/>
  <c r="K2124" i="1"/>
  <c r="K2125" i="1"/>
  <c r="K2126" i="1"/>
  <c r="K2127" i="1"/>
  <c r="K2128" i="1"/>
  <c r="K2129" i="1"/>
  <c r="K2130" i="1"/>
  <c r="K2131" i="1"/>
  <c r="K2132" i="1"/>
  <c r="K2133" i="1"/>
  <c r="K2134" i="1"/>
  <c r="K2135" i="1"/>
  <c r="K2136" i="1"/>
  <c r="K2137" i="1"/>
  <c r="K2138" i="1"/>
  <c r="K2139" i="1"/>
  <c r="K2140" i="1"/>
  <c r="K2141" i="1"/>
  <c r="K2142" i="1"/>
  <c r="K2143" i="1"/>
  <c r="K2144" i="1"/>
  <c r="K2145" i="1"/>
  <c r="K2146" i="1"/>
  <c r="K2147" i="1"/>
  <c r="K2148" i="1"/>
  <c r="K2149" i="1"/>
  <c r="K2150" i="1"/>
  <c r="K2151" i="1"/>
  <c r="K2152" i="1"/>
  <c r="K2153" i="1"/>
  <c r="K2154" i="1"/>
  <c r="K2155" i="1"/>
  <c r="K2156" i="1"/>
  <c r="K2157" i="1"/>
  <c r="K2158" i="1"/>
  <c r="K2159" i="1"/>
  <c r="K2160" i="1"/>
  <c r="K2161" i="1"/>
  <c r="K2162" i="1"/>
  <c r="K2163" i="1"/>
  <c r="K2164" i="1"/>
  <c r="K2165" i="1"/>
  <c r="K2166" i="1"/>
  <c r="K2167" i="1"/>
  <c r="K2168" i="1"/>
  <c r="K2169" i="1"/>
  <c r="K2170" i="1"/>
  <c r="K2171" i="1"/>
  <c r="K2172" i="1"/>
  <c r="K2173" i="1"/>
  <c r="K2174" i="1"/>
  <c r="K2175" i="1"/>
  <c r="K2176" i="1"/>
  <c r="K2177" i="1"/>
  <c r="K2178" i="1"/>
  <c r="K2179" i="1"/>
  <c r="K2180" i="1"/>
  <c r="K2181" i="1"/>
  <c r="K2182" i="1"/>
  <c r="K2183" i="1"/>
  <c r="K2184" i="1"/>
  <c r="K2185" i="1"/>
  <c r="K2186" i="1"/>
  <c r="K2187" i="1"/>
  <c r="K2188" i="1"/>
  <c r="K2189" i="1"/>
  <c r="K2190" i="1"/>
  <c r="K2191" i="1"/>
  <c r="K2192" i="1"/>
  <c r="K2193" i="1"/>
  <c r="K2194" i="1"/>
  <c r="K2195" i="1"/>
  <c r="K2196" i="1"/>
  <c r="K2197" i="1"/>
  <c r="K2198" i="1"/>
  <c r="K2199" i="1"/>
  <c r="K2200" i="1"/>
  <c r="K2201" i="1"/>
  <c r="K2202" i="1"/>
  <c r="K2203" i="1"/>
  <c r="K2204" i="1"/>
  <c r="K2205" i="1"/>
  <c r="K2206" i="1"/>
  <c r="K2207" i="1"/>
  <c r="K2208" i="1"/>
  <c r="K2209" i="1"/>
  <c r="K2210" i="1"/>
  <c r="K2211" i="1"/>
  <c r="K2212" i="1"/>
  <c r="K2213" i="1"/>
  <c r="K2214" i="1"/>
  <c r="K2215" i="1"/>
  <c r="K2216" i="1"/>
  <c r="K2217" i="1"/>
  <c r="K2218" i="1"/>
  <c r="K2219" i="1"/>
  <c r="K2220" i="1"/>
  <c r="K2221" i="1"/>
  <c r="K2222" i="1"/>
  <c r="K2223" i="1"/>
  <c r="K2224" i="1"/>
  <c r="K2225" i="1"/>
  <c r="K2226" i="1"/>
  <c r="K2227" i="1"/>
  <c r="K2228" i="1"/>
  <c r="K2229" i="1"/>
  <c r="K2230" i="1"/>
  <c r="K2231" i="1"/>
  <c r="K2232" i="1"/>
  <c r="K2233" i="1"/>
  <c r="K2234" i="1"/>
  <c r="K2235" i="1"/>
  <c r="K2236" i="1"/>
  <c r="K2237" i="1"/>
  <c r="K2238" i="1"/>
  <c r="K2239" i="1"/>
  <c r="K2240" i="1"/>
  <c r="K2241" i="1"/>
  <c r="K2242" i="1"/>
  <c r="K2243" i="1"/>
  <c r="K2244" i="1"/>
  <c r="K2245" i="1"/>
  <c r="K2246" i="1"/>
  <c r="K2247" i="1"/>
  <c r="K2248" i="1"/>
  <c r="K2249" i="1"/>
  <c r="K2250" i="1"/>
  <c r="K2251" i="1"/>
  <c r="K2252" i="1"/>
  <c r="K2253" i="1"/>
  <c r="K2254" i="1"/>
  <c r="K2255" i="1"/>
  <c r="K2256" i="1"/>
  <c r="K2257" i="1"/>
  <c r="K2258" i="1"/>
  <c r="K2259" i="1"/>
  <c r="K2260" i="1"/>
  <c r="K2261" i="1"/>
  <c r="K2262" i="1"/>
  <c r="K2263" i="1"/>
  <c r="K2264" i="1"/>
  <c r="K2265" i="1"/>
  <c r="K2266" i="1"/>
  <c r="K2267" i="1"/>
  <c r="K2268" i="1"/>
  <c r="K2269" i="1"/>
  <c r="K2270" i="1"/>
  <c r="K2271" i="1"/>
  <c r="K2272" i="1"/>
  <c r="K2273" i="1"/>
  <c r="K2274" i="1"/>
  <c r="K2275" i="1"/>
  <c r="K2276" i="1"/>
  <c r="K2277" i="1"/>
  <c r="K2278" i="1"/>
  <c r="K2279" i="1"/>
  <c r="K2280" i="1"/>
  <c r="K2281" i="1"/>
  <c r="K2282" i="1"/>
  <c r="K2283" i="1"/>
  <c r="K2284" i="1"/>
  <c r="K2285" i="1"/>
  <c r="K2286" i="1"/>
  <c r="K2287" i="1"/>
  <c r="K2288" i="1"/>
  <c r="K2289" i="1"/>
  <c r="K2290" i="1"/>
  <c r="K2291" i="1"/>
  <c r="K2292" i="1"/>
  <c r="K2293" i="1"/>
  <c r="K2294" i="1"/>
  <c r="K2295" i="1"/>
  <c r="K2296" i="1"/>
  <c r="K2297" i="1"/>
  <c r="K2298" i="1"/>
  <c r="K2299" i="1"/>
  <c r="K2300" i="1"/>
  <c r="K2301" i="1"/>
  <c r="K2302" i="1"/>
  <c r="K2303" i="1"/>
  <c r="K2304" i="1"/>
  <c r="K2305" i="1"/>
  <c r="K2306" i="1"/>
  <c r="K2307" i="1"/>
  <c r="K2308" i="1"/>
  <c r="K2309" i="1"/>
  <c r="K2310" i="1"/>
  <c r="K2311" i="1"/>
  <c r="K2312" i="1"/>
  <c r="K2313" i="1"/>
  <c r="K2314" i="1"/>
  <c r="K2315" i="1"/>
  <c r="K2316" i="1"/>
  <c r="K2317" i="1"/>
  <c r="K2318" i="1"/>
  <c r="K2319" i="1"/>
  <c r="K2320" i="1"/>
  <c r="K2321" i="1"/>
  <c r="K2322" i="1"/>
  <c r="K2323" i="1"/>
  <c r="K2324" i="1"/>
  <c r="K2325" i="1"/>
  <c r="K2326" i="1"/>
  <c r="K2327" i="1"/>
  <c r="K2328" i="1"/>
  <c r="K2329" i="1"/>
  <c r="K2330" i="1"/>
  <c r="K2331" i="1"/>
  <c r="K2332" i="1"/>
  <c r="K2333" i="1"/>
  <c r="K2334" i="1"/>
  <c r="K2335" i="1"/>
  <c r="K2336" i="1"/>
  <c r="K2337" i="1"/>
  <c r="K2338" i="1"/>
  <c r="K2339" i="1"/>
  <c r="K2340" i="1"/>
  <c r="K2341" i="1"/>
  <c r="K2342" i="1"/>
  <c r="K2343" i="1"/>
  <c r="K2344" i="1"/>
  <c r="K2345" i="1"/>
  <c r="K2346" i="1"/>
  <c r="K2347" i="1"/>
  <c r="K2348" i="1"/>
  <c r="K2349" i="1"/>
  <c r="K2350" i="1"/>
  <c r="K2351" i="1"/>
  <c r="K2352" i="1"/>
  <c r="K2353" i="1"/>
  <c r="K2354" i="1"/>
  <c r="K2355" i="1"/>
  <c r="K2356" i="1"/>
  <c r="K2357" i="1"/>
  <c r="K2358" i="1"/>
  <c r="K2359" i="1"/>
  <c r="K2360" i="1"/>
  <c r="K2361" i="1"/>
  <c r="K2362" i="1"/>
  <c r="K2363" i="1"/>
  <c r="K2364" i="1"/>
  <c r="K2365" i="1"/>
  <c r="K2366" i="1"/>
  <c r="K2367" i="1"/>
  <c r="K2368" i="1"/>
  <c r="K2369" i="1"/>
  <c r="K2370" i="1"/>
  <c r="K2371" i="1"/>
  <c r="K2372" i="1"/>
  <c r="K2373" i="1"/>
  <c r="K2374" i="1"/>
  <c r="K2375" i="1"/>
  <c r="K2376" i="1"/>
  <c r="K2377" i="1"/>
  <c r="K2378" i="1"/>
  <c r="K2379" i="1"/>
  <c r="K2380" i="1"/>
  <c r="K2381" i="1"/>
  <c r="K2382" i="1"/>
  <c r="K2383" i="1"/>
  <c r="K2384" i="1"/>
  <c r="K2385" i="1"/>
  <c r="K2386" i="1"/>
  <c r="K2387" i="1"/>
  <c r="K2388" i="1"/>
  <c r="K2389" i="1"/>
  <c r="K2390" i="1"/>
  <c r="K2391" i="1"/>
  <c r="K2392" i="1"/>
  <c r="K2393" i="1"/>
  <c r="K2394" i="1"/>
  <c r="K2395" i="1"/>
  <c r="K2396" i="1"/>
  <c r="K2397" i="1"/>
  <c r="K2398" i="1"/>
  <c r="K2399" i="1"/>
  <c r="K2400" i="1"/>
  <c r="K2401" i="1"/>
  <c r="K2402" i="1"/>
  <c r="K2403" i="1"/>
  <c r="K2404" i="1"/>
  <c r="K2405" i="1"/>
  <c r="K2406" i="1"/>
  <c r="K2407" i="1"/>
  <c r="K2408" i="1"/>
  <c r="K2409" i="1"/>
  <c r="K2410" i="1"/>
  <c r="K2412" i="1"/>
  <c r="K2413" i="1"/>
  <c r="K2414" i="1"/>
  <c r="K2415" i="1"/>
  <c r="K2416" i="1"/>
  <c r="K2417" i="1"/>
  <c r="K2418" i="1"/>
  <c r="K2419" i="1"/>
  <c r="K2420" i="1"/>
  <c r="K2421" i="1"/>
  <c r="K2422" i="1"/>
  <c r="K2423" i="1"/>
  <c r="K2424" i="1"/>
  <c r="K2425" i="1"/>
  <c r="K2426" i="1"/>
  <c r="K2427" i="1"/>
  <c r="K2428" i="1"/>
  <c r="K2429" i="1"/>
  <c r="K2430" i="1"/>
  <c r="K2431" i="1"/>
  <c r="K2432" i="1"/>
  <c r="K2433" i="1"/>
  <c r="K2434" i="1"/>
  <c r="K2435" i="1"/>
  <c r="K2436" i="1"/>
  <c r="K2437" i="1"/>
  <c r="K2438" i="1"/>
  <c r="K2439" i="1"/>
  <c r="K2440" i="1"/>
  <c r="K2441" i="1"/>
  <c r="K2442" i="1"/>
  <c r="K2443" i="1"/>
  <c r="K2444" i="1"/>
  <c r="K2445" i="1"/>
  <c r="K2446" i="1"/>
  <c r="K2447" i="1"/>
  <c r="K2448" i="1"/>
  <c r="K2449" i="1"/>
  <c r="K2450" i="1"/>
  <c r="K2451" i="1"/>
  <c r="K2452" i="1"/>
  <c r="K2453" i="1"/>
  <c r="K2454" i="1"/>
  <c r="K2455" i="1"/>
  <c r="K2456" i="1"/>
  <c r="K2457" i="1"/>
  <c r="K2458" i="1"/>
  <c r="K2459" i="1"/>
  <c r="K2460" i="1"/>
  <c r="K2461" i="1"/>
  <c r="K2462" i="1"/>
  <c r="K2463" i="1"/>
  <c r="K2464" i="1"/>
  <c r="K2465" i="1"/>
  <c r="K2466" i="1"/>
  <c r="K2467" i="1"/>
  <c r="K2468" i="1"/>
  <c r="K2469" i="1"/>
  <c r="K2470" i="1"/>
  <c r="K2471" i="1"/>
  <c r="K2472" i="1"/>
  <c r="K2473" i="1"/>
  <c r="K2474" i="1"/>
  <c r="K2475" i="1"/>
  <c r="K2476" i="1"/>
  <c r="K2477" i="1"/>
  <c r="K2478" i="1"/>
  <c r="K2479" i="1"/>
  <c r="K2480" i="1"/>
  <c r="K2481" i="1"/>
  <c r="K2482" i="1"/>
  <c r="K2483" i="1"/>
  <c r="K2484" i="1"/>
  <c r="K2485" i="1"/>
  <c r="K2486" i="1"/>
  <c r="K2487" i="1"/>
  <c r="K2488" i="1"/>
  <c r="K2489" i="1"/>
  <c r="K2490" i="1"/>
  <c r="K2491" i="1"/>
  <c r="K2492" i="1"/>
  <c r="K2493" i="1"/>
  <c r="K2494" i="1"/>
  <c r="K2495" i="1"/>
  <c r="K2496" i="1"/>
  <c r="K2497" i="1"/>
  <c r="K2498" i="1"/>
  <c r="K2499" i="1"/>
  <c r="K2500" i="1"/>
  <c r="K2501" i="1"/>
  <c r="K2502" i="1"/>
  <c r="K2503" i="1"/>
  <c r="K2504" i="1"/>
  <c r="K2505" i="1"/>
  <c r="K2506" i="1"/>
  <c r="K2507" i="1"/>
  <c r="K2508" i="1"/>
  <c r="K2509" i="1"/>
  <c r="K2510" i="1"/>
  <c r="K2511" i="1"/>
  <c r="K2512" i="1"/>
  <c r="K2513" i="1"/>
  <c r="K2514" i="1"/>
  <c r="K2515" i="1"/>
  <c r="K2516" i="1"/>
  <c r="K2517" i="1"/>
  <c r="K2518" i="1"/>
  <c r="K2519" i="1"/>
  <c r="K2520" i="1"/>
  <c r="K2521" i="1"/>
  <c r="K2522" i="1"/>
  <c r="K2523" i="1"/>
  <c r="K2524" i="1"/>
  <c r="K2525" i="1"/>
  <c r="K2526" i="1"/>
  <c r="K2527" i="1"/>
  <c r="K2528" i="1"/>
  <c r="K2529" i="1"/>
  <c r="K2530" i="1"/>
  <c r="K2531" i="1"/>
  <c r="K2532" i="1"/>
  <c r="K2533" i="1"/>
  <c r="K2534" i="1"/>
  <c r="K2535" i="1"/>
  <c r="K2536" i="1"/>
  <c r="K2537" i="1"/>
  <c r="K2538" i="1"/>
  <c r="K2539" i="1"/>
  <c r="K2540" i="1"/>
  <c r="K2541" i="1"/>
  <c r="K2542" i="1"/>
  <c r="K2543" i="1"/>
  <c r="K2544" i="1"/>
  <c r="L2544" i="1" s="1"/>
  <c r="K2545" i="1"/>
  <c r="K2546" i="1"/>
  <c r="K2547" i="1"/>
  <c r="K2548" i="1"/>
  <c r="K2549" i="1"/>
  <c r="K2550" i="1"/>
  <c r="L2550" i="1" s="1"/>
  <c r="K2551" i="1"/>
  <c r="K2552" i="1"/>
  <c r="K2553" i="1"/>
  <c r="K2554" i="1"/>
  <c r="K2555" i="1"/>
  <c r="K2556" i="1"/>
  <c r="K2557" i="1"/>
  <c r="K2558" i="1"/>
  <c r="K2559" i="1"/>
  <c r="K2560" i="1"/>
  <c r="K2561" i="1"/>
  <c r="K2562" i="1"/>
  <c r="K2563" i="1"/>
  <c r="K2564" i="1"/>
  <c r="K2565" i="1"/>
  <c r="K2566" i="1"/>
  <c r="K2569" i="1"/>
  <c r="K2570" i="1"/>
  <c r="K2571" i="1"/>
  <c r="K2572" i="1"/>
  <c r="K2573" i="1"/>
  <c r="K2574" i="1"/>
  <c r="K2575" i="1"/>
  <c r="K2576" i="1"/>
  <c r="K2577" i="1"/>
  <c r="K2578" i="1"/>
  <c r="K2579" i="1"/>
  <c r="K2580" i="1"/>
  <c r="K2581" i="1"/>
  <c r="K2582" i="1"/>
  <c r="K2583" i="1"/>
  <c r="K2584" i="1"/>
  <c r="K2585" i="1"/>
  <c r="K2586" i="1"/>
  <c r="K2587" i="1"/>
  <c r="K2588" i="1"/>
  <c r="K2589" i="1"/>
  <c r="K2590" i="1"/>
  <c r="K2591" i="1"/>
  <c r="K2592" i="1"/>
  <c r="K2593" i="1"/>
  <c r="K2594" i="1"/>
  <c r="K2595" i="1"/>
  <c r="K2596" i="1"/>
  <c r="K2597" i="1"/>
  <c r="K2598" i="1"/>
  <c r="K2599" i="1"/>
  <c r="K2600" i="1"/>
  <c r="K2601" i="1"/>
  <c r="K2602" i="1"/>
  <c r="K2603" i="1"/>
  <c r="K2604" i="1"/>
  <c r="K2605" i="1"/>
  <c r="K2606" i="1"/>
  <c r="K2607" i="1"/>
  <c r="K2608" i="1"/>
  <c r="K2609" i="1"/>
  <c r="K2610" i="1"/>
  <c r="K2611" i="1"/>
  <c r="K2612" i="1"/>
  <c r="K2613" i="1"/>
  <c r="K2614" i="1"/>
  <c r="K2615" i="1"/>
  <c r="K2616" i="1"/>
  <c r="K2617" i="1"/>
  <c r="K2618" i="1"/>
  <c r="K2619" i="1"/>
  <c r="K2620" i="1"/>
  <c r="K2621" i="1"/>
  <c r="K2622" i="1"/>
  <c r="K2623" i="1"/>
  <c r="K2624" i="1"/>
  <c r="K2625" i="1"/>
  <c r="K2626" i="1"/>
  <c r="K2627" i="1"/>
  <c r="K2628" i="1"/>
  <c r="K2629" i="1"/>
  <c r="K2630" i="1"/>
  <c r="K2631" i="1"/>
  <c r="K2632" i="1"/>
  <c r="K2633" i="1"/>
  <c r="K2634" i="1"/>
  <c r="K2635" i="1"/>
  <c r="K2636" i="1"/>
  <c r="K2637" i="1"/>
  <c r="K2638" i="1"/>
  <c r="K2639" i="1"/>
  <c r="K2640" i="1"/>
  <c r="K2641" i="1"/>
  <c r="K2642" i="1"/>
  <c r="K2643" i="1"/>
  <c r="K2644" i="1"/>
  <c r="K2645" i="1"/>
  <c r="K2646" i="1"/>
  <c r="K2647" i="1"/>
  <c r="K2648" i="1"/>
  <c r="K2649" i="1"/>
  <c r="K2650" i="1"/>
  <c r="K2651" i="1"/>
  <c r="K2652" i="1"/>
  <c r="K2653" i="1"/>
  <c r="K2654" i="1"/>
  <c r="K2655" i="1"/>
  <c r="K2656" i="1"/>
  <c r="K2657" i="1"/>
  <c r="K2658" i="1"/>
  <c r="K2659" i="1"/>
  <c r="K2660" i="1"/>
  <c r="K2661" i="1"/>
  <c r="K2662" i="1"/>
  <c r="K2663" i="1"/>
  <c r="K2664" i="1"/>
  <c r="K2665" i="1"/>
  <c r="K2666" i="1"/>
  <c r="K2667" i="1"/>
  <c r="K2668" i="1"/>
  <c r="K2669" i="1"/>
  <c r="K2670" i="1"/>
  <c r="K2671" i="1"/>
  <c r="K2672" i="1"/>
  <c r="K2673" i="1"/>
  <c r="K2674" i="1"/>
  <c r="K2675" i="1"/>
  <c r="K2676" i="1"/>
  <c r="K2677" i="1"/>
  <c r="K2680" i="1"/>
  <c r="K2681" i="1"/>
  <c r="K2682" i="1"/>
  <c r="K2683" i="1"/>
  <c r="K2684" i="1"/>
  <c r="K2685" i="1"/>
  <c r="K2686" i="1"/>
  <c r="K2687" i="1"/>
  <c r="K2688" i="1"/>
  <c r="K2689" i="1"/>
  <c r="K2690" i="1"/>
  <c r="K2691" i="1"/>
  <c r="K2692" i="1"/>
  <c r="K2693" i="1"/>
  <c r="K2694" i="1"/>
  <c r="K2695" i="1"/>
  <c r="K2696" i="1"/>
  <c r="K2697" i="1"/>
  <c r="K2698" i="1"/>
  <c r="K2699" i="1"/>
  <c r="K2700" i="1"/>
  <c r="K2701" i="1"/>
  <c r="K2702" i="1"/>
  <c r="K2703" i="1"/>
  <c r="K2704" i="1"/>
  <c r="K2705" i="1"/>
  <c r="K2706" i="1"/>
  <c r="K2707" i="1"/>
  <c r="K2708" i="1"/>
  <c r="K2709" i="1"/>
  <c r="K2710" i="1"/>
  <c r="L2710" i="1" s="1"/>
  <c r="K2711" i="1"/>
  <c r="K2712" i="1"/>
  <c r="K2713" i="1"/>
  <c r="K2714" i="1"/>
  <c r="K2715" i="1"/>
  <c r="K2716" i="1"/>
  <c r="K2717" i="1"/>
  <c r="K2718" i="1"/>
  <c r="K2719" i="1"/>
  <c r="K2720" i="1"/>
  <c r="K2721" i="1"/>
  <c r="K2722" i="1"/>
  <c r="K2723" i="1"/>
  <c r="K2724" i="1"/>
  <c r="K2725" i="1"/>
  <c r="K2726" i="1"/>
  <c r="K2727" i="1"/>
  <c r="K2728" i="1"/>
  <c r="K2729" i="1"/>
  <c r="K2730" i="1"/>
  <c r="K2731" i="1"/>
  <c r="K2732" i="1"/>
  <c r="K2733" i="1"/>
  <c r="K2734" i="1"/>
  <c r="K2735" i="1"/>
  <c r="K2736" i="1"/>
  <c r="K2737" i="1"/>
  <c r="K2738" i="1"/>
  <c r="K2739" i="1"/>
  <c r="K2740" i="1"/>
  <c r="K2741" i="1"/>
  <c r="K2742" i="1"/>
  <c r="K2743" i="1"/>
  <c r="K2744" i="1"/>
  <c r="K2745" i="1"/>
  <c r="K2746" i="1"/>
  <c r="K2750" i="1"/>
  <c r="K2751" i="1"/>
  <c r="K2752" i="1"/>
  <c r="K2753" i="1"/>
  <c r="K2754" i="1"/>
  <c r="K2755" i="1"/>
  <c r="K2756" i="1"/>
  <c r="K2757" i="1"/>
  <c r="K2758" i="1"/>
  <c r="K2759" i="1"/>
  <c r="K2760" i="1"/>
  <c r="K2761" i="1"/>
  <c r="K2762" i="1"/>
  <c r="K2763" i="1"/>
  <c r="K2764" i="1"/>
  <c r="K2766" i="1"/>
  <c r="K2767" i="1"/>
  <c r="K2778" i="1"/>
  <c r="K2780" i="1"/>
  <c r="K2781" i="1"/>
  <c r="K2782" i="1"/>
  <c r="K2783" i="1"/>
  <c r="K2784" i="1"/>
  <c r="K2785" i="1"/>
  <c r="K2786" i="1"/>
  <c r="K2787" i="1"/>
  <c r="K2788" i="1"/>
  <c r="K2789" i="1"/>
  <c r="K2790" i="1"/>
  <c r="K2791" i="1"/>
  <c r="K2792" i="1"/>
  <c r="K2793" i="1"/>
  <c r="K2794" i="1"/>
  <c r="K2795" i="1"/>
  <c r="K2797" i="1"/>
  <c r="K2798" i="1"/>
  <c r="K2799" i="1"/>
  <c r="K2800" i="1"/>
  <c r="K2801" i="1"/>
  <c r="K2802" i="1"/>
  <c r="K2803" i="1"/>
  <c r="K2804" i="1"/>
  <c r="K2805" i="1"/>
  <c r="K2806" i="1"/>
  <c r="L2806" i="1" s="1"/>
  <c r="K2807" i="1"/>
  <c r="K2808" i="1"/>
  <c r="K2809" i="1"/>
  <c r="K2810" i="1"/>
  <c r="K2811" i="1"/>
  <c r="K2812" i="1"/>
  <c r="K2813" i="1"/>
  <c r="K2814" i="1"/>
  <c r="K2815" i="1"/>
  <c r="K2816" i="1"/>
  <c r="K2817" i="1"/>
  <c r="K2818" i="1"/>
  <c r="K2819" i="1"/>
  <c r="K2820" i="1"/>
  <c r="K2821" i="1"/>
  <c r="K2822" i="1"/>
  <c r="K2823" i="1"/>
  <c r="K2824" i="1"/>
  <c r="K2825" i="1"/>
  <c r="K2826" i="1"/>
  <c r="K2827" i="1"/>
  <c r="K2828" i="1"/>
  <c r="K2829" i="1"/>
  <c r="K2830" i="1"/>
  <c r="K2831" i="1"/>
  <c r="K2832" i="1"/>
  <c r="K2833" i="1"/>
  <c r="K2834" i="1"/>
  <c r="K2835" i="1"/>
  <c r="K2836" i="1"/>
  <c r="K2837" i="1"/>
  <c r="K2838" i="1"/>
  <c r="L2838" i="1" s="1"/>
  <c r="K2839" i="1"/>
  <c r="K2840" i="1"/>
  <c r="K2841" i="1"/>
  <c r="K2842" i="1"/>
  <c r="K2843" i="1"/>
  <c r="K2844" i="1"/>
  <c r="K2845" i="1"/>
  <c r="K2846" i="1"/>
  <c r="K2847" i="1"/>
  <c r="K2848" i="1"/>
  <c r="K2849" i="1"/>
  <c r="K2850" i="1"/>
  <c r="K2851" i="1"/>
  <c r="K2852" i="1"/>
  <c r="K2853" i="1"/>
  <c r="K2854" i="1"/>
  <c r="K2855" i="1"/>
  <c r="K2856" i="1"/>
  <c r="K2857" i="1"/>
  <c r="K2858" i="1"/>
  <c r="K2859" i="1"/>
  <c r="K2860" i="1"/>
  <c r="K2861" i="1"/>
  <c r="K2862" i="1"/>
  <c r="K2863" i="1"/>
  <c r="K2864" i="1"/>
  <c r="K2865" i="1"/>
  <c r="K2866" i="1"/>
  <c r="K2867" i="1"/>
  <c r="K2868" i="1"/>
  <c r="K2869" i="1"/>
  <c r="K2870" i="1"/>
  <c r="K2871" i="1"/>
  <c r="K2872" i="1"/>
  <c r="K2873" i="1"/>
  <c r="K2874" i="1"/>
  <c r="K2875" i="1"/>
  <c r="K2876" i="1"/>
  <c r="K2877" i="1"/>
  <c r="K2878" i="1"/>
  <c r="K2879" i="1"/>
  <c r="K2880" i="1"/>
  <c r="K2881" i="1"/>
  <c r="K2882" i="1"/>
  <c r="K2883" i="1"/>
  <c r="K2884" i="1"/>
  <c r="K2886" i="1"/>
  <c r="K2887" i="1"/>
  <c r="K2888" i="1"/>
  <c r="K2889" i="1"/>
  <c r="K2890" i="1"/>
  <c r="K2891" i="1"/>
  <c r="K2892" i="1"/>
  <c r="K2893" i="1"/>
  <c r="K2894" i="1"/>
  <c r="K2895" i="1"/>
  <c r="K2896" i="1"/>
  <c r="K2897" i="1"/>
  <c r="K2898" i="1"/>
  <c r="K2899" i="1"/>
  <c r="K2900" i="1"/>
  <c r="K2901" i="1"/>
  <c r="K2902" i="1"/>
  <c r="K2903" i="1"/>
  <c r="K2906" i="1"/>
  <c r="K2907" i="1"/>
  <c r="K2908" i="1"/>
  <c r="K2909" i="1"/>
  <c r="K2910" i="1"/>
  <c r="K2911" i="1"/>
  <c r="K2912" i="1"/>
  <c r="K2913" i="1"/>
  <c r="K2914" i="1"/>
  <c r="K2915" i="1"/>
  <c r="K2916" i="1"/>
  <c r="K2917" i="1"/>
  <c r="K2918" i="1"/>
  <c r="K2919" i="1"/>
  <c r="K2920" i="1"/>
  <c r="K2921" i="1"/>
  <c r="K2922" i="1"/>
  <c r="K2923" i="1"/>
  <c r="K2924" i="1"/>
  <c r="K2925" i="1"/>
  <c r="K2926" i="1"/>
  <c r="K2927" i="1"/>
  <c r="K2928" i="1"/>
  <c r="K2929" i="1"/>
  <c r="K2930" i="1"/>
  <c r="K2931" i="1"/>
  <c r="K2932" i="1"/>
  <c r="K2933" i="1"/>
  <c r="K2934" i="1"/>
  <c r="L2934" i="1" s="1"/>
  <c r="K2935" i="1"/>
  <c r="K2936" i="1"/>
  <c r="K2937" i="1"/>
  <c r="K2938" i="1"/>
  <c r="K2939" i="1"/>
  <c r="K2940" i="1"/>
  <c r="K2941" i="1"/>
  <c r="K2942" i="1"/>
  <c r="K2943" i="1"/>
  <c r="K2944" i="1"/>
  <c r="K2945" i="1"/>
  <c r="K2946" i="1"/>
  <c r="K2947" i="1"/>
  <c r="K2948" i="1"/>
  <c r="K2949" i="1"/>
  <c r="K2950" i="1"/>
  <c r="K2951" i="1"/>
  <c r="K2952" i="1"/>
  <c r="K2953" i="1"/>
  <c r="K2954" i="1"/>
  <c r="K2955" i="1"/>
  <c r="K2956" i="1"/>
  <c r="K2957" i="1"/>
  <c r="K2958" i="1"/>
  <c r="K2959" i="1"/>
  <c r="K2960" i="1"/>
  <c r="K2961" i="1"/>
  <c r="K2962" i="1"/>
  <c r="K2963" i="1"/>
  <c r="K2964" i="1"/>
  <c r="K2965" i="1"/>
  <c r="K2966" i="1"/>
  <c r="L2966" i="1" s="1"/>
  <c r="K2967" i="1"/>
  <c r="K2968" i="1"/>
  <c r="K2969" i="1"/>
  <c r="K2970" i="1"/>
  <c r="K2971" i="1"/>
  <c r="K2972" i="1"/>
  <c r="K2973" i="1"/>
  <c r="K2974" i="1"/>
  <c r="K2975" i="1"/>
  <c r="K2976" i="1"/>
  <c r="K2977" i="1"/>
  <c r="K2978" i="1"/>
  <c r="K2979" i="1"/>
  <c r="K2980" i="1"/>
  <c r="K2981" i="1"/>
  <c r="K2982" i="1"/>
  <c r="K2983" i="1"/>
  <c r="K2984" i="1"/>
  <c r="K2985" i="1"/>
  <c r="K2986" i="1"/>
  <c r="K2987" i="1"/>
  <c r="K2988" i="1"/>
  <c r="K2989" i="1"/>
  <c r="K2990" i="1"/>
  <c r="K2991" i="1"/>
  <c r="K2992" i="1"/>
  <c r="K2993" i="1"/>
  <c r="K2994" i="1"/>
  <c r="K2995" i="1"/>
  <c r="K2996" i="1"/>
  <c r="K2997" i="1"/>
  <c r="K2998" i="1"/>
  <c r="K2999" i="1"/>
  <c r="K3000" i="1"/>
  <c r="K3001" i="1"/>
  <c r="K3002" i="1"/>
  <c r="K3003" i="1"/>
  <c r="K3004" i="1"/>
  <c r="K3005" i="1"/>
  <c r="K3006" i="1"/>
  <c r="K3007" i="1"/>
  <c r="K3009" i="1"/>
  <c r="K3010" i="1"/>
  <c r="K3011" i="1"/>
  <c r="K3012" i="1"/>
  <c r="K3013" i="1"/>
  <c r="K3014" i="1"/>
  <c r="K3015" i="1"/>
  <c r="K3016" i="1"/>
  <c r="K3873" i="1"/>
  <c r="L3873" i="1" s="1"/>
  <c r="O3873" i="1" s="1"/>
  <c r="K3874" i="1"/>
  <c r="K3875" i="1"/>
  <c r="K3876" i="1"/>
  <c r="K3877" i="1"/>
  <c r="L3877" i="1" s="1"/>
  <c r="K3878" i="1"/>
  <c r="K3879" i="1"/>
  <c r="K3880" i="1"/>
  <c r="K3881" i="1"/>
  <c r="L3881" i="1" s="1"/>
  <c r="K3882" i="1"/>
  <c r="K3883" i="1"/>
  <c r="K3884" i="1"/>
  <c r="K3885" i="1"/>
  <c r="L3885" i="1" s="1"/>
  <c r="K3886" i="1"/>
  <c r="K3887" i="1"/>
  <c r="K3888" i="1"/>
  <c r="K3889" i="1"/>
  <c r="L3889" i="1" s="1"/>
  <c r="K3890" i="1"/>
  <c r="K3891" i="1"/>
  <c r="K3892" i="1"/>
  <c r="K3893" i="1"/>
  <c r="L3893" i="1" s="1"/>
  <c r="O3893" i="1" s="1"/>
  <c r="K3894" i="1"/>
  <c r="K3895" i="1"/>
  <c r="K3896" i="1"/>
  <c r="K3897" i="1"/>
  <c r="L3897" i="1" s="1"/>
  <c r="K3898" i="1"/>
  <c r="K3899" i="1"/>
  <c r="K3900" i="1"/>
  <c r="K3901" i="1"/>
  <c r="L3901" i="1" s="1"/>
  <c r="K3902" i="1"/>
  <c r="K3903" i="1"/>
  <c r="K3904" i="1"/>
  <c r="K3905" i="1"/>
  <c r="L3905" i="1" s="1"/>
  <c r="K3906" i="1"/>
  <c r="K3907" i="1"/>
  <c r="K3908" i="1"/>
  <c r="K3909" i="1"/>
  <c r="L3909" i="1" s="1"/>
  <c r="K3910" i="1"/>
  <c r="K3911" i="1"/>
  <c r="K3912" i="1"/>
  <c r="K3913" i="1"/>
  <c r="L3913" i="1" s="1"/>
  <c r="K3914" i="1"/>
  <c r="K3915" i="1"/>
  <c r="K3916" i="1"/>
  <c r="K3917" i="1"/>
  <c r="L3917" i="1" s="1"/>
  <c r="K3918" i="1"/>
  <c r="K3919" i="1"/>
  <c r="K3920" i="1"/>
  <c r="K3921" i="1"/>
  <c r="L3921" i="1" s="1"/>
  <c r="K3922" i="1"/>
  <c r="K3923" i="1"/>
  <c r="K3924" i="1"/>
  <c r="K3925" i="1"/>
  <c r="L3925" i="1" s="1"/>
  <c r="K3926" i="1"/>
  <c r="K3927" i="1"/>
  <c r="K3928" i="1"/>
  <c r="K3929" i="1"/>
  <c r="L3929" i="1" s="1"/>
  <c r="K3930" i="1"/>
  <c r="K3931" i="1"/>
  <c r="K3932" i="1"/>
  <c r="K3933" i="1"/>
  <c r="L3933" i="1" s="1"/>
  <c r="K3934" i="1"/>
  <c r="K3935" i="1"/>
  <c r="K3936" i="1"/>
  <c r="K3937" i="1"/>
  <c r="L3937" i="1" s="1"/>
  <c r="K3938" i="1"/>
  <c r="K3939" i="1"/>
  <c r="K3940" i="1"/>
  <c r="K3941" i="1"/>
  <c r="L3941" i="1" s="1"/>
  <c r="K3942" i="1"/>
  <c r="K3943" i="1"/>
  <c r="K3944" i="1"/>
  <c r="K3945" i="1"/>
  <c r="L3945" i="1" s="1"/>
  <c r="K3946" i="1"/>
  <c r="K3947" i="1"/>
  <c r="K3948" i="1"/>
  <c r="K3949" i="1"/>
  <c r="L3949" i="1" s="1"/>
  <c r="K3950" i="1"/>
  <c r="K3951" i="1"/>
  <c r="K3952" i="1"/>
  <c r="K3953" i="1"/>
  <c r="L3953" i="1" s="1"/>
  <c r="K3954" i="1"/>
  <c r="K3955" i="1"/>
  <c r="K3956" i="1"/>
  <c r="K3957" i="1"/>
  <c r="L3957" i="1" s="1"/>
  <c r="K3958" i="1"/>
  <c r="K3959" i="1"/>
  <c r="K3960" i="1"/>
  <c r="K3961" i="1"/>
  <c r="L3961" i="1" s="1"/>
  <c r="K3962" i="1"/>
  <c r="K3963" i="1"/>
  <c r="K3964" i="1"/>
  <c r="K3965" i="1"/>
  <c r="L3965" i="1" s="1"/>
  <c r="K3966" i="1"/>
  <c r="K3967" i="1"/>
  <c r="K3968" i="1"/>
  <c r="K3969" i="1"/>
  <c r="L3969" i="1" s="1"/>
  <c r="K3970" i="1"/>
  <c r="K3971" i="1"/>
  <c r="K3972" i="1"/>
  <c r="K3973" i="1"/>
  <c r="L3973" i="1" s="1"/>
  <c r="K3974" i="1"/>
  <c r="K3975" i="1"/>
  <c r="K3976" i="1"/>
  <c r="K3977" i="1"/>
  <c r="L3977" i="1" s="1"/>
  <c r="K3978" i="1"/>
  <c r="K3979" i="1"/>
  <c r="K3980" i="1"/>
  <c r="K3981" i="1"/>
  <c r="L3981" i="1" s="1"/>
  <c r="K3982" i="1"/>
  <c r="K3983" i="1"/>
  <c r="K3984" i="1"/>
  <c r="K3985" i="1"/>
  <c r="L3985" i="1" s="1"/>
  <c r="K3986" i="1"/>
  <c r="K3987" i="1"/>
  <c r="K3988" i="1"/>
  <c r="K3989" i="1"/>
  <c r="L3989" i="1" s="1"/>
  <c r="K3990" i="1"/>
  <c r="K3991" i="1"/>
  <c r="K3992" i="1"/>
  <c r="K3993" i="1"/>
  <c r="L3993" i="1" s="1"/>
  <c r="K3994" i="1"/>
  <c r="K3995" i="1"/>
  <c r="K3996" i="1"/>
  <c r="K3997" i="1"/>
  <c r="L3997" i="1" s="1"/>
  <c r="K3998" i="1"/>
  <c r="K3999" i="1"/>
  <c r="K4000" i="1"/>
  <c r="K4001" i="1"/>
  <c r="L4001" i="1" s="1"/>
  <c r="K4002" i="1"/>
  <c r="K4003" i="1"/>
  <c r="K4004" i="1"/>
  <c r="K4005" i="1"/>
  <c r="L4005" i="1" s="1"/>
  <c r="K4006" i="1"/>
  <c r="K4007" i="1"/>
  <c r="K4008" i="1"/>
  <c r="K4009" i="1"/>
  <c r="L4009" i="1" s="1"/>
  <c r="K4010" i="1"/>
  <c r="K4011" i="1"/>
  <c r="K4012" i="1"/>
  <c r="K4013" i="1"/>
  <c r="L4013" i="1" s="1"/>
  <c r="K4014" i="1"/>
  <c r="K4015" i="1"/>
  <c r="K4016" i="1"/>
  <c r="K4017" i="1"/>
  <c r="L4017" i="1" s="1"/>
  <c r="K4018" i="1"/>
  <c r="K4019" i="1"/>
  <c r="K4021" i="1"/>
  <c r="L4021" i="1" s="1"/>
  <c r="O4021" i="1" s="1"/>
  <c r="K4022" i="1"/>
  <c r="K4023" i="1"/>
  <c r="K4024" i="1"/>
  <c r="K4025" i="1"/>
  <c r="L4025" i="1" s="1"/>
  <c r="O4025" i="1" s="1"/>
  <c r="K4026" i="1"/>
  <c r="K4027" i="1"/>
  <c r="K4028" i="1"/>
  <c r="K4029" i="1"/>
  <c r="L4029" i="1" s="1"/>
  <c r="K4030" i="1"/>
  <c r="K4031" i="1"/>
  <c r="K4032" i="1"/>
  <c r="K4033" i="1"/>
  <c r="L4033" i="1" s="1"/>
  <c r="K4034" i="1"/>
  <c r="K4035" i="1"/>
  <c r="K4036" i="1"/>
  <c r="K4037" i="1"/>
  <c r="L4037" i="1" s="1"/>
  <c r="K4038" i="1"/>
  <c r="K4039" i="1"/>
  <c r="K4040" i="1"/>
  <c r="K4041" i="1"/>
  <c r="L4041" i="1" s="1"/>
  <c r="K4042" i="1"/>
  <c r="K4043" i="1"/>
  <c r="K4044" i="1"/>
  <c r="K4045" i="1"/>
  <c r="L4045" i="1" s="1"/>
  <c r="K4046" i="1"/>
  <c r="K4047" i="1"/>
  <c r="K4048" i="1"/>
  <c r="K4049" i="1"/>
  <c r="L4049" i="1" s="1"/>
  <c r="K4050" i="1"/>
  <c r="K4051" i="1"/>
  <c r="K4052" i="1"/>
  <c r="K4053" i="1"/>
  <c r="L4053" i="1" s="1"/>
  <c r="K4054" i="1"/>
  <c r="K4055" i="1"/>
  <c r="K4056" i="1"/>
  <c r="K4057" i="1"/>
  <c r="L4057" i="1" s="1"/>
  <c r="K4058" i="1"/>
  <c r="K4059" i="1"/>
  <c r="K4060" i="1"/>
  <c r="K4061" i="1"/>
  <c r="L4061" i="1" s="1"/>
  <c r="K4062" i="1"/>
  <c r="K4063" i="1"/>
  <c r="K4064" i="1"/>
  <c r="K4065" i="1"/>
  <c r="L4065" i="1" s="1"/>
  <c r="K4066" i="1"/>
  <c r="K4067" i="1"/>
  <c r="K4068" i="1"/>
  <c r="K4069" i="1"/>
  <c r="L4069" i="1" s="1"/>
  <c r="K4070" i="1"/>
  <c r="K4071" i="1"/>
  <c r="K4072" i="1"/>
  <c r="K4073" i="1"/>
  <c r="L4073" i="1" s="1"/>
  <c r="K4074" i="1"/>
  <c r="K4075" i="1"/>
  <c r="K4076" i="1"/>
  <c r="K4077" i="1"/>
  <c r="L4077" i="1" s="1"/>
  <c r="K4078" i="1"/>
  <c r="K4079" i="1"/>
  <c r="K4080" i="1"/>
  <c r="K4081" i="1"/>
  <c r="L4081" i="1" s="1"/>
  <c r="K4082" i="1"/>
  <c r="K4083" i="1"/>
  <c r="K4084" i="1"/>
  <c r="K4085" i="1"/>
  <c r="L4085" i="1" s="1"/>
  <c r="K4086" i="1"/>
  <c r="K4087" i="1"/>
  <c r="K4088" i="1"/>
  <c r="K4089" i="1"/>
  <c r="L4089" i="1" s="1"/>
  <c r="K4090" i="1"/>
  <c r="K4091" i="1"/>
  <c r="K4092" i="1"/>
  <c r="K4093" i="1"/>
  <c r="L4093" i="1" s="1"/>
  <c r="K4094" i="1"/>
  <c r="K4095" i="1"/>
  <c r="K4096" i="1"/>
  <c r="K4097" i="1"/>
  <c r="L4097" i="1" s="1"/>
  <c r="O4097" i="1" s="1"/>
  <c r="K4098" i="1"/>
  <c r="K4099" i="1"/>
  <c r="K4100" i="1"/>
  <c r="K4101" i="1"/>
  <c r="L4101" i="1" s="1"/>
  <c r="K4102" i="1"/>
  <c r="K4103" i="1"/>
  <c r="K4104" i="1"/>
  <c r="K4105" i="1"/>
  <c r="L4105" i="1" s="1"/>
  <c r="K4106" i="1"/>
  <c r="K4107" i="1"/>
  <c r="K4108" i="1"/>
  <c r="K4109" i="1"/>
  <c r="L4109" i="1" s="1"/>
  <c r="K4110" i="1"/>
  <c r="K4111" i="1"/>
  <c r="K4112" i="1"/>
  <c r="K4113" i="1"/>
  <c r="L4113" i="1" s="1"/>
  <c r="K4114" i="1"/>
  <c r="K4115" i="1"/>
  <c r="K4116" i="1"/>
  <c r="K4117" i="1"/>
  <c r="L4117" i="1" s="1"/>
  <c r="K4118" i="1"/>
  <c r="K4119" i="1"/>
  <c r="K4120" i="1"/>
  <c r="K4121" i="1"/>
  <c r="L4121" i="1" s="1"/>
  <c r="K4122" i="1"/>
  <c r="K4123" i="1"/>
  <c r="K4124" i="1"/>
  <c r="K4125" i="1"/>
  <c r="L4125" i="1" s="1"/>
  <c r="K4126" i="1"/>
  <c r="K4127" i="1"/>
  <c r="K4128" i="1"/>
  <c r="K4129" i="1"/>
  <c r="L4129" i="1" s="1"/>
  <c r="K4130" i="1"/>
  <c r="K4131" i="1"/>
  <c r="K4132" i="1"/>
  <c r="K4133" i="1"/>
  <c r="L4133" i="1" s="1"/>
  <c r="O4133" i="1" s="1"/>
  <c r="K4134" i="1"/>
  <c r="K4135" i="1"/>
  <c r="K4136" i="1"/>
  <c r="K4137" i="1"/>
  <c r="L4137" i="1" s="1"/>
  <c r="O4137" i="1" s="1"/>
  <c r="K4138" i="1"/>
  <c r="K4139" i="1"/>
  <c r="K4140" i="1"/>
  <c r="K4141" i="1"/>
  <c r="L4141" i="1" s="1"/>
  <c r="O4141" i="1" s="1"/>
  <c r="K4142" i="1"/>
  <c r="K4143" i="1"/>
  <c r="K4144" i="1"/>
  <c r="K4145" i="1"/>
  <c r="L4145" i="1" s="1"/>
  <c r="K4146" i="1"/>
  <c r="K4147" i="1"/>
  <c r="K4148" i="1"/>
  <c r="K4149" i="1"/>
  <c r="L4149" i="1" s="1"/>
  <c r="K4150" i="1"/>
  <c r="K4151" i="1"/>
  <c r="K4152" i="1"/>
  <c r="K4153" i="1"/>
  <c r="L4153" i="1" s="1"/>
  <c r="K4154" i="1"/>
  <c r="K4155" i="1"/>
  <c r="K4156" i="1"/>
  <c r="K4157" i="1"/>
  <c r="L4157" i="1" s="1"/>
  <c r="O4157" i="1" s="1"/>
  <c r="K4158" i="1"/>
  <c r="K4159" i="1"/>
  <c r="K4160" i="1"/>
  <c r="K4161" i="1"/>
  <c r="L4161" i="1" s="1"/>
  <c r="K4162" i="1"/>
  <c r="K4163" i="1"/>
  <c r="K4164" i="1"/>
  <c r="K4165" i="1"/>
  <c r="L4165" i="1" s="1"/>
  <c r="K4166" i="1"/>
  <c r="K4167" i="1"/>
  <c r="K4168" i="1"/>
  <c r="K4169" i="1"/>
  <c r="L4169" i="1" s="1"/>
  <c r="K4170" i="1"/>
  <c r="K4171" i="1"/>
  <c r="K4172" i="1"/>
  <c r="K4173" i="1"/>
  <c r="L4173" i="1" s="1"/>
  <c r="K4174" i="1"/>
  <c r="K4175" i="1"/>
  <c r="K4176" i="1"/>
  <c r="K4177" i="1"/>
  <c r="L4177" i="1" s="1"/>
  <c r="K4178" i="1"/>
  <c r="K4179" i="1"/>
  <c r="K4180" i="1"/>
  <c r="K4181" i="1"/>
  <c r="L4181" i="1" s="1"/>
  <c r="K4182" i="1"/>
  <c r="K4183" i="1"/>
  <c r="K4184" i="1"/>
  <c r="K4185" i="1"/>
  <c r="L4185" i="1" s="1"/>
  <c r="K4186" i="1"/>
  <c r="K4187" i="1"/>
  <c r="K4188" i="1"/>
  <c r="K4189" i="1"/>
  <c r="L4189" i="1" s="1"/>
  <c r="O4189" i="1" s="1"/>
  <c r="K4190" i="1"/>
  <c r="K4191" i="1"/>
  <c r="K4192" i="1"/>
  <c r="K4193" i="1"/>
  <c r="L4193" i="1" s="1"/>
  <c r="K4194" i="1"/>
  <c r="K4195" i="1"/>
  <c r="K4196" i="1"/>
  <c r="K4197" i="1"/>
  <c r="L4197" i="1" s="1"/>
  <c r="K4198" i="1"/>
  <c r="L4198" i="1" s="1"/>
  <c r="K4199" i="1"/>
  <c r="K4200" i="1"/>
  <c r="K4201" i="1"/>
  <c r="L4201" i="1" s="1"/>
  <c r="K4202" i="1"/>
  <c r="K4203" i="1"/>
  <c r="K4204" i="1"/>
  <c r="K4205" i="1"/>
  <c r="L4205" i="1" s="1"/>
  <c r="K4206" i="1"/>
  <c r="K4207" i="1"/>
  <c r="K4208" i="1"/>
  <c r="K4209" i="1"/>
  <c r="L4209" i="1" s="1"/>
  <c r="K4210" i="1"/>
  <c r="K4211" i="1"/>
  <c r="K4212" i="1"/>
  <c r="K4213" i="1"/>
  <c r="L4213" i="1" s="1"/>
  <c r="K4214" i="1"/>
  <c r="K4215" i="1"/>
  <c r="K4216" i="1"/>
  <c r="K4217" i="1"/>
  <c r="L4217" i="1" s="1"/>
  <c r="K4218" i="1"/>
  <c r="K4219" i="1"/>
  <c r="K4220" i="1"/>
  <c r="K4221" i="1"/>
  <c r="L4221" i="1" s="1"/>
  <c r="O4221" i="1" s="1"/>
  <c r="K4222" i="1"/>
  <c r="K4223" i="1"/>
  <c r="K4224" i="1"/>
  <c r="K4225" i="1"/>
  <c r="L4225" i="1" s="1"/>
  <c r="K4226" i="1"/>
  <c r="K4227" i="1"/>
  <c r="K4228" i="1"/>
  <c r="K4229" i="1"/>
  <c r="L4229" i="1" s="1"/>
  <c r="K4230" i="1"/>
  <c r="L4230" i="1" s="1"/>
  <c r="K4231" i="1"/>
  <c r="K4232" i="1"/>
  <c r="K4233" i="1"/>
  <c r="L4233" i="1" s="1"/>
  <c r="K4234" i="1"/>
  <c r="L4234" i="1" s="1"/>
  <c r="K4235" i="1"/>
  <c r="K4236" i="1"/>
  <c r="K4237" i="1"/>
  <c r="L4237" i="1" s="1"/>
  <c r="O4237" i="1" s="1"/>
  <c r="K4238" i="1"/>
  <c r="L4238" i="1" s="1"/>
  <c r="K4239" i="1"/>
  <c r="K4240" i="1"/>
  <c r="K4241" i="1"/>
  <c r="L4241" i="1" s="1"/>
  <c r="O4241" i="1" s="1"/>
  <c r="K4242" i="1"/>
  <c r="L4242" i="1" s="1"/>
  <c r="O4242" i="1" s="1"/>
  <c r="K4243" i="1"/>
  <c r="K4244" i="1"/>
  <c r="K4245" i="1"/>
  <c r="L4245" i="1" s="1"/>
  <c r="O4245" i="1" s="1"/>
  <c r="K4246" i="1"/>
  <c r="L4246" i="1" s="1"/>
  <c r="O4246" i="1" s="1"/>
  <c r="K4247" i="1"/>
  <c r="K4248" i="1"/>
  <c r="L4250" i="1"/>
  <c r="K4269" i="1"/>
  <c r="L4269" i="1" s="1"/>
  <c r="O4269" i="1" s="1"/>
  <c r="L4278" i="1"/>
  <c r="K4281" i="1"/>
  <c r="L4281" i="1" s="1"/>
  <c r="O4281" i="1" s="1"/>
  <c r="K4296" i="1"/>
  <c r="K4310" i="1"/>
  <c r="L4310" i="1" s="1"/>
  <c r="O4310" i="1" s="1"/>
  <c r="K4318" i="1"/>
  <c r="L4318" i="1" s="1"/>
  <c r="O4318" i="1" s="1"/>
  <c r="K4330" i="1"/>
  <c r="L4330" i="1" s="1"/>
  <c r="O4330" i="1" s="1"/>
  <c r="K4338" i="1"/>
  <c r="L4338" i="1" s="1"/>
  <c r="O4338" i="1" s="1"/>
  <c r="K4362" i="1"/>
  <c r="L4362" i="1" s="1"/>
  <c r="O4362" i="1" s="1"/>
  <c r="L4369" i="1"/>
  <c r="L4378" i="1"/>
  <c r="L4381" i="1"/>
  <c r="L4385" i="1"/>
  <c r="L4389" i="1"/>
  <c r="L4391" i="1"/>
  <c r="L4393" i="1"/>
  <c r="L4397" i="1"/>
  <c r="L4401" i="1"/>
  <c r="L4474" i="1"/>
  <c r="L4499" i="1"/>
  <c r="L4517" i="1"/>
  <c r="L4519" i="1"/>
  <c r="L4521" i="1"/>
  <c r="L4523" i="1"/>
  <c r="L4525" i="1"/>
  <c r="L4527" i="1"/>
  <c r="L4529" i="1"/>
  <c r="L4530" i="1"/>
  <c r="L4537" i="1"/>
  <c r="L4541" i="1"/>
  <c r="L4545" i="1"/>
  <c r="L4549" i="1"/>
  <c r="L4553" i="1"/>
  <c r="L4557" i="1"/>
  <c r="L4561" i="1"/>
  <c r="L4565" i="1"/>
  <c r="L4569" i="1"/>
  <c r="L4573" i="1"/>
  <c r="L4577" i="1"/>
  <c r="L4581" i="1"/>
  <c r="L4582" i="1"/>
  <c r="L4585" i="1"/>
  <c r="L4586" i="1"/>
  <c r="L4589" i="1"/>
  <c r="L4590" i="1"/>
  <c r="L4594" i="1"/>
  <c r="L4598" i="1"/>
  <c r="L4602" i="1"/>
  <c r="L4605" i="1"/>
  <c r="L4609" i="1"/>
  <c r="L4611" i="1"/>
  <c r="L4613" i="1"/>
  <c r="L4617" i="1"/>
  <c r="L4621" i="1"/>
  <c r="L4625" i="1"/>
  <c r="L4629" i="1"/>
  <c r="L4633" i="1"/>
  <c r="L4637" i="1"/>
  <c r="L4641" i="1"/>
  <c r="L4645" i="1"/>
  <c r="L4649" i="1"/>
  <c r="L4650" i="1"/>
  <c r="L4653" i="1"/>
  <c r="L4659" i="1"/>
  <c r="L4662" i="1"/>
  <c r="L4663" i="1"/>
  <c r="L4666" i="1"/>
  <c r="L4667" i="1"/>
  <c r="L4671" i="1"/>
  <c r="L4675" i="1"/>
  <c r="L4679" i="1"/>
  <c r="L4683" i="1"/>
  <c r="L4687" i="1"/>
  <c r="L4691" i="1"/>
  <c r="L4695" i="1"/>
  <c r="L4699" i="1"/>
  <c r="L4703" i="1"/>
  <c r="L4707" i="1"/>
  <c r="L4711" i="1"/>
  <c r="L4715" i="1"/>
  <c r="L4719" i="1"/>
  <c r="L4726" i="1"/>
  <c r="L4727" i="1"/>
  <c r="L4729" i="1"/>
  <c r="K4730" i="1"/>
  <c r="L4730" i="1" s="1"/>
  <c r="K4731" i="1"/>
  <c r="L4731" i="1" s="1"/>
  <c r="K4732" i="1"/>
  <c r="K4733" i="1"/>
  <c r="L4733" i="1" s="1"/>
  <c r="K4734" i="1"/>
  <c r="L4734" i="1" s="1"/>
  <c r="K4735" i="1"/>
  <c r="L4735" i="1" s="1"/>
  <c r="K4736" i="1"/>
  <c r="K4737" i="1"/>
  <c r="L4737" i="1" s="1"/>
  <c r="K4738" i="1"/>
  <c r="L4738" i="1" s="1"/>
  <c r="K4739" i="1"/>
  <c r="L4739" i="1" s="1"/>
  <c r="K4740" i="1"/>
  <c r="K4741" i="1"/>
  <c r="L4741" i="1" s="1"/>
  <c r="K4742" i="1"/>
  <c r="L4742" i="1" s="1"/>
  <c r="K4743" i="1"/>
  <c r="L4743" i="1" s="1"/>
  <c r="K4744" i="1"/>
  <c r="K4745" i="1"/>
  <c r="L4745" i="1" s="1"/>
  <c r="K4746" i="1"/>
  <c r="L4746" i="1" s="1"/>
  <c r="K4747" i="1"/>
  <c r="L4747" i="1" s="1"/>
  <c r="K4748" i="1"/>
  <c r="K4749" i="1"/>
  <c r="L4749" i="1" s="1"/>
  <c r="L4750" i="1"/>
  <c r="L4751" i="1"/>
  <c r="K4753" i="1"/>
  <c r="L4753" i="1" s="1"/>
  <c r="K4754" i="1"/>
  <c r="L4754" i="1" s="1"/>
  <c r="K4755" i="1"/>
  <c r="L4755" i="1" s="1"/>
  <c r="K4756" i="1"/>
  <c r="K4757" i="1"/>
  <c r="L4757" i="1" s="1"/>
  <c r="K4758" i="1"/>
  <c r="L4758" i="1" s="1"/>
  <c r="K4759" i="1"/>
  <c r="L4759" i="1" s="1"/>
  <c r="K4760" i="1"/>
  <c r="K4761" i="1"/>
  <c r="L4761" i="1" s="1"/>
  <c r="K4762" i="1"/>
  <c r="L4762" i="1" s="1"/>
  <c r="K4764" i="1"/>
  <c r="K4765" i="1"/>
  <c r="L4765" i="1" s="1"/>
  <c r="K4766" i="1"/>
  <c r="L4766" i="1" s="1"/>
  <c r="K4767" i="1"/>
  <c r="L4767" i="1" s="1"/>
  <c r="K4768" i="1"/>
  <c r="K4769" i="1"/>
  <c r="L4769" i="1" s="1"/>
  <c r="K4770" i="1"/>
  <c r="L4770" i="1" s="1"/>
  <c r="K4771" i="1"/>
  <c r="L4771" i="1" s="1"/>
  <c r="K4772" i="1"/>
  <c r="K4773" i="1"/>
  <c r="L4773" i="1" s="1"/>
  <c r="K4774" i="1"/>
  <c r="L4774" i="1" s="1"/>
  <c r="K4775" i="1"/>
  <c r="L4775" i="1" s="1"/>
  <c r="K4777" i="1"/>
  <c r="L4777" i="1" s="1"/>
  <c r="K4778" i="1"/>
  <c r="L4778" i="1" s="1"/>
  <c r="K4779" i="1"/>
  <c r="L4779" i="1" s="1"/>
  <c r="K4780" i="1"/>
  <c r="K4781" i="1"/>
  <c r="L4781" i="1" s="1"/>
  <c r="K4782" i="1"/>
  <c r="L4782" i="1" s="1"/>
  <c r="K4783" i="1"/>
  <c r="L4783" i="1" s="1"/>
  <c r="K4785" i="1"/>
  <c r="L4785" i="1" s="1"/>
  <c r="K4786" i="1"/>
  <c r="L4786" i="1" s="1"/>
  <c r="K4787" i="1"/>
  <c r="L4787" i="1" s="1"/>
  <c r="K4788" i="1"/>
  <c r="K4789" i="1"/>
  <c r="L4789" i="1" s="1"/>
  <c r="K4790" i="1"/>
  <c r="L4790" i="1" s="1"/>
  <c r="K4791" i="1"/>
  <c r="L4791" i="1" s="1"/>
  <c r="K4792" i="1"/>
  <c r="K4793" i="1"/>
  <c r="L4793" i="1" s="1"/>
  <c r="K4794" i="1"/>
  <c r="L4794" i="1" s="1"/>
  <c r="K4795" i="1"/>
  <c r="L4795" i="1" s="1"/>
  <c r="K4796" i="1"/>
  <c r="K4797" i="1"/>
  <c r="L4797" i="1" s="1"/>
  <c r="K4798" i="1"/>
  <c r="L4798" i="1" s="1"/>
  <c r="K4799" i="1"/>
  <c r="L4799" i="1" s="1"/>
  <c r="K4800" i="1"/>
  <c r="K4801" i="1"/>
  <c r="L4801" i="1" s="1"/>
  <c r="K4802" i="1"/>
  <c r="L4802" i="1" s="1"/>
  <c r="K4803" i="1"/>
  <c r="L4803" i="1" s="1"/>
  <c r="K4804" i="1"/>
  <c r="K4805" i="1"/>
  <c r="L4805" i="1" s="1"/>
  <c r="K4806" i="1"/>
  <c r="L4806" i="1" s="1"/>
  <c r="K4807" i="1"/>
  <c r="L4807" i="1" s="1"/>
  <c r="K4808" i="1"/>
  <c r="K4809" i="1"/>
  <c r="L4809" i="1" s="1"/>
  <c r="K4810" i="1"/>
  <c r="L4810" i="1" s="1"/>
  <c r="K4811" i="1"/>
  <c r="L4811" i="1" s="1"/>
  <c r="K4812" i="1"/>
  <c r="K4813" i="1"/>
  <c r="L4813" i="1" s="1"/>
  <c r="K4814" i="1"/>
  <c r="L4814" i="1" s="1"/>
  <c r="K4815" i="1"/>
  <c r="L4815" i="1" s="1"/>
  <c r="K4816" i="1"/>
  <c r="K4817" i="1"/>
  <c r="L4817" i="1" s="1"/>
  <c r="K4818" i="1"/>
  <c r="L4818" i="1" s="1"/>
  <c r="K4819" i="1"/>
  <c r="L4819" i="1" s="1"/>
  <c r="K4820" i="1"/>
  <c r="K4821" i="1"/>
  <c r="L4821" i="1" s="1"/>
  <c r="K4822" i="1"/>
  <c r="L4822" i="1" s="1"/>
  <c r="K4823" i="1"/>
  <c r="L4823" i="1" s="1"/>
  <c r="K4824" i="1"/>
  <c r="K4825" i="1"/>
  <c r="L4825" i="1" s="1"/>
  <c r="K4826" i="1"/>
  <c r="L4826" i="1" s="1"/>
  <c r="K4827" i="1"/>
  <c r="L4827" i="1" s="1"/>
  <c r="K4828" i="1"/>
  <c r="L4829" i="1"/>
  <c r="L4831" i="1"/>
  <c r="L4833" i="1"/>
  <c r="K4834" i="1"/>
  <c r="L4834" i="1" s="1"/>
  <c r="K4835" i="1"/>
  <c r="L4835" i="1" s="1"/>
  <c r="K4836" i="1"/>
  <c r="K4837" i="1"/>
  <c r="L4837" i="1" s="1"/>
  <c r="K4838" i="1"/>
  <c r="L4838" i="1" s="1"/>
  <c r="K4839" i="1"/>
  <c r="L4839" i="1" s="1"/>
  <c r="K4840" i="1"/>
  <c r="K4841" i="1"/>
  <c r="L4841" i="1" s="1"/>
  <c r="K4842" i="1"/>
  <c r="L4842" i="1" s="1"/>
  <c r="K4843" i="1"/>
  <c r="L4843" i="1" s="1"/>
  <c r="K4844" i="1"/>
  <c r="K4845" i="1"/>
  <c r="L4845" i="1" s="1"/>
  <c r="K4846" i="1"/>
  <c r="L4846" i="1" s="1"/>
  <c r="K4847" i="1"/>
  <c r="L4847" i="1" s="1"/>
  <c r="K4848" i="1"/>
  <c r="K4849" i="1"/>
  <c r="L4849" i="1" s="1"/>
  <c r="K4850" i="1"/>
  <c r="L4850" i="1" s="1"/>
  <c r="K4851" i="1"/>
  <c r="L4851" i="1" s="1"/>
  <c r="K4852" i="1"/>
  <c r="K4853" i="1"/>
  <c r="L4853" i="1" s="1"/>
  <c r="K4854" i="1"/>
  <c r="L4854" i="1" s="1"/>
  <c r="K4855" i="1"/>
  <c r="L4855" i="1" s="1"/>
  <c r="K4856" i="1"/>
  <c r="K4857" i="1"/>
  <c r="L4857" i="1" s="1"/>
  <c r="K4858" i="1"/>
  <c r="L4858" i="1" s="1"/>
  <c r="K4859" i="1"/>
  <c r="L4859" i="1" s="1"/>
  <c r="K4860" i="1"/>
  <c r="K4861" i="1"/>
  <c r="L4861" i="1" s="1"/>
  <c r="K4862" i="1"/>
  <c r="L4862" i="1" s="1"/>
  <c r="K4863" i="1"/>
  <c r="L4863" i="1" s="1"/>
  <c r="K4864" i="1"/>
  <c r="K4865" i="1"/>
  <c r="L4865" i="1" s="1"/>
  <c r="K4866" i="1"/>
  <c r="L4866" i="1" s="1"/>
  <c r="K4867" i="1"/>
  <c r="L4867" i="1" s="1"/>
  <c r="K4868" i="1"/>
  <c r="K4869" i="1"/>
  <c r="L4869" i="1" s="1"/>
  <c r="K4870" i="1"/>
  <c r="L4870" i="1" s="1"/>
  <c r="K4871" i="1"/>
  <c r="L4871" i="1" s="1"/>
  <c r="K4872" i="1"/>
  <c r="K4873" i="1"/>
  <c r="L4873" i="1" s="1"/>
  <c r="K4874" i="1"/>
  <c r="L4874" i="1" s="1"/>
  <c r="K4875" i="1"/>
  <c r="L4875" i="1" s="1"/>
  <c r="K4876" i="1"/>
  <c r="K4877" i="1"/>
  <c r="L4877" i="1" s="1"/>
  <c r="K4878" i="1"/>
  <c r="L4878" i="1" s="1"/>
  <c r="K4879" i="1"/>
  <c r="L4879" i="1" s="1"/>
  <c r="K4880" i="1"/>
  <c r="K4881" i="1"/>
  <c r="L4881" i="1" s="1"/>
  <c r="K4882" i="1"/>
  <c r="L4882" i="1" s="1"/>
  <c r="K4883" i="1"/>
  <c r="L4883" i="1" s="1"/>
  <c r="K4884" i="1"/>
  <c r="K4885" i="1"/>
  <c r="L4885" i="1" s="1"/>
  <c r="K4886" i="1"/>
  <c r="L4886" i="1" s="1"/>
  <c r="K4887" i="1"/>
  <c r="L4887" i="1" s="1"/>
  <c r="K4888" i="1"/>
  <c r="K4889" i="1"/>
  <c r="L4889" i="1" s="1"/>
  <c r="K4890" i="1"/>
  <c r="L4890" i="1" s="1"/>
  <c r="K4891" i="1"/>
  <c r="L4891" i="1" s="1"/>
  <c r="L4894" i="1"/>
  <c r="L4895" i="1"/>
  <c r="L4898" i="1"/>
  <c r="L4899" i="1"/>
  <c r="L4902" i="1"/>
  <c r="L4903" i="1"/>
  <c r="K4905" i="1"/>
  <c r="L4905" i="1" s="1"/>
  <c r="K4906" i="1"/>
  <c r="L4906" i="1" s="1"/>
  <c r="K4907" i="1"/>
  <c r="L4907" i="1" s="1"/>
  <c r="K4908" i="1"/>
  <c r="K4909" i="1"/>
  <c r="L4909" i="1" s="1"/>
  <c r="K4910" i="1"/>
  <c r="L4910" i="1" s="1"/>
  <c r="K4911" i="1"/>
  <c r="L4911" i="1" s="1"/>
  <c r="K4912" i="1"/>
  <c r="K4913" i="1"/>
  <c r="L4913" i="1" s="1"/>
  <c r="K4914" i="1"/>
  <c r="L4914" i="1" s="1"/>
  <c r="K4915" i="1"/>
  <c r="L4915" i="1" s="1"/>
  <c r="K4916" i="1"/>
  <c r="K4917" i="1"/>
  <c r="L4917" i="1" s="1"/>
  <c r="K4918" i="1"/>
  <c r="L4918" i="1" s="1"/>
  <c r="K4919" i="1"/>
  <c r="L4919" i="1" s="1"/>
  <c r="K4920" i="1"/>
  <c r="L4922" i="1"/>
  <c r="L4923" i="1"/>
  <c r="K268" i="1"/>
  <c r="K269" i="1"/>
  <c r="K270" i="1"/>
  <c r="K271" i="1"/>
  <c r="K272" i="1"/>
  <c r="K267" i="1"/>
  <c r="K50" i="1"/>
  <c r="K54" i="1"/>
  <c r="K55" i="1"/>
  <c r="K56" i="1"/>
  <c r="K64" i="1"/>
  <c r="K65" i="1"/>
  <c r="K72" i="1"/>
  <c r="K73" i="1"/>
  <c r="K74" i="1"/>
  <c r="K75" i="1"/>
  <c r="K76" i="1"/>
  <c r="K78" i="1"/>
  <c r="K79" i="1"/>
  <c r="K80" i="1"/>
  <c r="K81" i="1"/>
  <c r="K82" i="1"/>
  <c r="K83" i="1"/>
  <c r="K84" i="1"/>
  <c r="K85" i="1"/>
  <c r="K86" i="1"/>
  <c r="K110" i="1"/>
  <c r="K111" i="1"/>
  <c r="K112" i="1"/>
  <c r="K113" i="1"/>
  <c r="K114" i="1"/>
  <c r="K115" i="1"/>
  <c r="K116" i="1"/>
  <c r="K117" i="1"/>
  <c r="K118" i="1"/>
  <c r="K119" i="1"/>
  <c r="K120" i="1"/>
  <c r="K121" i="1"/>
  <c r="K122" i="1"/>
  <c r="K123" i="1"/>
  <c r="K124" i="1"/>
  <c r="K126" i="1"/>
  <c r="K127" i="1"/>
  <c r="K128" i="1"/>
  <c r="K129" i="1"/>
  <c r="K130"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3" i="1"/>
  <c r="K234" i="1"/>
  <c r="K243" i="1"/>
  <c r="K244" i="1"/>
  <c r="K245" i="1"/>
  <c r="K246" i="1"/>
  <c r="K247" i="1"/>
  <c r="K248" i="1"/>
  <c r="K249" i="1"/>
  <c r="K250" i="1"/>
  <c r="K251" i="1"/>
  <c r="K252" i="1"/>
  <c r="K253" i="1"/>
  <c r="K254" i="1"/>
  <c r="K261" i="1"/>
  <c r="K262" i="1"/>
  <c r="K263" i="1"/>
  <c r="K264" i="1"/>
  <c r="K265" i="1"/>
  <c r="K266" i="1"/>
  <c r="O4519" i="1" l="1"/>
  <c r="O4250" i="1"/>
  <c r="O4341" i="1"/>
  <c r="O4255" i="1"/>
  <c r="O4259" i="1"/>
  <c r="O4263" i="1"/>
  <c r="O4267" i="1"/>
  <c r="O4311" i="1"/>
  <c r="O4315" i="1"/>
  <c r="O4363" i="1"/>
  <c r="O4367" i="1"/>
  <c r="O4535" i="1"/>
  <c r="O4551" i="1"/>
  <c r="O4567" i="1"/>
  <c r="O4278" i="1"/>
  <c r="O4650" i="1"/>
  <c r="O4613" i="1"/>
  <c r="O4521" i="1"/>
  <c r="O4389" i="1"/>
  <c r="O4369" i="1"/>
  <c r="O4666" i="1"/>
  <c r="O4525" i="1"/>
  <c r="O4357" i="1"/>
  <c r="O4609" i="1"/>
  <c r="O4517" i="1"/>
  <c r="O4378" i="1"/>
  <c r="O4266" i="1"/>
  <c r="O4366" i="1"/>
  <c r="O4586" i="1"/>
  <c r="O4397" i="1"/>
  <c r="O4353" i="1"/>
  <c r="O4578" i="1"/>
  <c r="O4530" i="1"/>
  <c r="O4385" i="1"/>
  <c r="O4889" i="1"/>
  <c r="O4885" i="1"/>
  <c r="O4881" i="1"/>
  <c r="O4877" i="1"/>
  <c r="O4873" i="1"/>
  <c r="O4869" i="1"/>
  <c r="O4865" i="1"/>
  <c r="O4861" i="1"/>
  <c r="O4857" i="1"/>
  <c r="O4853" i="1"/>
  <c r="O4849" i="1"/>
  <c r="O4845" i="1"/>
  <c r="O4841" i="1"/>
  <c r="O4837" i="1"/>
  <c r="O4833" i="1"/>
  <c r="O4749" i="1"/>
  <c r="O4745" i="1"/>
  <c r="O4741" i="1"/>
  <c r="O4737" i="1"/>
  <c r="O4733" i="1"/>
  <c r="O4729" i="1"/>
  <c r="O4662" i="1"/>
  <c r="O4618" i="1"/>
  <c r="O4610" i="1"/>
  <c r="O4605" i="1"/>
  <c r="O4529" i="1"/>
  <c r="O4518" i="1"/>
  <c r="O4393" i="1"/>
  <c r="O3865" i="1"/>
  <c r="O3801" i="1"/>
  <c r="O4249" i="1"/>
  <c r="O4270" i="1"/>
  <c r="O4411" i="1"/>
  <c r="O4459" i="1"/>
  <c r="O4503" i="1"/>
  <c r="O4543" i="1"/>
  <c r="O4559" i="1"/>
  <c r="O4575" i="1"/>
  <c r="O4634" i="1"/>
  <c r="O4582" i="1"/>
  <c r="O4522" i="1"/>
  <c r="O4345" i="1"/>
  <c r="O4254" i="1"/>
  <c r="O70" i="1"/>
  <c r="O66" i="1"/>
  <c r="O4258" i="1"/>
  <c r="O4262" i="1"/>
  <c r="O4301" i="1"/>
  <c r="O4314" i="1"/>
  <c r="O4349" i="1"/>
  <c r="O4361" i="1"/>
  <c r="O4370" i="1"/>
  <c r="O4374" i="1"/>
  <c r="O4531" i="1"/>
  <c r="O4547" i="1"/>
  <c r="O4563" i="1"/>
  <c r="O4625" i="1"/>
  <c r="O4229" i="1"/>
  <c r="O4213" i="1"/>
  <c r="O4205" i="1"/>
  <c r="O4197" i="1"/>
  <c r="O4181" i="1"/>
  <c r="O4173" i="1"/>
  <c r="O4165" i="1"/>
  <c r="O4149" i="1"/>
  <c r="O4125" i="1"/>
  <c r="O4117" i="1"/>
  <c r="O4637" i="1"/>
  <c r="O4233" i="1"/>
  <c r="O4225" i="1"/>
  <c r="O4217" i="1"/>
  <c r="O4209" i="1"/>
  <c r="O4201" i="1"/>
  <c r="O4193" i="1"/>
  <c r="O4185" i="1"/>
  <c r="O4177" i="1"/>
  <c r="O4169" i="1"/>
  <c r="O4161" i="1"/>
  <c r="O4153" i="1"/>
  <c r="O4145" i="1"/>
  <c r="O4129" i="1"/>
  <c r="O4121" i="1"/>
  <c r="O4903" i="1"/>
  <c r="O4897" i="1"/>
  <c r="O4829" i="1"/>
  <c r="O4825" i="1"/>
  <c r="O4821" i="1"/>
  <c r="O4817" i="1"/>
  <c r="O4813" i="1"/>
  <c r="O4809" i="1"/>
  <c r="O4805" i="1"/>
  <c r="O4801" i="1"/>
  <c r="O4797" i="1"/>
  <c r="O4793" i="1"/>
  <c r="O4789" i="1"/>
  <c r="O4785" i="1"/>
  <c r="O4763" i="1"/>
  <c r="O4750" i="1"/>
  <c r="O4663" i="1"/>
  <c r="O4611" i="1"/>
  <c r="O4606" i="1"/>
  <c r="O4526" i="1"/>
  <c r="O4383" i="1"/>
  <c r="O2544" i="1"/>
  <c r="O832" i="1"/>
  <c r="O656" i="1"/>
  <c r="O4923" i="1"/>
  <c r="O4895" i="1"/>
  <c r="O2966" i="1"/>
  <c r="O2934" i="1"/>
  <c r="O2838" i="1"/>
  <c r="O2710" i="1"/>
  <c r="O1630" i="1"/>
  <c r="O2550" i="1"/>
  <c r="O1438" i="1"/>
  <c r="O4899" i="1"/>
  <c r="O4831" i="1"/>
  <c r="O4773" i="1"/>
  <c r="O4765" i="1"/>
  <c r="O4757" i="1"/>
  <c r="O4661" i="1"/>
  <c r="O4523" i="1"/>
  <c r="O4381" i="1"/>
  <c r="O1629" i="1"/>
  <c r="O1609" i="1"/>
  <c r="O1565" i="1"/>
  <c r="O1481" i="1"/>
  <c r="O1437" i="1"/>
  <c r="O1393" i="1"/>
  <c r="O1269" i="1"/>
  <c r="O1265" i="1"/>
  <c r="O1137" i="1"/>
  <c r="O1013" i="1"/>
  <c r="O1009" i="1"/>
  <c r="O769" i="1"/>
  <c r="O661" i="1"/>
  <c r="O4371" i="1"/>
  <c r="O4375" i="1"/>
  <c r="O4579" i="1"/>
  <c r="O4902" i="1"/>
  <c r="O2806" i="1"/>
  <c r="O4922" i="1"/>
  <c r="O4894" i="1"/>
  <c r="O4769" i="1"/>
  <c r="O4761" i="1"/>
  <c r="O4753" i="1"/>
  <c r="O4727" i="1"/>
  <c r="O4667" i="1"/>
  <c r="O4401" i="1"/>
  <c r="O4921" i="1"/>
  <c r="O4917" i="1"/>
  <c r="O4913" i="1"/>
  <c r="O4909" i="1"/>
  <c r="O4905" i="1"/>
  <c r="O4898" i="1"/>
  <c r="O4830" i="1"/>
  <c r="O4781" i="1"/>
  <c r="O4777" i="1"/>
  <c r="O4751" i="1"/>
  <c r="O4726" i="1"/>
  <c r="O4659" i="1"/>
  <c r="O4607" i="1"/>
  <c r="O4590" i="1"/>
  <c r="O4527" i="1"/>
  <c r="O4474" i="1"/>
  <c r="O4351" i="1"/>
  <c r="O4238" i="1"/>
  <c r="O4234" i="1"/>
  <c r="O4230" i="1"/>
  <c r="O68" i="1"/>
  <c r="O48" i="1"/>
  <c r="O44" i="1"/>
  <c r="O4538" i="1"/>
  <c r="O4542" i="1"/>
  <c r="O4546" i="1"/>
  <c r="O4550" i="1"/>
  <c r="O4554" i="1"/>
  <c r="O4562" i="1"/>
  <c r="O4566" i="1"/>
  <c r="O4574" i="1"/>
  <c r="O4665" i="1"/>
  <c r="O4721" i="1"/>
  <c r="O4725" i="1"/>
  <c r="O4297" i="1"/>
  <c r="O4309" i="1"/>
  <c r="O4305" i="1"/>
  <c r="O4386" i="1"/>
  <c r="O4690" i="1"/>
  <c r="O259" i="1"/>
  <c r="O239" i="1"/>
  <c r="O106" i="1"/>
  <c r="O102" i="1"/>
  <c r="O98" i="1"/>
  <c r="O94" i="1"/>
  <c r="O90" i="1"/>
  <c r="O62" i="1"/>
  <c r="O58" i="1"/>
  <c r="O4285" i="1"/>
  <c r="O4289" i="1"/>
  <c r="O4293" i="1"/>
  <c r="O4298" i="1"/>
  <c r="O4302" i="1"/>
  <c r="O4306" i="1"/>
  <c r="O4333" i="1"/>
  <c r="O4337" i="1"/>
  <c r="O4342" i="1"/>
  <c r="O4346" i="1"/>
  <c r="O4350" i="1"/>
  <c r="O4354" i="1"/>
  <c r="O4358" i="1"/>
  <c r="O4405" i="1"/>
  <c r="O4409" i="1"/>
  <c r="O4413" i="1"/>
  <c r="O4417" i="1"/>
  <c r="O4421" i="1"/>
  <c r="O4425" i="1"/>
  <c r="O4429" i="1"/>
  <c r="O4433" i="1"/>
  <c r="O4437" i="1"/>
  <c r="O4441" i="1"/>
  <c r="O4445" i="1"/>
  <c r="O4449" i="1"/>
  <c r="O4453" i="1"/>
  <c r="O4457" i="1"/>
  <c r="O4461" i="1"/>
  <c r="O4465" i="1"/>
  <c r="O4469" i="1"/>
  <c r="O4473" i="1"/>
  <c r="O4477" i="1"/>
  <c r="O4481" i="1"/>
  <c r="O4485" i="1"/>
  <c r="O4489" i="1"/>
  <c r="O4493" i="1"/>
  <c r="O4497" i="1"/>
  <c r="O4501" i="1"/>
  <c r="O4505" i="1"/>
  <c r="O4509" i="1"/>
  <c r="O4513" i="1"/>
  <c r="O4570" i="1"/>
  <c r="O4534" i="1"/>
  <c r="O4558" i="1"/>
  <c r="O4583" i="1"/>
  <c r="O4627" i="1"/>
  <c r="O4113" i="1"/>
  <c r="O4109" i="1"/>
  <c r="O4105" i="1"/>
  <c r="O4101" i="1"/>
  <c r="O4093" i="1"/>
  <c r="O4089" i="1"/>
  <c r="O4085" i="1"/>
  <c r="O4081" i="1"/>
  <c r="O4077" i="1"/>
  <c r="O4073" i="1"/>
  <c r="O4069" i="1"/>
  <c r="O4065" i="1"/>
  <c r="O4061" i="1"/>
  <c r="O4057" i="1"/>
  <c r="O4053" i="1"/>
  <c r="O4049" i="1"/>
  <c r="O4045" i="1"/>
  <c r="O4041" i="1"/>
  <c r="O4037" i="1"/>
  <c r="O4033" i="1"/>
  <c r="O4029" i="1"/>
  <c r="O4017" i="1"/>
  <c r="O4013" i="1"/>
  <c r="O4009" i="1"/>
  <c r="O4005" i="1"/>
  <c r="O4001" i="1"/>
  <c r="O3997" i="1"/>
  <c r="O3993" i="1"/>
  <c r="O3989" i="1"/>
  <c r="O3985" i="1"/>
  <c r="O3981" i="1"/>
  <c r="O3977" i="1"/>
  <c r="O3973" i="1"/>
  <c r="O3969" i="1"/>
  <c r="O3965" i="1"/>
  <c r="O3961" i="1"/>
  <c r="O3957" i="1"/>
  <c r="O3953" i="1"/>
  <c r="O3949" i="1"/>
  <c r="O3945" i="1"/>
  <c r="O3941" i="1"/>
  <c r="O3937" i="1"/>
  <c r="O3933" i="1"/>
  <c r="O3929" i="1"/>
  <c r="O3925" i="1"/>
  <c r="O3921" i="1"/>
  <c r="O3917" i="1"/>
  <c r="O3913" i="1"/>
  <c r="O3909" i="1"/>
  <c r="O3905" i="1"/>
  <c r="O3901" i="1"/>
  <c r="O3897" i="1"/>
  <c r="O3889" i="1"/>
  <c r="O3885" i="1"/>
  <c r="O3881" i="1"/>
  <c r="O3877" i="1"/>
  <c r="O258" i="1"/>
  <c r="O242" i="1"/>
  <c r="O238" i="1"/>
  <c r="O71" i="1"/>
  <c r="O67" i="1"/>
  <c r="O3778" i="1"/>
  <c r="O3762" i="1"/>
  <c r="O3746" i="1"/>
  <c r="O3730" i="1"/>
  <c r="O3714" i="1"/>
  <c r="O3698" i="1"/>
  <c r="O3682" i="1"/>
  <c r="O3666" i="1"/>
  <c r="O3650" i="1"/>
  <c r="O3094" i="1"/>
  <c r="O3062" i="1"/>
  <c r="O4450" i="1"/>
  <c r="O4539" i="1"/>
  <c r="O4555" i="1"/>
  <c r="O4571" i="1"/>
  <c r="O4619" i="1"/>
  <c r="O4587" i="1"/>
  <c r="O4631" i="1"/>
  <c r="O4893" i="1"/>
  <c r="O4901" i="1"/>
  <c r="O4635" i="1"/>
  <c r="O4615" i="1"/>
  <c r="O4639" i="1"/>
  <c r="O4390" i="1"/>
  <c r="O4394" i="1"/>
  <c r="O4398" i="1"/>
  <c r="O4623" i="1"/>
  <c r="O4643" i="1"/>
  <c r="O4483" i="1"/>
  <c r="O4599" i="1"/>
  <c r="O3849" i="1"/>
  <c r="O3841" i="1"/>
  <c r="O3837" i="1"/>
  <c r="O3833" i="1"/>
  <c r="O3829" i="1"/>
  <c r="O3825" i="1"/>
  <c r="O3821" i="1"/>
  <c r="O3817" i="1"/>
  <c r="O3813" i="1"/>
  <c r="O3809" i="1"/>
  <c r="O3805" i="1"/>
  <c r="O3797" i="1"/>
  <c r="O3793" i="1"/>
  <c r="O3789" i="1"/>
  <c r="O3773" i="1"/>
  <c r="O3757" i="1"/>
  <c r="O3741" i="1"/>
  <c r="O3725" i="1"/>
  <c r="O3709" i="1"/>
  <c r="O3693" i="1"/>
  <c r="O3677" i="1"/>
  <c r="O3661" i="1"/>
  <c r="O3645" i="1"/>
  <c r="O3633" i="1"/>
  <c r="O3625" i="1"/>
  <c r="O3617" i="1"/>
  <c r="O3609" i="1"/>
  <c r="O3601" i="1"/>
  <c r="O3593" i="1"/>
  <c r="O3585" i="1"/>
  <c r="O3569" i="1"/>
  <c r="O3561" i="1"/>
  <c r="O4691" i="1"/>
  <c r="O4647" i="1"/>
  <c r="O4651" i="1"/>
  <c r="O4655" i="1"/>
  <c r="O4669" i="1"/>
  <c r="O4673" i="1"/>
  <c r="O4677" i="1"/>
  <c r="O4681" i="1"/>
  <c r="O4685" i="1"/>
  <c r="O4689" i="1"/>
  <c r="O4693" i="1"/>
  <c r="O4697" i="1"/>
  <c r="O4701" i="1"/>
  <c r="O4705" i="1"/>
  <c r="O4709" i="1"/>
  <c r="O4713" i="1"/>
  <c r="O4717" i="1"/>
  <c r="O4722" i="1"/>
  <c r="O105" i="1"/>
  <c r="O93" i="1"/>
  <c r="O61" i="1"/>
  <c r="O4277" i="1"/>
  <c r="O4290" i="1"/>
  <c r="O4303" i="1"/>
  <c r="O4334" i="1"/>
  <c r="O4347" i="1"/>
  <c r="O4382" i="1"/>
  <c r="O4402" i="1"/>
  <c r="O4414" i="1"/>
  <c r="O4426" i="1"/>
  <c r="O4442" i="1"/>
  <c r="O4494" i="1"/>
  <c r="O4506" i="1"/>
  <c r="O4670" i="1"/>
  <c r="O4686" i="1"/>
  <c r="O4698" i="1"/>
  <c r="O4718" i="1"/>
  <c r="O4391" i="1"/>
  <c r="O97" i="1"/>
  <c r="O57" i="1"/>
  <c r="O43" i="1"/>
  <c r="O4282" i="1"/>
  <c r="O4294" i="1"/>
  <c r="O4307" i="1"/>
  <c r="O4329" i="1"/>
  <c r="O4343" i="1"/>
  <c r="O4359" i="1"/>
  <c r="O4387" i="1"/>
  <c r="O4406" i="1"/>
  <c r="O4418" i="1"/>
  <c r="O4430" i="1"/>
  <c r="O4438" i="1"/>
  <c r="O4454" i="1"/>
  <c r="O4462" i="1"/>
  <c r="O4470" i="1"/>
  <c r="O4482" i="1"/>
  <c r="O4490" i="1"/>
  <c r="O4502" i="1"/>
  <c r="O4601" i="1"/>
  <c r="O4678" i="1"/>
  <c r="O4694" i="1"/>
  <c r="O4706" i="1"/>
  <c r="O4710" i="1"/>
  <c r="O4703" i="1"/>
  <c r="O4679" i="1"/>
  <c r="O4439" i="1"/>
  <c r="O4283" i="1"/>
  <c r="O4682" i="1"/>
  <c r="O4593" i="1"/>
  <c r="O4514" i="1"/>
  <c r="O101" i="1"/>
  <c r="O89" i="1"/>
  <c r="O47" i="1"/>
  <c r="O4273" i="1"/>
  <c r="O4286" i="1"/>
  <c r="O4299" i="1"/>
  <c r="O4321" i="1"/>
  <c r="O4325" i="1"/>
  <c r="O4339" i="1"/>
  <c r="O4355" i="1"/>
  <c r="O4377" i="1"/>
  <c r="O4395" i="1"/>
  <c r="O4410" i="1"/>
  <c r="O4422" i="1"/>
  <c r="O4434" i="1"/>
  <c r="O4446" i="1"/>
  <c r="O4458" i="1"/>
  <c r="O4466" i="1"/>
  <c r="O4478" i="1"/>
  <c r="O4486" i="1"/>
  <c r="O4498" i="1"/>
  <c r="O4510" i="1"/>
  <c r="O4597" i="1"/>
  <c r="O4674" i="1"/>
  <c r="O4702" i="1"/>
  <c r="O4714" i="1"/>
  <c r="O4463" i="1"/>
  <c r="O4919" i="1"/>
  <c r="O4915" i="1"/>
  <c r="O4907" i="1"/>
  <c r="O4891" i="1"/>
  <c r="O4887" i="1"/>
  <c r="O4883" i="1"/>
  <c r="O4879" i="1"/>
  <c r="O4875" i="1"/>
  <c r="O4871" i="1"/>
  <c r="O4867" i="1"/>
  <c r="O4863" i="1"/>
  <c r="O4859" i="1"/>
  <c r="O4855" i="1"/>
  <c r="O4851" i="1"/>
  <c r="O4847" i="1"/>
  <c r="O4843" i="1"/>
  <c r="O4839" i="1"/>
  <c r="O4835" i="1"/>
  <c r="O4827" i="1"/>
  <c r="O4823" i="1"/>
  <c r="O4819" i="1"/>
  <c r="O4815" i="1"/>
  <c r="O4811" i="1"/>
  <c r="O4807" i="1"/>
  <c r="O4803" i="1"/>
  <c r="O4799" i="1"/>
  <c r="O4795" i="1"/>
  <c r="O4791" i="1"/>
  <c r="O4787" i="1"/>
  <c r="O4783" i="1"/>
  <c r="O4779" i="1"/>
  <c r="O4775" i="1"/>
  <c r="O4771" i="1"/>
  <c r="O4767" i="1"/>
  <c r="O4759" i="1"/>
  <c r="O4755" i="1"/>
  <c r="O4747" i="1"/>
  <c r="O4743" i="1"/>
  <c r="O4739" i="1"/>
  <c r="O4735" i="1"/>
  <c r="O4731" i="1"/>
  <c r="O4699" i="1"/>
  <c r="O4495" i="1"/>
  <c r="O4471" i="1"/>
  <c r="O4431" i="1"/>
  <c r="O4407" i="1"/>
  <c r="O4326" i="1"/>
  <c r="O4319" i="1"/>
  <c r="O4313" i="1"/>
  <c r="O4295" i="1"/>
  <c r="O4275" i="1"/>
  <c r="O4911" i="1"/>
  <c r="O4918" i="1"/>
  <c r="O4914" i="1"/>
  <c r="O4910" i="1"/>
  <c r="O4906" i="1"/>
  <c r="O4890" i="1"/>
  <c r="O4886" i="1"/>
  <c r="O4882" i="1"/>
  <c r="O4878" i="1"/>
  <c r="O4874" i="1"/>
  <c r="O4870" i="1"/>
  <c r="O4866" i="1"/>
  <c r="O4862" i="1"/>
  <c r="O4858" i="1"/>
  <c r="O4854" i="1"/>
  <c r="O4850" i="1"/>
  <c r="O4846" i="1"/>
  <c r="O4842" i="1"/>
  <c r="O4838" i="1"/>
  <c r="O4834" i="1"/>
  <c r="O4826" i="1"/>
  <c r="O4822" i="1"/>
  <c r="O4818" i="1"/>
  <c r="O4814" i="1"/>
  <c r="O4810" i="1"/>
  <c r="O4806" i="1"/>
  <c r="O4802" i="1"/>
  <c r="O4798" i="1"/>
  <c r="O4794" i="1"/>
  <c r="O4790" i="1"/>
  <c r="O4786" i="1"/>
  <c r="O4782" i="1"/>
  <c r="O4778" i="1"/>
  <c r="O4774" i="1"/>
  <c r="O4770" i="1"/>
  <c r="O4766" i="1"/>
  <c r="O4762" i="1"/>
  <c r="O4758" i="1"/>
  <c r="O4754" i="1"/>
  <c r="O4746" i="1"/>
  <c r="O4742" i="1"/>
  <c r="O4738" i="1"/>
  <c r="O4734" i="1"/>
  <c r="O4730" i="1"/>
  <c r="O4711" i="1"/>
  <c r="O4671" i="1"/>
  <c r="O4653" i="1"/>
  <c r="O4641" i="1"/>
  <c r="O4629" i="1"/>
  <c r="O4617" i="1"/>
  <c r="O4602" i="1"/>
  <c r="O4594" i="1"/>
  <c r="O4581" i="1"/>
  <c r="O4573" i="1"/>
  <c r="O4565" i="1"/>
  <c r="O4557" i="1"/>
  <c r="O4549" i="1"/>
  <c r="O4541" i="1"/>
  <c r="O4533" i="1"/>
  <c r="O4515" i="1"/>
  <c r="O4491" i="1"/>
  <c r="O4451" i="1"/>
  <c r="O4419" i="1"/>
  <c r="O4331" i="1"/>
  <c r="O4291" i="1"/>
  <c r="O4719" i="1"/>
  <c r="O4687" i="1"/>
  <c r="O4675" i="1"/>
  <c r="O4649" i="1"/>
  <c r="O4591" i="1"/>
  <c r="O4577" i="1"/>
  <c r="O4561" i="1"/>
  <c r="O4545" i="1"/>
  <c r="O4511" i="1"/>
  <c r="O4467" i="1"/>
  <c r="O4435" i="1"/>
  <c r="O4415" i="1"/>
  <c r="O4317" i="1"/>
  <c r="O4274" i="1"/>
  <c r="O257" i="1"/>
  <c r="O241" i="1"/>
  <c r="O237" i="1"/>
  <c r="O104" i="1"/>
  <c r="O100" i="1"/>
  <c r="O96" i="1"/>
  <c r="O92" i="1"/>
  <c r="O60" i="1"/>
  <c r="O39" i="1"/>
  <c r="O46" i="1"/>
  <c r="O42" i="1"/>
  <c r="O4253" i="1"/>
  <c r="O4257" i="1"/>
  <c r="O4261" i="1"/>
  <c r="O4707" i="1"/>
  <c r="O4621" i="1"/>
  <c r="O4598" i="1"/>
  <c r="O4585" i="1"/>
  <c r="O4569" i="1"/>
  <c r="O4553" i="1"/>
  <c r="O4537" i="1"/>
  <c r="O4499" i="1"/>
  <c r="O4479" i="1"/>
  <c r="O4447" i="1"/>
  <c r="O4427" i="1"/>
  <c r="O4323" i="1"/>
  <c r="O4715" i="1"/>
  <c r="O4695" i="1"/>
  <c r="O4683" i="1"/>
  <c r="O4657" i="1"/>
  <c r="O4645" i="1"/>
  <c r="O4633" i="1"/>
  <c r="O4595" i="1"/>
  <c r="O4507" i="1"/>
  <c r="O4487" i="1"/>
  <c r="O4475" i="1"/>
  <c r="O4455" i="1"/>
  <c r="O4443" i="1"/>
  <c r="O4423" i="1"/>
  <c r="O4403" i="1"/>
  <c r="O4379" i="1"/>
  <c r="O4373" i="1"/>
  <c r="O4365" i="1"/>
  <c r="O4335" i="1"/>
  <c r="O4327" i="1"/>
  <c r="O4322" i="1"/>
  <c r="O4287" i="1"/>
  <c r="O4279" i="1"/>
  <c r="O4271" i="1"/>
  <c r="O4265" i="1"/>
  <c r="O256" i="1"/>
  <c r="O240" i="1"/>
  <c r="O236" i="1"/>
  <c r="O107" i="1"/>
  <c r="O103" i="1"/>
  <c r="O99" i="1"/>
  <c r="O95" i="1"/>
  <c r="O91" i="1"/>
  <c r="O69" i="1"/>
  <c r="O59" i="1"/>
  <c r="O45" i="1"/>
  <c r="O4614" i="1"/>
  <c r="O4622" i="1"/>
  <c r="O4626" i="1"/>
  <c r="O4630" i="1"/>
  <c r="O4638" i="1"/>
  <c r="O4642" i="1"/>
  <c r="O4646" i="1"/>
  <c r="O4654" i="1"/>
  <c r="L881" i="1"/>
  <c r="O881" i="1" s="1"/>
  <c r="L261" i="1"/>
  <c r="O261" i="1" s="1"/>
  <c r="L251" i="1"/>
  <c r="O251" i="1" s="1"/>
  <c r="L230" i="1"/>
  <c r="O230" i="1" s="1"/>
  <c r="L218" i="1"/>
  <c r="O218" i="1" s="1"/>
  <c r="L206" i="1"/>
  <c r="O206" i="1" s="1"/>
  <c r="L197" i="1"/>
  <c r="O197" i="1" s="1"/>
  <c r="L181" i="1"/>
  <c r="O181" i="1" s="1"/>
  <c r="L169" i="1"/>
  <c r="O169" i="1" s="1"/>
  <c r="L157" i="1"/>
  <c r="O157" i="1" s="1"/>
  <c r="L145" i="1"/>
  <c r="O145" i="1" s="1"/>
  <c r="L133" i="1"/>
  <c r="O133" i="1" s="1"/>
  <c r="L119" i="1"/>
  <c r="O119" i="1" s="1"/>
  <c r="L84" i="1"/>
  <c r="O84" i="1" s="1"/>
  <c r="L75" i="1"/>
  <c r="O75" i="1" s="1"/>
  <c r="L271" i="1"/>
  <c r="O271" i="1" s="1"/>
  <c r="L4916" i="1"/>
  <c r="O4916" i="1" s="1"/>
  <c r="L4904" i="1"/>
  <c r="O4904" i="1" s="1"/>
  <c r="L4892" i="1"/>
  <c r="O4892" i="1" s="1"/>
  <c r="L4880" i="1"/>
  <c r="O4880" i="1" s="1"/>
  <c r="L4872" i="1"/>
  <c r="O4872" i="1" s="1"/>
  <c r="L4860" i="1"/>
  <c r="O4860" i="1" s="1"/>
  <c r="L4848" i="1"/>
  <c r="O4848" i="1" s="1"/>
  <c r="L4832" i="1"/>
  <c r="O4832" i="1" s="1"/>
  <c r="L4824" i="1"/>
  <c r="O4824" i="1" s="1"/>
  <c r="L4808" i="1"/>
  <c r="O4808" i="1" s="1"/>
  <c r="L4796" i="1"/>
  <c r="O4796" i="1" s="1"/>
  <c r="L4788" i="1"/>
  <c r="O4788" i="1" s="1"/>
  <c r="L4776" i="1"/>
  <c r="O4776" i="1" s="1"/>
  <c r="L4764" i="1"/>
  <c r="O4764" i="1" s="1"/>
  <c r="L4752" i="1"/>
  <c r="O4752" i="1" s="1"/>
  <c r="L4740" i="1"/>
  <c r="O4740" i="1" s="1"/>
  <c r="L4728" i="1"/>
  <c r="O4728" i="1" s="1"/>
  <c r="L4720" i="1"/>
  <c r="O4720" i="1" s="1"/>
  <c r="L4708" i="1"/>
  <c r="O4708" i="1" s="1"/>
  <c r="L4696" i="1"/>
  <c r="O4696" i="1" s="1"/>
  <c r="L4684" i="1"/>
  <c r="O4684" i="1" s="1"/>
  <c r="L4672" i="1"/>
  <c r="O4672" i="1" s="1"/>
  <c r="L4668" i="1"/>
  <c r="O4668" i="1" s="1"/>
  <c r="L4656" i="1"/>
  <c r="O4656" i="1" s="1"/>
  <c r="L4644" i="1"/>
  <c r="O4644" i="1" s="1"/>
  <c r="L4632" i="1"/>
  <c r="O4632" i="1" s="1"/>
  <c r="L4624" i="1"/>
  <c r="O4624" i="1" s="1"/>
  <c r="L4612" i="1"/>
  <c r="O4612" i="1" s="1"/>
  <c r="L4600" i="1"/>
  <c r="O4600" i="1" s="1"/>
  <c r="L4588" i="1"/>
  <c r="O4588" i="1" s="1"/>
  <c r="L4580" i="1"/>
  <c r="O4580" i="1" s="1"/>
  <c r="L4568" i="1"/>
  <c r="O4568" i="1" s="1"/>
  <c r="L4556" i="1"/>
  <c r="O4556" i="1" s="1"/>
  <c r="L4544" i="1"/>
  <c r="O4544" i="1" s="1"/>
  <c r="L4532" i="1"/>
  <c r="O4532" i="1" s="1"/>
  <c r="L4520" i="1"/>
  <c r="O4520" i="1" s="1"/>
  <c r="L4508" i="1"/>
  <c r="O4508" i="1" s="1"/>
  <c r="L4492" i="1"/>
  <c r="O4492" i="1" s="1"/>
  <c r="L4480" i="1"/>
  <c r="O4480" i="1" s="1"/>
  <c r="L4468" i="1"/>
  <c r="O4468" i="1" s="1"/>
  <c r="L4456" i="1"/>
  <c r="O4456" i="1" s="1"/>
  <c r="L4444" i="1"/>
  <c r="O4444" i="1" s="1"/>
  <c r="L4432" i="1"/>
  <c r="O4432" i="1" s="1"/>
  <c r="L4424" i="1"/>
  <c r="O4424" i="1" s="1"/>
  <c r="L4412" i="1"/>
  <c r="O4412" i="1" s="1"/>
  <c r="L4400" i="1"/>
  <c r="O4400" i="1" s="1"/>
  <c r="L4392" i="1"/>
  <c r="O4392" i="1" s="1"/>
  <c r="L4380" i="1"/>
  <c r="O4380" i="1" s="1"/>
  <c r="L4372" i="1"/>
  <c r="O4372" i="1" s="1"/>
  <c r="L4360" i="1"/>
  <c r="O4360" i="1" s="1"/>
  <c r="L4348" i="1"/>
  <c r="O4348" i="1" s="1"/>
  <c r="L4336" i="1"/>
  <c r="O4336" i="1" s="1"/>
  <c r="L4324" i="1"/>
  <c r="O4324" i="1" s="1"/>
  <c r="L4312" i="1"/>
  <c r="O4312" i="1" s="1"/>
  <c r="L4296" i="1"/>
  <c r="O4296" i="1" s="1"/>
  <c r="L4284" i="1"/>
  <c r="O4284" i="1" s="1"/>
  <c r="L4272" i="1"/>
  <c r="O4272" i="1" s="1"/>
  <c r="L4260" i="1"/>
  <c r="O4260" i="1" s="1"/>
  <c r="L4248" i="1"/>
  <c r="O4248" i="1" s="1"/>
  <c r="L4236" i="1"/>
  <c r="O4236" i="1" s="1"/>
  <c r="L4220" i="1"/>
  <c r="O4220" i="1" s="1"/>
  <c r="L4208" i="1"/>
  <c r="O4208" i="1" s="1"/>
  <c r="L4196" i="1"/>
  <c r="O4196" i="1" s="1"/>
  <c r="L4188" i="1"/>
  <c r="O4188" i="1" s="1"/>
  <c r="L4172" i="1"/>
  <c r="O4172" i="1" s="1"/>
  <c r="L4160" i="1"/>
  <c r="O4160" i="1" s="1"/>
  <c r="L4148" i="1"/>
  <c r="O4148" i="1" s="1"/>
  <c r="L4136" i="1"/>
  <c r="O4136" i="1" s="1"/>
  <c r="L4124" i="1"/>
  <c r="O4124" i="1" s="1"/>
  <c r="L4112" i="1"/>
  <c r="O4112" i="1" s="1"/>
  <c r="L4100" i="1"/>
  <c r="O4100" i="1" s="1"/>
  <c r="L4088" i="1"/>
  <c r="O4088" i="1" s="1"/>
  <c r="L4076" i="1"/>
  <c r="O4076" i="1" s="1"/>
  <c r="L4064" i="1"/>
  <c r="O4064" i="1" s="1"/>
  <c r="L4052" i="1"/>
  <c r="O4052" i="1" s="1"/>
  <c r="L4044" i="1"/>
  <c r="O4044" i="1" s="1"/>
  <c r="L4032" i="1"/>
  <c r="O4032" i="1" s="1"/>
  <c r="L4028" i="1"/>
  <c r="O4028" i="1" s="1"/>
  <c r="L4016" i="1"/>
  <c r="O4016" i="1" s="1"/>
  <c r="L4008" i="1"/>
  <c r="O4008" i="1" s="1"/>
  <c r="L4000" i="1"/>
  <c r="O4000" i="1" s="1"/>
  <c r="L3992" i="1"/>
  <c r="O3992" i="1" s="1"/>
  <c r="L3984" i="1"/>
  <c r="O3984" i="1" s="1"/>
  <c r="L3976" i="1"/>
  <c r="O3976" i="1" s="1"/>
  <c r="L3968" i="1"/>
  <c r="O3968" i="1" s="1"/>
  <c r="L3964" i="1"/>
  <c r="O3964" i="1" s="1"/>
  <c r="L3956" i="1"/>
  <c r="O3956" i="1" s="1"/>
  <c r="L3952" i="1"/>
  <c r="O3952" i="1" s="1"/>
  <c r="L3948" i="1"/>
  <c r="O3948" i="1" s="1"/>
  <c r="L3944" i="1"/>
  <c r="O3944" i="1" s="1"/>
  <c r="L3940" i="1"/>
  <c r="O3940" i="1" s="1"/>
  <c r="L3932" i="1"/>
  <c r="O3932" i="1" s="1"/>
  <c r="L3928" i="1"/>
  <c r="O3928" i="1" s="1"/>
  <c r="L3920" i="1"/>
  <c r="O3920" i="1" s="1"/>
  <c r="L3912" i="1"/>
  <c r="O3912" i="1" s="1"/>
  <c r="L3900" i="1"/>
  <c r="O3900" i="1" s="1"/>
  <c r="L3892" i="1"/>
  <c r="O3892" i="1" s="1"/>
  <c r="L3888" i="1"/>
  <c r="O3888" i="1" s="1"/>
  <c r="L3880" i="1"/>
  <c r="O3880" i="1" s="1"/>
  <c r="L3876" i="1"/>
  <c r="O3876" i="1" s="1"/>
  <c r="L3868" i="1"/>
  <c r="L3856" i="1"/>
  <c r="L3852" i="1"/>
  <c r="O3852" i="1" s="1"/>
  <c r="L3844" i="1"/>
  <c r="O3844" i="1" s="1"/>
  <c r="L3836" i="1"/>
  <c r="O3836" i="1" s="1"/>
  <c r="L3828" i="1"/>
  <c r="O3828" i="1" s="1"/>
  <c r="L3820" i="1"/>
  <c r="O3820" i="1" s="1"/>
  <c r="L3812" i="1"/>
  <c r="O3812" i="1" s="1"/>
  <c r="L3804" i="1"/>
  <c r="O3804" i="1" s="1"/>
  <c r="L3796" i="1"/>
  <c r="O3796" i="1" s="1"/>
  <c r="L3788" i="1"/>
  <c r="O3788" i="1" s="1"/>
  <c r="L3780" i="1"/>
  <c r="O3780" i="1" s="1"/>
  <c r="L3776" i="1"/>
  <c r="O3776" i="1" s="1"/>
  <c r="L3772" i="1"/>
  <c r="O3772" i="1" s="1"/>
  <c r="L3764" i="1"/>
  <c r="O3764" i="1" s="1"/>
  <c r="L3760" i="1"/>
  <c r="O3760" i="1" s="1"/>
  <c r="L3756" i="1"/>
  <c r="O3756" i="1" s="1"/>
  <c r="L3752" i="1"/>
  <c r="O3752" i="1" s="1"/>
  <c r="L3748" i="1"/>
  <c r="O3748" i="1" s="1"/>
  <c r="L3744" i="1"/>
  <c r="O3744" i="1" s="1"/>
  <c r="L3740" i="1"/>
  <c r="O3740" i="1" s="1"/>
  <c r="L3736" i="1"/>
  <c r="O3736" i="1" s="1"/>
  <c r="L3732" i="1"/>
  <c r="O3732" i="1" s="1"/>
  <c r="L3728" i="1"/>
  <c r="O3728" i="1" s="1"/>
  <c r="L3720" i="1"/>
  <c r="O3720" i="1" s="1"/>
  <c r="L3712" i="1"/>
  <c r="O3712" i="1" s="1"/>
  <c r="L3700" i="1"/>
  <c r="O3700" i="1" s="1"/>
  <c r="L3696" i="1"/>
  <c r="O3696" i="1" s="1"/>
  <c r="L3688" i="1"/>
  <c r="O3688" i="1" s="1"/>
  <c r="L3676" i="1"/>
  <c r="O3676" i="1" s="1"/>
  <c r="L3672" i="1"/>
  <c r="O3672" i="1" s="1"/>
  <c r="L3664" i="1"/>
  <c r="O3664" i="1" s="1"/>
  <c r="L3652" i="1"/>
  <c r="O3652" i="1" s="1"/>
  <c r="L3648" i="1"/>
  <c r="O3648" i="1" s="1"/>
  <c r="L3640" i="1"/>
  <c r="O3640" i="1" s="1"/>
  <c r="L3628" i="1"/>
  <c r="O3628" i="1" s="1"/>
  <c r="L3616" i="1"/>
  <c r="O3616" i="1" s="1"/>
  <c r="L3604" i="1"/>
  <c r="O3604" i="1" s="1"/>
  <c r="L3596" i="1"/>
  <c r="O3596" i="1" s="1"/>
  <c r="L3592" i="1"/>
  <c r="O3592" i="1" s="1"/>
  <c r="L3584" i="1"/>
  <c r="O3584" i="1" s="1"/>
  <c r="L3576" i="1"/>
  <c r="O3576" i="1" s="1"/>
  <c r="L3568" i="1"/>
  <c r="O3568" i="1" s="1"/>
  <c r="L3556" i="1"/>
  <c r="O3556" i="1" s="1"/>
  <c r="L3548" i="1"/>
  <c r="O3548" i="1" s="1"/>
  <c r="L3540" i="1"/>
  <c r="O3540" i="1" s="1"/>
  <c r="L3532" i="1"/>
  <c r="O3532" i="1" s="1"/>
  <c r="L3528" i="1"/>
  <c r="O3528" i="1" s="1"/>
  <c r="L3520" i="1"/>
  <c r="O3520" i="1" s="1"/>
  <c r="L3512" i="1"/>
  <c r="O3512" i="1" s="1"/>
  <c r="L3504" i="1"/>
  <c r="O3504" i="1" s="1"/>
  <c r="L3496" i="1"/>
  <c r="O3496" i="1" s="1"/>
  <c r="L3488" i="1"/>
  <c r="O3488" i="1" s="1"/>
  <c r="L3480" i="1"/>
  <c r="O3480" i="1" s="1"/>
  <c r="L3472" i="1"/>
  <c r="O3472" i="1" s="1"/>
  <c r="L3464" i="1"/>
  <c r="O3464" i="1" s="1"/>
  <c r="L3456" i="1"/>
  <c r="O3456" i="1" s="1"/>
  <c r="L3452" i="1"/>
  <c r="O3452" i="1" s="1"/>
  <c r="L3448" i="1"/>
  <c r="O3448" i="1" s="1"/>
  <c r="L3444" i="1"/>
  <c r="O3444" i="1" s="1"/>
  <c r="L3440" i="1"/>
  <c r="O3440" i="1" s="1"/>
  <c r="L3436" i="1"/>
  <c r="O3436" i="1" s="1"/>
  <c r="L3432" i="1"/>
  <c r="O3432" i="1" s="1"/>
  <c r="L3428" i="1"/>
  <c r="O3428" i="1" s="1"/>
  <c r="L3424" i="1"/>
  <c r="O3424" i="1" s="1"/>
  <c r="L3420" i="1"/>
  <c r="O3420" i="1" s="1"/>
  <c r="L3416" i="1"/>
  <c r="O3416" i="1" s="1"/>
  <c r="L3412" i="1"/>
  <c r="O3412" i="1" s="1"/>
  <c r="L3408" i="1"/>
  <c r="O3408" i="1" s="1"/>
  <c r="L3404" i="1"/>
  <c r="O3404" i="1" s="1"/>
  <c r="L3400" i="1"/>
  <c r="O3400" i="1" s="1"/>
  <c r="L3392" i="1"/>
  <c r="O3392" i="1" s="1"/>
  <c r="L3384" i="1"/>
  <c r="O3384" i="1" s="1"/>
  <c r="L3376" i="1"/>
  <c r="O3376" i="1" s="1"/>
  <c r="L3368" i="1"/>
  <c r="O3368" i="1" s="1"/>
  <c r="L3348" i="1"/>
  <c r="O3348" i="1" s="1"/>
  <c r="L3340" i="1"/>
  <c r="O3340" i="1" s="1"/>
  <c r="L3332" i="1"/>
  <c r="O3332" i="1" s="1"/>
  <c r="L3324" i="1"/>
  <c r="O3324" i="1" s="1"/>
  <c r="L3316" i="1"/>
  <c r="O3316" i="1" s="1"/>
  <c r="L3308" i="1"/>
  <c r="O3308" i="1" s="1"/>
  <c r="L3304" i="1"/>
  <c r="O3304" i="1" s="1"/>
  <c r="L3296" i="1"/>
  <c r="O3296" i="1" s="1"/>
  <c r="L3288" i="1"/>
  <c r="O3288" i="1" s="1"/>
  <c r="L3276" i="1"/>
  <c r="O3276" i="1" s="1"/>
  <c r="L3268" i="1"/>
  <c r="O3268" i="1" s="1"/>
  <c r="L3264" i="1"/>
  <c r="O3264" i="1" s="1"/>
  <c r="L3256" i="1"/>
  <c r="O3256" i="1" s="1"/>
  <c r="L3244" i="1"/>
  <c r="O3244" i="1" s="1"/>
  <c r="L3240" i="1"/>
  <c r="O3240" i="1" s="1"/>
  <c r="L3228" i="1"/>
  <c r="O3228" i="1" s="1"/>
  <c r="L3224" i="1"/>
  <c r="O3224" i="1" s="1"/>
  <c r="L3216" i="1"/>
  <c r="O3216" i="1" s="1"/>
  <c r="L3208" i="1"/>
  <c r="O3208" i="1" s="1"/>
  <c r="L3204" i="1"/>
  <c r="O3204" i="1" s="1"/>
  <c r="L3196" i="1"/>
  <c r="O3196" i="1" s="1"/>
  <c r="L3188" i="1"/>
  <c r="O3188" i="1" s="1"/>
  <c r="L3180" i="1"/>
  <c r="O3180" i="1" s="1"/>
  <c r="L3172" i="1"/>
  <c r="O3172" i="1" s="1"/>
  <c r="L3164" i="1"/>
  <c r="O3164" i="1" s="1"/>
  <c r="L3156" i="1"/>
  <c r="O3156" i="1" s="1"/>
  <c r="L3148" i="1"/>
  <c r="O3148" i="1" s="1"/>
  <c r="L3136" i="1"/>
  <c r="O3136" i="1" s="1"/>
  <c r="L3128" i="1"/>
  <c r="O3128" i="1" s="1"/>
  <c r="L3116" i="1"/>
  <c r="O3116" i="1" s="1"/>
  <c r="L3112" i="1"/>
  <c r="O3112" i="1" s="1"/>
  <c r="L3100" i="1"/>
  <c r="O3100" i="1" s="1"/>
  <c r="L3092" i="1"/>
  <c r="O3092" i="1" s="1"/>
  <c r="L3084" i="1"/>
  <c r="O3084" i="1" s="1"/>
  <c r="L3076" i="1"/>
  <c r="O3076" i="1" s="1"/>
  <c r="L3068" i="1"/>
  <c r="O3068" i="1" s="1"/>
  <c r="L3060" i="1"/>
  <c r="O3060" i="1" s="1"/>
  <c r="L3052" i="1"/>
  <c r="O3052" i="1" s="1"/>
  <c r="L3044" i="1"/>
  <c r="O3044" i="1" s="1"/>
  <c r="L3036" i="1"/>
  <c r="O3036" i="1" s="1"/>
  <c r="L3028" i="1"/>
  <c r="O3028" i="1" s="1"/>
  <c r="L3016" i="1"/>
  <c r="O3016" i="1" s="1"/>
  <c r="L3000" i="1"/>
  <c r="O3000" i="1" s="1"/>
  <c r="L2992" i="1"/>
  <c r="O2992" i="1" s="1"/>
  <c r="L2984" i="1"/>
  <c r="O2984" i="1" s="1"/>
  <c r="L2976" i="1"/>
  <c r="O2976" i="1" s="1"/>
  <c r="L2972" i="1"/>
  <c r="O2972" i="1" s="1"/>
  <c r="L2964" i="1"/>
  <c r="O2964" i="1" s="1"/>
  <c r="L2956" i="1"/>
  <c r="O2956" i="1" s="1"/>
  <c r="L2948" i="1"/>
  <c r="O2948" i="1" s="1"/>
  <c r="L2940" i="1"/>
  <c r="O2940" i="1" s="1"/>
  <c r="L2932" i="1"/>
  <c r="O2932" i="1" s="1"/>
  <c r="L2924" i="1"/>
  <c r="O2924" i="1" s="1"/>
  <c r="L2912" i="1"/>
  <c r="O2912" i="1" s="1"/>
  <c r="L2896" i="1"/>
  <c r="O2896" i="1" s="1"/>
  <c r="L2888" i="1"/>
  <c r="O2888" i="1" s="1"/>
  <c r="L2880" i="1"/>
  <c r="O2880" i="1" s="1"/>
  <c r="L2868" i="1"/>
  <c r="O2868" i="1" s="1"/>
  <c r="L2860" i="1"/>
  <c r="O2860" i="1" s="1"/>
  <c r="L2856" i="1"/>
  <c r="O2856" i="1" s="1"/>
  <c r="L2848" i="1"/>
  <c r="O2848" i="1" s="1"/>
  <c r="L2840" i="1"/>
  <c r="O2840" i="1" s="1"/>
  <c r="L2832" i="1"/>
  <c r="O2832" i="1" s="1"/>
  <c r="L2824" i="1"/>
  <c r="O2824" i="1" s="1"/>
  <c r="L2816" i="1"/>
  <c r="O2816" i="1" s="1"/>
  <c r="L2808" i="1"/>
  <c r="O2808" i="1" s="1"/>
  <c r="L2800" i="1"/>
  <c r="O2800" i="1" s="1"/>
  <c r="L2792" i="1"/>
  <c r="O2792" i="1" s="1"/>
  <c r="L2784" i="1"/>
  <c r="O2784" i="1" s="1"/>
  <c r="L2760" i="1"/>
  <c r="O2760" i="1" s="1"/>
  <c r="L2752" i="1"/>
  <c r="O2752" i="1" s="1"/>
  <c r="L2744" i="1"/>
  <c r="O2744" i="1" s="1"/>
  <c r="L2736" i="1"/>
  <c r="O2736" i="1" s="1"/>
  <c r="L2728" i="1"/>
  <c r="O2728" i="1" s="1"/>
  <c r="L2720" i="1"/>
  <c r="O2720" i="1" s="1"/>
  <c r="L2712" i="1"/>
  <c r="O2712" i="1" s="1"/>
  <c r="L2704" i="1"/>
  <c r="O2704" i="1" s="1"/>
  <c r="L2696" i="1"/>
  <c r="O2696" i="1" s="1"/>
  <c r="L2688" i="1"/>
  <c r="O2688" i="1" s="1"/>
  <c r="L2680" i="1"/>
  <c r="O2680" i="1" s="1"/>
  <c r="L2676" i="1"/>
  <c r="O2676" i="1" s="1"/>
  <c r="L2672" i="1"/>
  <c r="O2672" i="1" s="1"/>
  <c r="L2668" i="1"/>
  <c r="O2668" i="1" s="1"/>
  <c r="L2664" i="1"/>
  <c r="O2664" i="1" s="1"/>
  <c r="L2660" i="1"/>
  <c r="O2660" i="1" s="1"/>
  <c r="L2656" i="1"/>
  <c r="O2656" i="1" s="1"/>
  <c r="L2652" i="1"/>
  <c r="O2652" i="1" s="1"/>
  <c r="L2644" i="1"/>
  <c r="O2644" i="1" s="1"/>
  <c r="L2640" i="1"/>
  <c r="O2640" i="1" s="1"/>
  <c r="L2636" i="1"/>
  <c r="O2636" i="1" s="1"/>
  <c r="L2632" i="1"/>
  <c r="O2632" i="1" s="1"/>
  <c r="L2628" i="1"/>
  <c r="O2628" i="1" s="1"/>
  <c r="L2624" i="1"/>
  <c r="O2624" i="1" s="1"/>
  <c r="L2620" i="1"/>
  <c r="O2620" i="1" s="1"/>
  <c r="L2616" i="1"/>
  <c r="O2616" i="1" s="1"/>
  <c r="L2612" i="1"/>
  <c r="O2612" i="1" s="1"/>
  <c r="L2608" i="1"/>
  <c r="O2608" i="1" s="1"/>
  <c r="L2604" i="1"/>
  <c r="O2604" i="1" s="1"/>
  <c r="L2600" i="1"/>
  <c r="O2600" i="1" s="1"/>
  <c r="L2596" i="1"/>
  <c r="O2596" i="1" s="1"/>
  <c r="L2592" i="1"/>
  <c r="O2592" i="1" s="1"/>
  <c r="L2588" i="1"/>
  <c r="O2588" i="1" s="1"/>
  <c r="L2584" i="1"/>
  <c r="O2584" i="1" s="1"/>
  <c r="L2580" i="1"/>
  <c r="O2580" i="1" s="1"/>
  <c r="L2576" i="1"/>
  <c r="O2576" i="1" s="1"/>
  <c r="L243" i="1"/>
  <c r="O243" i="1" s="1"/>
  <c r="L226" i="1"/>
  <c r="O226" i="1" s="1"/>
  <c r="L214" i="1"/>
  <c r="O214" i="1" s="1"/>
  <c r="L202" i="1"/>
  <c r="O202" i="1" s="1"/>
  <c r="L189" i="1"/>
  <c r="O189" i="1" s="1"/>
  <c r="L185" i="1"/>
  <c r="O185" i="1" s="1"/>
  <c r="L173" i="1"/>
  <c r="O173" i="1" s="1"/>
  <c r="L161" i="1"/>
  <c r="O161" i="1" s="1"/>
  <c r="L149" i="1"/>
  <c r="O149" i="1" s="1"/>
  <c r="L137" i="1"/>
  <c r="O137" i="1" s="1"/>
  <c r="L128" i="1"/>
  <c r="O128" i="1" s="1"/>
  <c r="L115" i="1"/>
  <c r="O115" i="1" s="1"/>
  <c r="L80" i="1"/>
  <c r="O80" i="1" s="1"/>
  <c r="L54" i="1"/>
  <c r="O54" i="1" s="1"/>
  <c r="L4920" i="1"/>
  <c r="O4920" i="1" s="1"/>
  <c r="L4912" i="1"/>
  <c r="O4912" i="1" s="1"/>
  <c r="L4900" i="1"/>
  <c r="O4900" i="1" s="1"/>
  <c r="L4888" i="1"/>
  <c r="O4888" i="1" s="1"/>
  <c r="L4876" i="1"/>
  <c r="O4876" i="1" s="1"/>
  <c r="L4864" i="1"/>
  <c r="O4864" i="1" s="1"/>
  <c r="L4856" i="1"/>
  <c r="O4856" i="1" s="1"/>
  <c r="L4844" i="1"/>
  <c r="O4844" i="1" s="1"/>
  <c r="L4836" i="1"/>
  <c r="O4836" i="1" s="1"/>
  <c r="L4820" i="1"/>
  <c r="O4820" i="1" s="1"/>
  <c r="L4812" i="1"/>
  <c r="O4812" i="1" s="1"/>
  <c r="L4804" i="1"/>
  <c r="O4804" i="1" s="1"/>
  <c r="L4792" i="1"/>
  <c r="O4792" i="1" s="1"/>
  <c r="L4780" i="1"/>
  <c r="O4780" i="1" s="1"/>
  <c r="L4768" i="1"/>
  <c r="O4768" i="1" s="1"/>
  <c r="L4760" i="1"/>
  <c r="O4760" i="1" s="1"/>
  <c r="L4748" i="1"/>
  <c r="O4748" i="1" s="1"/>
  <c r="L4744" i="1"/>
  <c r="O4744" i="1" s="1"/>
  <c r="L4736" i="1"/>
  <c r="O4736" i="1" s="1"/>
  <c r="L4724" i="1"/>
  <c r="O4724" i="1" s="1"/>
  <c r="L4712" i="1"/>
  <c r="O4712" i="1" s="1"/>
  <c r="L4700" i="1"/>
  <c r="O4700" i="1" s="1"/>
  <c r="L4688" i="1"/>
  <c r="O4688" i="1" s="1"/>
  <c r="L4680" i="1"/>
  <c r="O4680" i="1" s="1"/>
  <c r="L4664" i="1"/>
  <c r="O4664" i="1" s="1"/>
  <c r="L4652" i="1"/>
  <c r="O4652" i="1" s="1"/>
  <c r="L4640" i="1"/>
  <c r="O4640" i="1" s="1"/>
  <c r="L4628" i="1"/>
  <c r="O4628" i="1" s="1"/>
  <c r="L4616" i="1"/>
  <c r="O4616" i="1" s="1"/>
  <c r="L4608" i="1"/>
  <c r="O4608" i="1" s="1"/>
  <c r="L4596" i="1"/>
  <c r="O4596" i="1" s="1"/>
  <c r="L4584" i="1"/>
  <c r="O4584" i="1" s="1"/>
  <c r="L4572" i="1"/>
  <c r="O4572" i="1" s="1"/>
  <c r="L4560" i="1"/>
  <c r="O4560" i="1" s="1"/>
  <c r="L4548" i="1"/>
  <c r="O4548" i="1" s="1"/>
  <c r="L4540" i="1"/>
  <c r="O4540" i="1" s="1"/>
  <c r="L4528" i="1"/>
  <c r="O4528" i="1" s="1"/>
  <c r="L4504" i="1"/>
  <c r="O4504" i="1" s="1"/>
  <c r="L4496" i="1"/>
  <c r="O4496" i="1" s="1"/>
  <c r="L4484" i="1"/>
  <c r="O4484" i="1" s="1"/>
  <c r="L4472" i="1"/>
  <c r="O4472" i="1" s="1"/>
  <c r="L4464" i="1"/>
  <c r="O4464" i="1" s="1"/>
  <c r="L4452" i="1"/>
  <c r="O4452" i="1" s="1"/>
  <c r="L4440" i="1"/>
  <c r="O4440" i="1" s="1"/>
  <c r="L4428" i="1"/>
  <c r="O4428" i="1" s="1"/>
  <c r="L4416" i="1"/>
  <c r="O4416" i="1" s="1"/>
  <c r="L4404" i="1"/>
  <c r="O4404" i="1" s="1"/>
  <c r="L4388" i="1"/>
  <c r="O4388" i="1" s="1"/>
  <c r="L4376" i="1"/>
  <c r="O4376" i="1" s="1"/>
  <c r="L4368" i="1"/>
  <c r="O4368" i="1" s="1"/>
  <c r="L4356" i="1"/>
  <c r="O4356" i="1" s="1"/>
  <c r="L4344" i="1"/>
  <c r="O4344" i="1" s="1"/>
  <c r="L4332" i="1"/>
  <c r="O4332" i="1" s="1"/>
  <c r="L4320" i="1"/>
  <c r="O4320" i="1" s="1"/>
  <c r="L4308" i="1"/>
  <c r="O4308" i="1" s="1"/>
  <c r="L4300" i="1"/>
  <c r="O4300" i="1" s="1"/>
  <c r="L4288" i="1"/>
  <c r="O4288" i="1" s="1"/>
  <c r="L4276" i="1"/>
  <c r="O4276" i="1" s="1"/>
  <c r="L4264" i="1"/>
  <c r="O4264" i="1" s="1"/>
  <c r="L4256" i="1"/>
  <c r="O4256" i="1" s="1"/>
  <c r="L4244" i="1"/>
  <c r="O4244" i="1" s="1"/>
  <c r="L4232" i="1"/>
  <c r="O4232" i="1" s="1"/>
  <c r="L4224" i="1"/>
  <c r="O4224" i="1" s="1"/>
  <c r="L4212" i="1"/>
  <c r="O4212" i="1" s="1"/>
  <c r="L4204" i="1"/>
  <c r="O4204" i="1" s="1"/>
  <c r="L4192" i="1"/>
  <c r="O4192" i="1" s="1"/>
  <c r="L4184" i="1"/>
  <c r="O4184" i="1" s="1"/>
  <c r="L4176" i="1"/>
  <c r="O4176" i="1" s="1"/>
  <c r="L4164" i="1"/>
  <c r="O4164" i="1" s="1"/>
  <c r="L4152" i="1"/>
  <c r="O4152" i="1" s="1"/>
  <c r="L4140" i="1"/>
  <c r="O4140" i="1" s="1"/>
  <c r="L4128" i="1"/>
  <c r="O4128" i="1" s="1"/>
  <c r="L4120" i="1"/>
  <c r="O4120" i="1" s="1"/>
  <c r="L4108" i="1"/>
  <c r="O4108" i="1" s="1"/>
  <c r="L4104" i="1"/>
  <c r="O4104" i="1" s="1"/>
  <c r="L4092" i="1"/>
  <c r="O4092" i="1" s="1"/>
  <c r="L4080" i="1"/>
  <c r="O4080" i="1" s="1"/>
  <c r="L4068" i="1"/>
  <c r="O4068" i="1" s="1"/>
  <c r="L4060" i="1"/>
  <c r="O4060" i="1" s="1"/>
  <c r="L4048" i="1"/>
  <c r="O4048" i="1" s="1"/>
  <c r="L4036" i="1"/>
  <c r="O4036" i="1" s="1"/>
  <c r="L3936" i="1"/>
  <c r="O3936" i="1" s="1"/>
  <c r="L265" i="1"/>
  <c r="O265" i="1" s="1"/>
  <c r="L247" i="1"/>
  <c r="O247" i="1" s="1"/>
  <c r="L222" i="1"/>
  <c r="O222" i="1" s="1"/>
  <c r="L210" i="1"/>
  <c r="O210" i="1" s="1"/>
  <c r="L193" i="1"/>
  <c r="O193" i="1" s="1"/>
  <c r="L177" i="1"/>
  <c r="O177" i="1" s="1"/>
  <c r="L165" i="1"/>
  <c r="O165" i="1" s="1"/>
  <c r="L153" i="1"/>
  <c r="O153" i="1" s="1"/>
  <c r="L141" i="1"/>
  <c r="O141" i="1" s="1"/>
  <c r="L123" i="1"/>
  <c r="O123" i="1" s="1"/>
  <c r="L111" i="1"/>
  <c r="O111" i="1" s="1"/>
  <c r="L65" i="1"/>
  <c r="O65" i="1" s="1"/>
  <c r="L4927" i="1"/>
  <c r="L4908" i="1"/>
  <c r="O4908" i="1" s="1"/>
  <c r="L4896" i="1"/>
  <c r="O4896" i="1" s="1"/>
  <c r="L4884" i="1"/>
  <c r="O4884" i="1" s="1"/>
  <c r="L4868" i="1"/>
  <c r="O4868" i="1" s="1"/>
  <c r="L4852" i="1"/>
  <c r="O4852" i="1" s="1"/>
  <c r="L4840" i="1"/>
  <c r="O4840" i="1" s="1"/>
  <c r="L4828" i="1"/>
  <c r="O4828" i="1" s="1"/>
  <c r="L4816" i="1"/>
  <c r="O4816" i="1" s="1"/>
  <c r="L4800" i="1"/>
  <c r="O4800" i="1" s="1"/>
  <c r="L4784" i="1"/>
  <c r="O4784" i="1" s="1"/>
  <c r="L4772" i="1"/>
  <c r="O4772" i="1" s="1"/>
  <c r="L4756" i="1"/>
  <c r="O4756" i="1" s="1"/>
  <c r="L4732" i="1"/>
  <c r="O4732" i="1" s="1"/>
  <c r="L4716" i="1"/>
  <c r="O4716" i="1" s="1"/>
  <c r="L4704" i="1"/>
  <c r="O4704" i="1" s="1"/>
  <c r="L4692" i="1"/>
  <c r="O4692" i="1" s="1"/>
  <c r="L4676" i="1"/>
  <c r="O4676" i="1" s="1"/>
  <c r="L4660" i="1"/>
  <c r="O4660" i="1" s="1"/>
  <c r="L4648" i="1"/>
  <c r="O4648" i="1" s="1"/>
  <c r="L4636" i="1"/>
  <c r="O4636" i="1" s="1"/>
  <c r="L4620" i="1"/>
  <c r="O4620" i="1" s="1"/>
  <c r="L4604" i="1"/>
  <c r="O4604" i="1" s="1"/>
  <c r="L4592" i="1"/>
  <c r="O4592" i="1" s="1"/>
  <c r="L4576" i="1"/>
  <c r="O4576" i="1" s="1"/>
  <c r="L4564" i="1"/>
  <c r="O4564" i="1" s="1"/>
  <c r="L4552" i="1"/>
  <c r="O4552" i="1" s="1"/>
  <c r="L4536" i="1"/>
  <c r="O4536" i="1" s="1"/>
  <c r="L4524" i="1"/>
  <c r="O4524" i="1" s="1"/>
  <c r="L4512" i="1"/>
  <c r="O4512" i="1" s="1"/>
  <c r="L4500" i="1"/>
  <c r="O4500" i="1" s="1"/>
  <c r="L4488" i="1"/>
  <c r="O4488" i="1" s="1"/>
  <c r="L4476" i="1"/>
  <c r="O4476" i="1" s="1"/>
  <c r="L4460" i="1"/>
  <c r="O4460" i="1" s="1"/>
  <c r="L4448" i="1"/>
  <c r="O4448" i="1" s="1"/>
  <c r="L4436" i="1"/>
  <c r="O4436" i="1" s="1"/>
  <c r="L4420" i="1"/>
  <c r="O4420" i="1" s="1"/>
  <c r="L4408" i="1"/>
  <c r="O4408" i="1" s="1"/>
  <c r="L4396" i="1"/>
  <c r="O4396" i="1" s="1"/>
  <c r="L4384" i="1"/>
  <c r="O4384" i="1" s="1"/>
  <c r="L4364" i="1"/>
  <c r="O4364" i="1" s="1"/>
  <c r="L4352" i="1"/>
  <c r="O4352" i="1" s="1"/>
  <c r="L4340" i="1"/>
  <c r="O4340" i="1" s="1"/>
  <c r="L4328" i="1"/>
  <c r="O4328" i="1" s="1"/>
  <c r="L4316" i="1"/>
  <c r="O4316" i="1" s="1"/>
  <c r="L4304" i="1"/>
  <c r="O4304" i="1" s="1"/>
  <c r="L4292" i="1"/>
  <c r="O4292" i="1" s="1"/>
  <c r="L4280" i="1"/>
  <c r="O4280" i="1" s="1"/>
  <c r="L4268" i="1"/>
  <c r="O4268" i="1" s="1"/>
  <c r="L4252" i="1"/>
  <c r="O4252" i="1" s="1"/>
  <c r="L4240" i="1"/>
  <c r="O4240" i="1" s="1"/>
  <c r="L4228" i="1"/>
  <c r="O4228" i="1" s="1"/>
  <c r="L4216" i="1"/>
  <c r="O4216" i="1" s="1"/>
  <c r="L4200" i="1"/>
  <c r="O4200" i="1" s="1"/>
  <c r="L4180" i="1"/>
  <c r="O4180" i="1" s="1"/>
  <c r="L4168" i="1"/>
  <c r="O4168" i="1" s="1"/>
  <c r="L4156" i="1"/>
  <c r="O4156" i="1" s="1"/>
  <c r="L4144" i="1"/>
  <c r="O4144" i="1" s="1"/>
  <c r="L4132" i="1"/>
  <c r="O4132" i="1" s="1"/>
  <c r="L4116" i="1"/>
  <c r="O4116" i="1" s="1"/>
  <c r="L4096" i="1"/>
  <c r="O4096" i="1" s="1"/>
  <c r="L4084" i="1"/>
  <c r="O4084" i="1" s="1"/>
  <c r="L4072" i="1"/>
  <c r="O4072" i="1" s="1"/>
  <c r="L4056" i="1"/>
  <c r="O4056" i="1" s="1"/>
  <c r="L4040" i="1"/>
  <c r="O4040" i="1" s="1"/>
  <c r="L4024" i="1"/>
  <c r="O4024" i="1" s="1"/>
  <c r="L4012" i="1"/>
  <c r="O4012" i="1" s="1"/>
  <c r="L4004" i="1"/>
  <c r="O4004" i="1" s="1"/>
  <c r="L3996" i="1"/>
  <c r="O3996" i="1" s="1"/>
  <c r="L3988" i="1"/>
  <c r="O3988" i="1" s="1"/>
  <c r="L3980" i="1"/>
  <c r="O3980" i="1" s="1"/>
  <c r="L3972" i="1"/>
  <c r="O3972" i="1" s="1"/>
  <c r="L3960" i="1"/>
  <c r="O3960" i="1" s="1"/>
  <c r="L3924" i="1"/>
  <c r="O3924" i="1" s="1"/>
  <c r="L3916" i="1"/>
  <c r="O3916" i="1" s="1"/>
  <c r="L3908" i="1"/>
  <c r="O3908" i="1" s="1"/>
  <c r="L3904" i="1"/>
  <c r="O3904" i="1" s="1"/>
  <c r="L3896" i="1"/>
  <c r="O3896" i="1" s="1"/>
  <c r="L3884" i="1"/>
  <c r="O3884" i="1" s="1"/>
  <c r="L3872" i="1"/>
  <c r="L3864" i="1"/>
  <c r="O3864" i="1" s="1"/>
  <c r="L3860" i="1"/>
  <c r="O3860" i="1" s="1"/>
  <c r="L3848" i="1"/>
  <c r="O3848" i="1" s="1"/>
  <c r="L3840" i="1"/>
  <c r="O3840" i="1" s="1"/>
  <c r="L3832" i="1"/>
  <c r="O3832" i="1" s="1"/>
  <c r="L3824" i="1"/>
  <c r="O3824" i="1" s="1"/>
  <c r="L3816" i="1"/>
  <c r="O3816" i="1" s="1"/>
  <c r="L3808" i="1"/>
  <c r="O3808" i="1" s="1"/>
  <c r="L3800" i="1"/>
  <c r="O3800" i="1" s="1"/>
  <c r="L3792" i="1"/>
  <c r="O3792" i="1" s="1"/>
  <c r="L3784" i="1"/>
  <c r="O3784" i="1" s="1"/>
  <c r="L3768" i="1"/>
  <c r="O3768" i="1" s="1"/>
  <c r="L3724" i="1"/>
  <c r="O3724" i="1" s="1"/>
  <c r="L3716" i="1"/>
  <c r="O3716" i="1" s="1"/>
  <c r="L3708" i="1"/>
  <c r="O3708" i="1" s="1"/>
  <c r="L3704" i="1"/>
  <c r="O3704" i="1" s="1"/>
  <c r="L3692" i="1"/>
  <c r="O3692" i="1" s="1"/>
  <c r="L3684" i="1"/>
  <c r="O3684" i="1" s="1"/>
  <c r="L3680" i="1"/>
  <c r="O3680" i="1" s="1"/>
  <c r="L3668" i="1"/>
  <c r="O3668" i="1" s="1"/>
  <c r="L3660" i="1"/>
  <c r="O3660" i="1" s="1"/>
  <c r="L3656" i="1"/>
  <c r="O3656" i="1" s="1"/>
  <c r="L3644" i="1"/>
  <c r="O3644" i="1" s="1"/>
  <c r="L3636" i="1"/>
  <c r="O3636" i="1" s="1"/>
  <c r="L3632" i="1"/>
  <c r="O3632" i="1" s="1"/>
  <c r="L3624" i="1"/>
  <c r="O3624" i="1" s="1"/>
  <c r="L3620" i="1"/>
  <c r="O3620" i="1" s="1"/>
  <c r="L3612" i="1"/>
  <c r="O3612" i="1" s="1"/>
  <c r="L3608" i="1"/>
  <c r="O3608" i="1" s="1"/>
  <c r="L3600" i="1"/>
  <c r="O3600" i="1" s="1"/>
  <c r="L3588" i="1"/>
  <c r="O3588" i="1" s="1"/>
  <c r="L3580" i="1"/>
  <c r="O3580" i="1" s="1"/>
  <c r="L3572" i="1"/>
  <c r="O3572" i="1" s="1"/>
  <c r="L3564" i="1"/>
  <c r="O3564" i="1" s="1"/>
  <c r="L3560" i="1"/>
  <c r="O3560" i="1" s="1"/>
  <c r="L3552" i="1"/>
  <c r="O3552" i="1" s="1"/>
  <c r="L3544" i="1"/>
  <c r="O3544" i="1" s="1"/>
  <c r="L3536" i="1"/>
  <c r="O3536" i="1" s="1"/>
  <c r="L3524" i="1"/>
  <c r="O3524" i="1" s="1"/>
  <c r="L3516" i="1"/>
  <c r="O3516" i="1" s="1"/>
  <c r="L3508" i="1"/>
  <c r="O3508" i="1" s="1"/>
  <c r="L3500" i="1"/>
  <c r="O3500" i="1" s="1"/>
  <c r="L3492" i="1"/>
  <c r="O3492" i="1" s="1"/>
  <c r="L3484" i="1"/>
  <c r="O3484" i="1" s="1"/>
  <c r="L3476" i="1"/>
  <c r="O3476" i="1" s="1"/>
  <c r="L3468" i="1"/>
  <c r="O3468" i="1" s="1"/>
  <c r="L3460" i="1"/>
  <c r="O3460" i="1" s="1"/>
  <c r="L3396" i="1"/>
  <c r="O3396" i="1" s="1"/>
  <c r="L3388" i="1"/>
  <c r="O3388" i="1" s="1"/>
  <c r="L3380" i="1"/>
  <c r="O3380" i="1" s="1"/>
  <c r="L3372" i="1"/>
  <c r="O3372" i="1" s="1"/>
  <c r="L3364" i="1"/>
  <c r="O3364" i="1" s="1"/>
  <c r="L3360" i="1"/>
  <c r="O3360" i="1" s="1"/>
  <c r="L3352" i="1"/>
  <c r="O3352" i="1" s="1"/>
  <c r="L3344" i="1"/>
  <c r="O3344" i="1" s="1"/>
  <c r="L3336" i="1"/>
  <c r="O3336" i="1" s="1"/>
  <c r="L3328" i="1"/>
  <c r="O3328" i="1" s="1"/>
  <c r="L3320" i="1"/>
  <c r="O3320" i="1" s="1"/>
  <c r="L3300" i="1"/>
  <c r="O3300" i="1" s="1"/>
  <c r="L3292" i="1"/>
  <c r="O3292" i="1" s="1"/>
  <c r="L3284" i="1"/>
  <c r="O3284" i="1" s="1"/>
  <c r="L3280" i="1"/>
  <c r="O3280" i="1" s="1"/>
  <c r="L3272" i="1"/>
  <c r="O3272" i="1" s="1"/>
  <c r="L3260" i="1"/>
  <c r="O3260" i="1" s="1"/>
  <c r="L3252" i="1"/>
  <c r="O3252" i="1" s="1"/>
  <c r="L3248" i="1"/>
  <c r="O3248" i="1" s="1"/>
  <c r="L3236" i="1"/>
  <c r="O3236" i="1" s="1"/>
  <c r="L3232" i="1"/>
  <c r="O3232" i="1" s="1"/>
  <c r="L3220" i="1"/>
  <c r="O3220" i="1" s="1"/>
  <c r="L3212" i="1"/>
  <c r="O3212" i="1" s="1"/>
  <c r="L3200" i="1"/>
  <c r="O3200" i="1" s="1"/>
  <c r="L3192" i="1"/>
  <c r="O3192" i="1" s="1"/>
  <c r="L3184" i="1"/>
  <c r="O3184" i="1" s="1"/>
  <c r="L3176" i="1"/>
  <c r="O3176" i="1" s="1"/>
  <c r="L3168" i="1"/>
  <c r="O3168" i="1" s="1"/>
  <c r="L3160" i="1"/>
  <c r="O3160" i="1" s="1"/>
  <c r="L3152" i="1"/>
  <c r="O3152" i="1" s="1"/>
  <c r="L3144" i="1"/>
  <c r="O3144" i="1" s="1"/>
  <c r="L3140" i="1"/>
  <c r="O3140" i="1" s="1"/>
  <c r="L3132" i="1"/>
  <c r="O3132" i="1" s="1"/>
  <c r="L3124" i="1"/>
  <c r="O3124" i="1" s="1"/>
  <c r="L3120" i="1"/>
  <c r="O3120" i="1" s="1"/>
  <c r="L3108" i="1"/>
  <c r="O3108" i="1" s="1"/>
  <c r="L3104" i="1"/>
  <c r="O3104" i="1" s="1"/>
  <c r="L3096" i="1"/>
  <c r="O3096" i="1" s="1"/>
  <c r="L3088" i="1"/>
  <c r="O3088" i="1" s="1"/>
  <c r="L3080" i="1"/>
  <c r="O3080" i="1" s="1"/>
  <c r="L3072" i="1"/>
  <c r="O3072" i="1" s="1"/>
  <c r="L3064" i="1"/>
  <c r="O3064" i="1" s="1"/>
  <c r="L3056" i="1"/>
  <c r="O3056" i="1" s="1"/>
  <c r="L3048" i="1"/>
  <c r="O3048" i="1" s="1"/>
  <c r="L3040" i="1"/>
  <c r="O3040" i="1" s="1"/>
  <c r="L3032" i="1"/>
  <c r="O3032" i="1" s="1"/>
  <c r="L3024" i="1"/>
  <c r="O3024" i="1" s="1"/>
  <c r="L3020" i="1"/>
  <c r="O3020" i="1" s="1"/>
  <c r="L3012" i="1"/>
  <c r="O3012" i="1" s="1"/>
  <c r="L3004" i="1"/>
  <c r="O3004" i="1" s="1"/>
  <c r="L2996" i="1"/>
  <c r="O2996" i="1" s="1"/>
  <c r="L2988" i="1"/>
  <c r="O2988" i="1" s="1"/>
  <c r="L2980" i="1"/>
  <c r="O2980" i="1" s="1"/>
  <c r="L2968" i="1"/>
  <c r="O2968" i="1" s="1"/>
  <c r="L2960" i="1"/>
  <c r="O2960" i="1" s="1"/>
  <c r="L2952" i="1"/>
  <c r="O2952" i="1" s="1"/>
  <c r="L2944" i="1"/>
  <c r="O2944" i="1" s="1"/>
  <c r="L2936" i="1"/>
  <c r="O2936" i="1" s="1"/>
  <c r="L2928" i="1"/>
  <c r="O2928" i="1" s="1"/>
  <c r="L2920" i="1"/>
  <c r="O2920" i="1" s="1"/>
  <c r="L2916" i="1"/>
  <c r="O2916" i="1" s="1"/>
  <c r="L2908" i="1"/>
  <c r="O2908" i="1" s="1"/>
  <c r="L2900" i="1"/>
  <c r="O2900" i="1" s="1"/>
  <c r="L2892" i="1"/>
  <c r="O2892" i="1" s="1"/>
  <c r="L2884" i="1"/>
  <c r="O2884" i="1" s="1"/>
  <c r="L2876" i="1"/>
  <c r="O2876" i="1" s="1"/>
  <c r="L2872" i="1"/>
  <c r="O2872" i="1" s="1"/>
  <c r="L2864" i="1"/>
  <c r="O2864" i="1" s="1"/>
  <c r="L2852" i="1"/>
  <c r="O2852" i="1" s="1"/>
  <c r="L2844" i="1"/>
  <c r="O2844" i="1" s="1"/>
  <c r="L2836" i="1"/>
  <c r="O2836" i="1" s="1"/>
  <c r="L2828" i="1"/>
  <c r="O2828" i="1" s="1"/>
  <c r="L2820" i="1"/>
  <c r="O2820" i="1" s="1"/>
  <c r="L2812" i="1"/>
  <c r="O2812" i="1" s="1"/>
  <c r="L2804" i="1"/>
  <c r="O2804" i="1" s="1"/>
  <c r="L2788" i="1"/>
  <c r="O2788" i="1" s="1"/>
  <c r="L2780" i="1"/>
  <c r="O2780" i="1" s="1"/>
  <c r="L2764" i="1"/>
  <c r="O2764" i="1" s="1"/>
  <c r="L2756" i="1"/>
  <c r="O2756" i="1" s="1"/>
  <c r="L2740" i="1"/>
  <c r="O2740" i="1" s="1"/>
  <c r="L2732" i="1"/>
  <c r="O2732" i="1" s="1"/>
  <c r="L2724" i="1"/>
  <c r="O2724" i="1" s="1"/>
  <c r="L2716" i="1"/>
  <c r="O2716" i="1" s="1"/>
  <c r="L2708" i="1"/>
  <c r="O2708" i="1" s="1"/>
  <c r="L2700" i="1"/>
  <c r="O2700" i="1" s="1"/>
  <c r="L2692" i="1"/>
  <c r="O2692" i="1" s="1"/>
  <c r="L2684" i="1"/>
  <c r="O2684" i="1" s="1"/>
  <c r="L2648" i="1"/>
  <c r="O2648" i="1" s="1"/>
  <c r="L2556" i="1"/>
  <c r="O2556" i="1" s="1"/>
  <c r="L2548" i="1"/>
  <c r="O2548" i="1" s="1"/>
  <c r="L2536" i="1"/>
  <c r="O2536" i="1" s="1"/>
  <c r="L2524" i="1"/>
  <c r="O2524" i="1" s="1"/>
  <c r="L2516" i="1"/>
  <c r="O2516" i="1" s="1"/>
  <c r="L2508" i="1"/>
  <c r="O2508" i="1" s="1"/>
  <c r="L2496" i="1"/>
  <c r="O2496" i="1" s="1"/>
  <c r="L2484" i="1"/>
  <c r="O2484" i="1" s="1"/>
  <c r="L2468" i="1"/>
  <c r="O2468" i="1" s="1"/>
  <c r="L2464" i="1"/>
  <c r="O2464" i="1" s="1"/>
  <c r="L2452" i="1"/>
  <c r="O2452" i="1" s="1"/>
  <c r="L2440" i="1"/>
  <c r="O2440" i="1" s="1"/>
  <c r="L2428" i="1"/>
  <c r="O2428" i="1" s="1"/>
  <c r="L2408" i="1"/>
  <c r="O2408" i="1" s="1"/>
  <c r="L2400" i="1"/>
  <c r="O2400" i="1" s="1"/>
  <c r="L2388" i="1"/>
  <c r="O2388" i="1" s="1"/>
  <c r="L2376" i="1"/>
  <c r="O2376" i="1" s="1"/>
  <c r="L2364" i="1"/>
  <c r="O2364" i="1" s="1"/>
  <c r="L2352" i="1"/>
  <c r="O2352" i="1" s="1"/>
  <c r="L2336" i="1"/>
  <c r="O2336" i="1" s="1"/>
  <c r="L2324" i="1"/>
  <c r="O2324" i="1" s="1"/>
  <c r="L2316" i="1"/>
  <c r="O2316" i="1" s="1"/>
  <c r="L2304" i="1"/>
  <c r="O2304" i="1" s="1"/>
  <c r="L2296" i="1"/>
  <c r="O2296" i="1" s="1"/>
  <c r="L2288" i="1"/>
  <c r="O2288" i="1" s="1"/>
  <c r="L2276" i="1"/>
  <c r="O2276" i="1" s="1"/>
  <c r="L2264" i="1"/>
  <c r="O2264" i="1" s="1"/>
  <c r="L2252" i="1"/>
  <c r="O2252" i="1" s="1"/>
  <c r="L2240" i="1"/>
  <c r="O2240" i="1" s="1"/>
  <c r="L2228" i="1"/>
  <c r="O2228" i="1" s="1"/>
  <c r="L2216" i="1"/>
  <c r="O2216" i="1" s="1"/>
  <c r="L2212" i="1"/>
  <c r="O2212" i="1" s="1"/>
  <c r="L2200" i="1"/>
  <c r="O2200" i="1" s="1"/>
  <c r="L2188" i="1"/>
  <c r="O2188" i="1" s="1"/>
  <c r="L2180" i="1"/>
  <c r="O2180" i="1" s="1"/>
  <c r="L2168" i="1"/>
  <c r="O2168" i="1" s="1"/>
  <c r="L2156" i="1"/>
  <c r="O2156" i="1" s="1"/>
  <c r="L2144" i="1"/>
  <c r="O2144" i="1" s="1"/>
  <c r="L2132" i="1"/>
  <c r="O2132" i="1" s="1"/>
  <c r="L2120" i="1"/>
  <c r="O2120" i="1" s="1"/>
  <c r="L2112" i="1"/>
  <c r="O2112" i="1" s="1"/>
  <c r="L2100" i="1"/>
  <c r="O2100" i="1" s="1"/>
  <c r="L2088" i="1"/>
  <c r="O2088" i="1" s="1"/>
  <c r="L2076" i="1"/>
  <c r="O2076" i="1" s="1"/>
  <c r="L2064" i="1"/>
  <c r="O2064" i="1" s="1"/>
  <c r="L2060" i="1"/>
  <c r="O2060" i="1" s="1"/>
  <c r="L2048" i="1"/>
  <c r="O2048" i="1" s="1"/>
  <c r="L2036" i="1"/>
  <c r="O2036" i="1" s="1"/>
  <c r="L2024" i="1"/>
  <c r="O2024" i="1" s="1"/>
  <c r="L2012" i="1"/>
  <c r="O2012" i="1" s="1"/>
  <c r="L2004" i="1"/>
  <c r="O2004" i="1" s="1"/>
  <c r="L1992" i="1"/>
  <c r="O1992" i="1" s="1"/>
  <c r="L1980" i="1"/>
  <c r="O1980" i="1" s="1"/>
  <c r="L1968" i="1"/>
  <c r="O1968" i="1" s="1"/>
  <c r="L1956" i="1"/>
  <c r="O1956" i="1" s="1"/>
  <c r="L1948" i="1"/>
  <c r="O1948" i="1" s="1"/>
  <c r="L1936" i="1"/>
  <c r="O1936" i="1" s="1"/>
  <c r="L1924" i="1"/>
  <c r="O1924" i="1" s="1"/>
  <c r="L1912" i="1"/>
  <c r="O1912" i="1" s="1"/>
  <c r="L1900" i="1"/>
  <c r="O1900" i="1" s="1"/>
  <c r="L1888" i="1"/>
  <c r="O1888" i="1" s="1"/>
  <c r="L1880" i="1"/>
  <c r="O1880" i="1" s="1"/>
  <c r="L1868" i="1"/>
  <c r="O1868" i="1" s="1"/>
  <c r="L1856" i="1"/>
  <c r="O1856" i="1" s="1"/>
  <c r="L1844" i="1"/>
  <c r="O1844" i="1" s="1"/>
  <c r="L1832" i="1"/>
  <c r="O1832" i="1" s="1"/>
  <c r="L1824" i="1"/>
  <c r="O1824" i="1" s="1"/>
  <c r="L1812" i="1"/>
  <c r="O1812" i="1" s="1"/>
  <c r="L1800" i="1"/>
  <c r="O1800" i="1" s="1"/>
  <c r="L1788" i="1"/>
  <c r="O1788" i="1" s="1"/>
  <c r="L1776" i="1"/>
  <c r="O1776" i="1" s="1"/>
  <c r="L1768" i="1"/>
  <c r="O1768" i="1" s="1"/>
  <c r="L1756" i="1"/>
  <c r="O1756" i="1" s="1"/>
  <c r="L1744" i="1"/>
  <c r="O1744" i="1" s="1"/>
  <c r="L1732" i="1"/>
  <c r="O1732" i="1" s="1"/>
  <c r="L1720" i="1"/>
  <c r="O1720" i="1" s="1"/>
  <c r="L1708" i="1"/>
  <c r="O1708" i="1" s="1"/>
  <c r="L1696" i="1"/>
  <c r="O1696" i="1" s="1"/>
  <c r="L1688" i="1"/>
  <c r="O1688" i="1" s="1"/>
  <c r="L1672" i="1"/>
  <c r="O1672" i="1" s="1"/>
  <c r="L1664" i="1"/>
  <c r="O1664" i="1" s="1"/>
  <c r="L1652" i="1"/>
  <c r="O1652" i="1" s="1"/>
  <c r="L1640" i="1"/>
  <c r="O1640" i="1" s="1"/>
  <c r="L1628" i="1"/>
  <c r="O1628" i="1" s="1"/>
  <c r="L1616" i="1"/>
  <c r="O1616" i="1" s="1"/>
  <c r="L1604" i="1"/>
  <c r="O1604" i="1" s="1"/>
  <c r="L1592" i="1"/>
  <c r="O1592" i="1" s="1"/>
  <c r="L1584" i="1"/>
  <c r="O1584" i="1" s="1"/>
  <c r="L1568" i="1"/>
  <c r="O1568" i="1" s="1"/>
  <c r="L1556" i="1"/>
  <c r="O1556" i="1" s="1"/>
  <c r="L1544" i="1"/>
  <c r="O1544" i="1" s="1"/>
  <c r="L1532" i="1"/>
  <c r="O1532" i="1" s="1"/>
  <c r="L1520" i="1"/>
  <c r="O1520" i="1" s="1"/>
  <c r="L1512" i="1"/>
  <c r="O1512" i="1" s="1"/>
  <c r="L1500" i="1"/>
  <c r="O1500" i="1" s="1"/>
  <c r="L1488" i="1"/>
  <c r="O1488" i="1" s="1"/>
  <c r="L1476" i="1"/>
  <c r="O1476" i="1" s="1"/>
  <c r="L1464" i="1"/>
  <c r="O1464" i="1" s="1"/>
  <c r="L1460" i="1"/>
  <c r="O1460" i="1" s="1"/>
  <c r="L1448" i="1"/>
  <c r="O1448" i="1" s="1"/>
  <c r="L1436" i="1"/>
  <c r="O1436" i="1" s="1"/>
  <c r="L1420" i="1"/>
  <c r="O1420" i="1" s="1"/>
  <c r="L1408" i="1"/>
  <c r="O1408" i="1" s="1"/>
  <c r="L1396" i="1"/>
  <c r="O1396" i="1" s="1"/>
  <c r="L1384" i="1"/>
  <c r="O1384" i="1" s="1"/>
  <c r="L1372" i="1"/>
  <c r="O1372" i="1" s="1"/>
  <c r="L1364" i="1"/>
  <c r="O1364" i="1" s="1"/>
  <c r="L1348" i="1"/>
  <c r="O1348" i="1" s="1"/>
  <c r="L1336" i="1"/>
  <c r="O1336" i="1" s="1"/>
  <c r="L1324" i="1"/>
  <c r="O1324" i="1" s="1"/>
  <c r="L1312" i="1"/>
  <c r="O1312" i="1" s="1"/>
  <c r="L1300" i="1"/>
  <c r="O1300" i="1" s="1"/>
  <c r="L1292" i="1"/>
  <c r="O1292" i="1" s="1"/>
  <c r="L1280" i="1"/>
  <c r="O1280" i="1" s="1"/>
  <c r="L1264" i="1"/>
  <c r="O1264" i="1" s="1"/>
  <c r="L1252" i="1"/>
  <c r="O1252" i="1" s="1"/>
  <c r="L1240" i="1"/>
  <c r="O1240" i="1" s="1"/>
  <c r="L1232" i="1"/>
  <c r="O1232" i="1" s="1"/>
  <c r="L1220" i="1"/>
  <c r="O1220" i="1" s="1"/>
  <c r="L1208" i="1"/>
  <c r="O1208" i="1" s="1"/>
  <c r="L1196" i="1"/>
  <c r="O1196" i="1" s="1"/>
  <c r="L1180" i="1"/>
  <c r="O1180" i="1" s="1"/>
  <c r="L1172" i="1"/>
  <c r="O1172" i="1" s="1"/>
  <c r="L1160" i="1"/>
  <c r="O1160" i="1" s="1"/>
  <c r="L1148" i="1"/>
  <c r="O1148" i="1" s="1"/>
  <c r="L1136" i="1"/>
  <c r="O1136" i="1" s="1"/>
  <c r="L1124" i="1"/>
  <c r="O1124" i="1" s="1"/>
  <c r="L1116" i="1"/>
  <c r="O1116" i="1" s="1"/>
  <c r="L1104" i="1"/>
  <c r="O1104" i="1" s="1"/>
  <c r="L1092" i="1"/>
  <c r="O1092" i="1" s="1"/>
  <c r="L1080" i="1"/>
  <c r="O1080" i="1" s="1"/>
  <c r="L1064" i="1"/>
  <c r="O1064" i="1" s="1"/>
  <c r="L1052" i="1"/>
  <c r="O1052" i="1" s="1"/>
  <c r="L1048" i="1"/>
  <c r="O1048" i="1" s="1"/>
  <c r="L1032" i="1"/>
  <c r="O1032" i="1" s="1"/>
  <c r="L1024" i="1"/>
  <c r="O1024" i="1" s="1"/>
  <c r="L1012" i="1"/>
  <c r="O1012" i="1" s="1"/>
  <c r="L1004" i="1"/>
  <c r="O1004" i="1" s="1"/>
  <c r="L992" i="1"/>
  <c r="O992" i="1" s="1"/>
  <c r="L980" i="1"/>
  <c r="O980" i="1" s="1"/>
  <c r="L968" i="1"/>
  <c r="O968" i="1" s="1"/>
  <c r="L956" i="1"/>
  <c r="O956" i="1" s="1"/>
  <c r="L944" i="1"/>
  <c r="O944" i="1" s="1"/>
  <c r="L936" i="1"/>
  <c r="O936" i="1" s="1"/>
  <c r="L924" i="1"/>
  <c r="O924" i="1" s="1"/>
  <c r="L912" i="1"/>
  <c r="O912" i="1" s="1"/>
  <c r="L900" i="1"/>
  <c r="O900" i="1" s="1"/>
  <c r="L896" i="1"/>
  <c r="O896" i="1" s="1"/>
  <c r="L888" i="1"/>
  <c r="O888" i="1" s="1"/>
  <c r="L876" i="1"/>
  <c r="O876" i="1" s="1"/>
  <c r="L864" i="1"/>
  <c r="O864" i="1" s="1"/>
  <c r="L852" i="1"/>
  <c r="O852" i="1" s="1"/>
  <c r="L840" i="1"/>
  <c r="O840" i="1" s="1"/>
  <c r="L824" i="1"/>
  <c r="O824" i="1" s="1"/>
  <c r="L812" i="1"/>
  <c r="O812" i="1" s="1"/>
  <c r="L800" i="1"/>
  <c r="O800" i="1" s="1"/>
  <c r="L784" i="1"/>
  <c r="O784" i="1" s="1"/>
  <c r="L780" i="1"/>
  <c r="O780" i="1" s="1"/>
  <c r="L768" i="1"/>
  <c r="O768" i="1" s="1"/>
  <c r="L756" i="1"/>
  <c r="O756" i="1" s="1"/>
  <c r="L744" i="1"/>
  <c r="O744" i="1" s="1"/>
  <c r="L728" i="1"/>
  <c r="O728" i="1" s="1"/>
  <c r="L720" i="1"/>
  <c r="O720" i="1" s="1"/>
  <c r="L704" i="1"/>
  <c r="O704" i="1" s="1"/>
  <c r="L696" i="1"/>
  <c r="O696" i="1" s="1"/>
  <c r="L684" i="1"/>
  <c r="O684" i="1" s="1"/>
  <c r="L672" i="1"/>
  <c r="O672" i="1" s="1"/>
  <c r="L660" i="1"/>
  <c r="O660" i="1" s="1"/>
  <c r="L652" i="1"/>
  <c r="O652" i="1" s="1"/>
  <c r="L640" i="1"/>
  <c r="O640" i="1" s="1"/>
  <c r="L628" i="1"/>
  <c r="O628" i="1" s="1"/>
  <c r="L616" i="1"/>
  <c r="O616" i="1" s="1"/>
  <c r="L608" i="1"/>
  <c r="O608" i="1" s="1"/>
  <c r="L596" i="1"/>
  <c r="O596" i="1" s="1"/>
  <c r="L572" i="1"/>
  <c r="O572" i="1" s="1"/>
  <c r="L556" i="1"/>
  <c r="O556" i="1" s="1"/>
  <c r="L548" i="1"/>
  <c r="O548" i="1" s="1"/>
  <c r="L536" i="1"/>
  <c r="O536" i="1" s="1"/>
  <c r="L524" i="1"/>
  <c r="O524" i="1" s="1"/>
  <c r="L512" i="1"/>
  <c r="O512" i="1" s="1"/>
  <c r="L500" i="1"/>
  <c r="O500" i="1" s="1"/>
  <c r="L488" i="1"/>
  <c r="O488" i="1" s="1"/>
  <c r="L480" i="1"/>
  <c r="O480" i="1" s="1"/>
  <c r="L468" i="1"/>
  <c r="O468" i="1" s="1"/>
  <c r="L452" i="1"/>
  <c r="O452" i="1" s="1"/>
  <c r="L444" i="1"/>
  <c r="O444" i="1" s="1"/>
  <c r="L436" i="1"/>
  <c r="O436" i="1" s="1"/>
  <c r="L424" i="1"/>
  <c r="O424" i="1" s="1"/>
  <c r="L412" i="1"/>
  <c r="O412" i="1" s="1"/>
  <c r="L396" i="1"/>
  <c r="O396" i="1" s="1"/>
  <c r="L388" i="1"/>
  <c r="O388" i="1" s="1"/>
  <c r="L376" i="1"/>
  <c r="O376" i="1" s="1"/>
  <c r="L364" i="1"/>
  <c r="O364" i="1" s="1"/>
  <c r="L344" i="1"/>
  <c r="O344" i="1" s="1"/>
  <c r="L332" i="1"/>
  <c r="O332" i="1" s="1"/>
  <c r="L316" i="1"/>
  <c r="O316" i="1" s="1"/>
  <c r="L312" i="1"/>
  <c r="O312" i="1" s="1"/>
  <c r="L296" i="1"/>
  <c r="O296" i="1" s="1"/>
  <c r="L288" i="1"/>
  <c r="O288" i="1" s="1"/>
  <c r="L276" i="1"/>
  <c r="O276" i="1" s="1"/>
  <c r="L264" i="1"/>
  <c r="O264" i="1" s="1"/>
  <c r="L234" i="1"/>
  <c r="O234" i="1" s="1"/>
  <c r="L221" i="1"/>
  <c r="O221" i="1" s="1"/>
  <c r="L205" i="1"/>
  <c r="O205" i="1" s="1"/>
  <c r="L196" i="1"/>
  <c r="O196" i="1" s="1"/>
  <c r="L188" i="1"/>
  <c r="O188" i="1" s="1"/>
  <c r="L176" i="1"/>
  <c r="O176" i="1" s="1"/>
  <c r="L164" i="1"/>
  <c r="O164" i="1" s="1"/>
  <c r="L152" i="1"/>
  <c r="O152" i="1" s="1"/>
  <c r="L148" i="1"/>
  <c r="O148" i="1" s="1"/>
  <c r="L132" i="1"/>
  <c r="O132" i="1" s="1"/>
  <c r="L118" i="1"/>
  <c r="O118" i="1" s="1"/>
  <c r="L83" i="1"/>
  <c r="O83" i="1" s="1"/>
  <c r="L64" i="1"/>
  <c r="O64" i="1" s="1"/>
  <c r="L270" i="1"/>
  <c r="O270" i="1" s="1"/>
  <c r="L4251" i="1"/>
  <c r="O4251" i="1" s="1"/>
  <c r="L4247" i="1"/>
  <c r="O4247" i="1" s="1"/>
  <c r="L4243" i="1"/>
  <c r="O4243" i="1" s="1"/>
  <c r="L4239" i="1"/>
  <c r="O4239" i="1" s="1"/>
  <c r="L4235" i="1"/>
  <c r="O4235" i="1" s="1"/>
  <c r="L4231" i="1"/>
  <c r="O4231" i="1" s="1"/>
  <c r="L4227" i="1"/>
  <c r="O4227" i="1" s="1"/>
  <c r="L4223" i="1"/>
  <c r="O4223" i="1" s="1"/>
  <c r="L4219" i="1"/>
  <c r="O4219" i="1" s="1"/>
  <c r="L4215" i="1"/>
  <c r="O4215" i="1" s="1"/>
  <c r="L4211" i="1"/>
  <c r="O4211" i="1" s="1"/>
  <c r="L4207" i="1"/>
  <c r="O4207" i="1" s="1"/>
  <c r="L4203" i="1"/>
  <c r="O4203" i="1" s="1"/>
  <c r="L4199" i="1"/>
  <c r="O4199" i="1" s="1"/>
  <c r="L4195" i="1"/>
  <c r="O4195" i="1" s="1"/>
  <c r="L4191" i="1"/>
  <c r="O4191" i="1" s="1"/>
  <c r="L4187" i="1"/>
  <c r="O4187" i="1" s="1"/>
  <c r="L4183" i="1"/>
  <c r="O4183" i="1" s="1"/>
  <c r="L4179" i="1"/>
  <c r="O4179" i="1" s="1"/>
  <c r="L4175" i="1"/>
  <c r="O4175" i="1" s="1"/>
  <c r="L4171" i="1"/>
  <c r="O4171" i="1" s="1"/>
  <c r="L4167" i="1"/>
  <c r="O4167" i="1" s="1"/>
  <c r="L4163" i="1"/>
  <c r="O4163" i="1" s="1"/>
  <c r="L4159" i="1"/>
  <c r="O4159" i="1" s="1"/>
  <c r="L4155" i="1"/>
  <c r="O4155" i="1" s="1"/>
  <c r="L4151" i="1"/>
  <c r="O4151" i="1" s="1"/>
  <c r="L4147" i="1"/>
  <c r="O4147" i="1" s="1"/>
  <c r="L4143" i="1"/>
  <c r="O4143" i="1" s="1"/>
  <c r="L4139" i="1"/>
  <c r="O4139" i="1" s="1"/>
  <c r="L4135" i="1"/>
  <c r="O4135" i="1" s="1"/>
  <c r="L4131" i="1"/>
  <c r="O4131" i="1" s="1"/>
  <c r="L4127" i="1"/>
  <c r="O4127" i="1" s="1"/>
  <c r="L4123" i="1"/>
  <c r="O4123" i="1" s="1"/>
  <c r="L4119" i="1"/>
  <c r="O4119" i="1" s="1"/>
  <c r="L4115" i="1"/>
  <c r="O4115" i="1" s="1"/>
  <c r="L4111" i="1"/>
  <c r="O4111" i="1" s="1"/>
  <c r="L4107" i="1"/>
  <c r="O4107" i="1" s="1"/>
  <c r="L4103" i="1"/>
  <c r="O4103" i="1" s="1"/>
  <c r="L4099" i="1"/>
  <c r="O4099" i="1" s="1"/>
  <c r="L4095" i="1"/>
  <c r="O4095" i="1" s="1"/>
  <c r="L4091" i="1"/>
  <c r="O4091" i="1" s="1"/>
  <c r="L4087" i="1"/>
  <c r="O4087" i="1" s="1"/>
  <c r="L4083" i="1"/>
  <c r="O4083" i="1" s="1"/>
  <c r="L4079" i="1"/>
  <c r="O4079" i="1" s="1"/>
  <c r="L4075" i="1"/>
  <c r="O4075" i="1" s="1"/>
  <c r="L4071" i="1"/>
  <c r="O4071" i="1" s="1"/>
  <c r="L4067" i="1"/>
  <c r="O4067" i="1" s="1"/>
  <c r="L4063" i="1"/>
  <c r="O4063" i="1" s="1"/>
  <c r="L4059" i="1"/>
  <c r="O4059" i="1" s="1"/>
  <c r="L4055" i="1"/>
  <c r="O4055" i="1" s="1"/>
  <c r="L4051" i="1"/>
  <c r="O4051" i="1" s="1"/>
  <c r="L4047" i="1"/>
  <c r="O4047" i="1" s="1"/>
  <c r="L4043" i="1"/>
  <c r="O4043" i="1" s="1"/>
  <c r="L4039" i="1"/>
  <c r="O4039" i="1" s="1"/>
  <c r="L4035" i="1"/>
  <c r="O4035" i="1" s="1"/>
  <c r="L4031" i="1"/>
  <c r="O4031" i="1" s="1"/>
  <c r="L4027" i="1"/>
  <c r="O4027" i="1" s="1"/>
  <c r="L4023" i="1"/>
  <c r="O4023" i="1" s="1"/>
  <c r="L4019" i="1"/>
  <c r="O4019" i="1" s="1"/>
  <c r="L4015" i="1"/>
  <c r="O4015" i="1" s="1"/>
  <c r="L4011" i="1"/>
  <c r="O4011" i="1" s="1"/>
  <c r="L4007" i="1"/>
  <c r="O4007" i="1" s="1"/>
  <c r="L4003" i="1"/>
  <c r="O4003" i="1" s="1"/>
  <c r="L3999" i="1"/>
  <c r="O3999" i="1" s="1"/>
  <c r="L3995" i="1"/>
  <c r="O3995" i="1" s="1"/>
  <c r="L3991" i="1"/>
  <c r="O3991" i="1" s="1"/>
  <c r="L3987" i="1"/>
  <c r="O3987" i="1" s="1"/>
  <c r="L3983" i="1"/>
  <c r="O3983" i="1" s="1"/>
  <c r="L3979" i="1"/>
  <c r="O3979" i="1" s="1"/>
  <c r="L3975" i="1"/>
  <c r="O3975" i="1" s="1"/>
  <c r="L3971" i="1"/>
  <c r="O3971" i="1" s="1"/>
  <c r="L3967" i="1"/>
  <c r="O3967" i="1" s="1"/>
  <c r="L3963" i="1"/>
  <c r="O3963" i="1" s="1"/>
  <c r="L3959" i="1"/>
  <c r="O3959" i="1" s="1"/>
  <c r="L3955" i="1"/>
  <c r="O3955" i="1" s="1"/>
  <c r="L3951" i="1"/>
  <c r="O3951" i="1" s="1"/>
  <c r="L3947" i="1"/>
  <c r="O3947" i="1" s="1"/>
  <c r="L3943" i="1"/>
  <c r="O3943" i="1" s="1"/>
  <c r="L3939" i="1"/>
  <c r="O3939" i="1" s="1"/>
  <c r="L3935" i="1"/>
  <c r="O3935" i="1" s="1"/>
  <c r="L3931" i="1"/>
  <c r="O3931" i="1" s="1"/>
  <c r="L3927" i="1"/>
  <c r="O3927" i="1" s="1"/>
  <c r="L3923" i="1"/>
  <c r="O3923" i="1" s="1"/>
  <c r="L3919" i="1"/>
  <c r="O3919" i="1" s="1"/>
  <c r="L3915" i="1"/>
  <c r="O3915" i="1" s="1"/>
  <c r="L3911" i="1"/>
  <c r="O3911" i="1" s="1"/>
  <c r="L3907" i="1"/>
  <c r="O3907" i="1" s="1"/>
  <c r="L3903" i="1"/>
  <c r="O3903" i="1" s="1"/>
  <c r="L3899" i="1"/>
  <c r="O3899" i="1" s="1"/>
  <c r="L3895" i="1"/>
  <c r="O3895" i="1" s="1"/>
  <c r="L3891" i="1"/>
  <c r="O3891" i="1" s="1"/>
  <c r="L3887" i="1"/>
  <c r="O3887" i="1" s="1"/>
  <c r="L3883" i="1"/>
  <c r="O3883" i="1" s="1"/>
  <c r="L3879" i="1"/>
  <c r="O3879" i="1" s="1"/>
  <c r="L3875" i="1"/>
  <c r="O3875" i="1" s="1"/>
  <c r="L3871" i="1"/>
  <c r="L3867" i="1"/>
  <c r="L3863" i="1"/>
  <c r="L3859" i="1"/>
  <c r="O3859" i="1" s="1"/>
  <c r="L3855" i="1"/>
  <c r="O3855" i="1" s="1"/>
  <c r="L3851" i="1"/>
  <c r="O3851" i="1" s="1"/>
  <c r="L3847" i="1"/>
  <c r="O3847" i="1" s="1"/>
  <c r="L3843" i="1"/>
  <c r="O3843" i="1" s="1"/>
  <c r="L3839" i="1"/>
  <c r="O3839" i="1" s="1"/>
  <c r="L3835" i="1"/>
  <c r="O3835" i="1" s="1"/>
  <c r="L3831" i="1"/>
  <c r="O3831" i="1" s="1"/>
  <c r="L3827" i="1"/>
  <c r="O3827" i="1" s="1"/>
  <c r="L3823" i="1"/>
  <c r="O3823" i="1" s="1"/>
  <c r="L3819" i="1"/>
  <c r="O3819" i="1" s="1"/>
  <c r="L3815" i="1"/>
  <c r="O3815" i="1" s="1"/>
  <c r="L3811" i="1"/>
  <c r="O3811" i="1" s="1"/>
  <c r="L3807" i="1"/>
  <c r="O3807" i="1" s="1"/>
  <c r="L3803" i="1"/>
  <c r="O3803" i="1" s="1"/>
  <c r="L3799" i="1"/>
  <c r="O3799" i="1" s="1"/>
  <c r="L3795" i="1"/>
  <c r="O3795" i="1" s="1"/>
  <c r="L3791" i="1"/>
  <c r="O3791" i="1" s="1"/>
  <c r="L3787" i="1"/>
  <c r="L3783" i="1"/>
  <c r="O3783" i="1" s="1"/>
  <c r="L3779" i="1"/>
  <c r="O3779" i="1" s="1"/>
  <c r="L3775" i="1"/>
  <c r="O3775" i="1" s="1"/>
  <c r="L3771" i="1"/>
  <c r="O3771" i="1" s="1"/>
  <c r="L3767" i="1"/>
  <c r="O3767" i="1" s="1"/>
  <c r="L3763" i="1"/>
  <c r="O3763" i="1" s="1"/>
  <c r="L3759" i="1"/>
  <c r="O3759" i="1" s="1"/>
  <c r="L3755" i="1"/>
  <c r="O3755" i="1" s="1"/>
  <c r="L3751" i="1"/>
  <c r="O3751" i="1" s="1"/>
  <c r="L3747" i="1"/>
  <c r="O3747" i="1" s="1"/>
  <c r="L3743" i="1"/>
  <c r="O3743" i="1" s="1"/>
  <c r="L3739" i="1"/>
  <c r="O3739" i="1" s="1"/>
  <c r="L3735" i="1"/>
  <c r="O3735" i="1" s="1"/>
  <c r="L3731" i="1"/>
  <c r="O3731" i="1" s="1"/>
  <c r="L3727" i="1"/>
  <c r="O3727" i="1" s="1"/>
  <c r="L3723" i="1"/>
  <c r="O3723" i="1" s="1"/>
  <c r="L3719" i="1"/>
  <c r="O3719" i="1" s="1"/>
  <c r="L3715" i="1"/>
  <c r="O3715" i="1" s="1"/>
  <c r="L3711" i="1"/>
  <c r="O3711" i="1" s="1"/>
  <c r="L3707" i="1"/>
  <c r="O3707" i="1" s="1"/>
  <c r="L3703" i="1"/>
  <c r="O3703" i="1" s="1"/>
  <c r="L3699" i="1"/>
  <c r="O3699" i="1" s="1"/>
  <c r="L3695" i="1"/>
  <c r="O3695" i="1" s="1"/>
  <c r="L3691" i="1"/>
  <c r="O3691" i="1" s="1"/>
  <c r="L3687" i="1"/>
  <c r="O3687" i="1" s="1"/>
  <c r="L3683" i="1"/>
  <c r="O3683" i="1" s="1"/>
  <c r="L3679" i="1"/>
  <c r="O3679" i="1" s="1"/>
  <c r="L3675" i="1"/>
  <c r="O3675" i="1" s="1"/>
  <c r="L3671" i="1"/>
  <c r="O3671" i="1" s="1"/>
  <c r="L3667" i="1"/>
  <c r="O3667" i="1" s="1"/>
  <c r="L3663" i="1"/>
  <c r="O3663" i="1" s="1"/>
  <c r="L3659" i="1"/>
  <c r="O3659" i="1" s="1"/>
  <c r="L3655" i="1"/>
  <c r="O3655" i="1" s="1"/>
  <c r="L3651" i="1"/>
  <c r="O3651" i="1" s="1"/>
  <c r="L3647" i="1"/>
  <c r="O3647" i="1" s="1"/>
  <c r="L3643" i="1"/>
  <c r="O3643" i="1" s="1"/>
  <c r="L3639" i="1"/>
  <c r="O3639" i="1" s="1"/>
  <c r="L3635" i="1"/>
  <c r="O3635" i="1" s="1"/>
  <c r="L3631" i="1"/>
  <c r="O3631" i="1" s="1"/>
  <c r="L3627" i="1"/>
  <c r="O3627" i="1" s="1"/>
  <c r="L3623" i="1"/>
  <c r="O3623" i="1" s="1"/>
  <c r="L3619" i="1"/>
  <c r="O3619" i="1" s="1"/>
  <c r="L3615" i="1"/>
  <c r="O3615" i="1" s="1"/>
  <c r="L3611" i="1"/>
  <c r="O3611" i="1" s="1"/>
  <c r="L3607" i="1"/>
  <c r="O3607" i="1" s="1"/>
  <c r="L3603" i="1"/>
  <c r="O3603" i="1" s="1"/>
  <c r="L3599" i="1"/>
  <c r="O3599" i="1" s="1"/>
  <c r="L3595" i="1"/>
  <c r="O3595" i="1" s="1"/>
  <c r="L3591" i="1"/>
  <c r="O3591" i="1" s="1"/>
  <c r="L3587" i="1"/>
  <c r="O3587" i="1" s="1"/>
  <c r="L3583" i="1"/>
  <c r="L3579" i="1"/>
  <c r="O3579" i="1" s="1"/>
  <c r="L3575" i="1"/>
  <c r="O3575" i="1" s="1"/>
  <c r="L3571" i="1"/>
  <c r="O3571" i="1" s="1"/>
  <c r="L3567" i="1"/>
  <c r="O3567" i="1" s="1"/>
  <c r="L3563" i="1"/>
  <c r="O3563" i="1" s="1"/>
  <c r="L3559" i="1"/>
  <c r="O3559" i="1" s="1"/>
  <c r="L3555" i="1"/>
  <c r="O3555" i="1" s="1"/>
  <c r="L3551" i="1"/>
  <c r="O3551" i="1" s="1"/>
  <c r="L3547" i="1"/>
  <c r="O3547" i="1" s="1"/>
  <c r="L3543" i="1"/>
  <c r="O3543" i="1" s="1"/>
  <c r="L3539" i="1"/>
  <c r="O3539" i="1" s="1"/>
  <c r="L3535" i="1"/>
  <c r="O3535" i="1" s="1"/>
  <c r="L3531" i="1"/>
  <c r="O3531" i="1" s="1"/>
  <c r="L3527" i="1"/>
  <c r="O3527" i="1" s="1"/>
  <c r="L3523" i="1"/>
  <c r="O3523" i="1" s="1"/>
  <c r="L3519" i="1"/>
  <c r="O3519" i="1" s="1"/>
  <c r="L3515" i="1"/>
  <c r="O3515" i="1" s="1"/>
  <c r="L3511" i="1"/>
  <c r="O3511" i="1" s="1"/>
  <c r="L3507" i="1"/>
  <c r="O3507" i="1" s="1"/>
  <c r="L3503" i="1"/>
  <c r="O3503" i="1" s="1"/>
  <c r="L3499" i="1"/>
  <c r="O3499" i="1" s="1"/>
  <c r="L3495" i="1"/>
  <c r="O3495" i="1" s="1"/>
  <c r="L3491" i="1"/>
  <c r="O3491" i="1" s="1"/>
  <c r="L3487" i="1"/>
  <c r="O3487" i="1" s="1"/>
  <c r="L3483" i="1"/>
  <c r="O3483" i="1" s="1"/>
  <c r="L3479" i="1"/>
  <c r="O3479" i="1" s="1"/>
  <c r="L3475" i="1"/>
  <c r="O3475" i="1" s="1"/>
  <c r="L3471" i="1"/>
  <c r="O3471" i="1" s="1"/>
  <c r="L3467" i="1"/>
  <c r="O3467" i="1" s="1"/>
  <c r="L3463" i="1"/>
  <c r="O3463" i="1" s="1"/>
  <c r="L3459" i="1"/>
  <c r="O3459" i="1" s="1"/>
  <c r="L3455" i="1"/>
  <c r="O3455" i="1" s="1"/>
  <c r="L3451" i="1"/>
  <c r="O3451" i="1" s="1"/>
  <c r="L3447" i="1"/>
  <c r="O3447" i="1" s="1"/>
  <c r="L3443" i="1"/>
  <c r="O3443" i="1" s="1"/>
  <c r="L3439" i="1"/>
  <c r="O3439" i="1" s="1"/>
  <c r="L3435" i="1"/>
  <c r="O3435" i="1" s="1"/>
  <c r="L3431" i="1"/>
  <c r="O3431" i="1" s="1"/>
  <c r="L3427" i="1"/>
  <c r="O3427" i="1" s="1"/>
  <c r="L3423" i="1"/>
  <c r="O3423" i="1" s="1"/>
  <c r="L3419" i="1"/>
  <c r="O3419" i="1" s="1"/>
  <c r="L3415" i="1"/>
  <c r="O3415" i="1" s="1"/>
  <c r="L3411" i="1"/>
  <c r="O3411" i="1" s="1"/>
  <c r="L3407" i="1"/>
  <c r="O3407" i="1" s="1"/>
  <c r="L3403" i="1"/>
  <c r="O3403" i="1" s="1"/>
  <c r="L3399" i="1"/>
  <c r="O3399" i="1" s="1"/>
  <c r="L3395" i="1"/>
  <c r="O3395" i="1" s="1"/>
  <c r="L3391" i="1"/>
  <c r="O3391" i="1" s="1"/>
  <c r="L3387" i="1"/>
  <c r="O3387" i="1" s="1"/>
  <c r="L3383" i="1"/>
  <c r="O3383" i="1" s="1"/>
  <c r="L3379" i="1"/>
  <c r="O3379" i="1" s="1"/>
  <c r="L3375" i="1"/>
  <c r="O3375" i="1" s="1"/>
  <c r="L3371" i="1"/>
  <c r="O3371" i="1" s="1"/>
  <c r="L3367" i="1"/>
  <c r="O3367" i="1" s="1"/>
  <c r="L3363" i="1"/>
  <c r="O3363" i="1" s="1"/>
  <c r="L3359" i="1"/>
  <c r="O3359" i="1" s="1"/>
  <c r="L3355" i="1"/>
  <c r="O3355" i="1" s="1"/>
  <c r="L3351" i="1"/>
  <c r="O3351" i="1" s="1"/>
  <c r="L3347" i="1"/>
  <c r="O3347" i="1" s="1"/>
  <c r="L3343" i="1"/>
  <c r="O3343" i="1" s="1"/>
  <c r="L3339" i="1"/>
  <c r="O3339" i="1" s="1"/>
  <c r="L3335" i="1"/>
  <c r="O3335" i="1" s="1"/>
  <c r="L3331" i="1"/>
  <c r="O3331" i="1" s="1"/>
  <c r="L3327" i="1"/>
  <c r="O3327" i="1" s="1"/>
  <c r="L3323" i="1"/>
  <c r="O3323" i="1" s="1"/>
  <c r="L3319" i="1"/>
  <c r="O3319" i="1" s="1"/>
  <c r="L3315" i="1"/>
  <c r="O3315" i="1" s="1"/>
  <c r="L3311" i="1"/>
  <c r="O3311" i="1" s="1"/>
  <c r="L3307" i="1"/>
  <c r="O3307" i="1" s="1"/>
  <c r="L3303" i="1"/>
  <c r="O3303" i="1" s="1"/>
  <c r="L3299" i="1"/>
  <c r="O3299" i="1" s="1"/>
  <c r="L3295" i="1"/>
  <c r="O3295" i="1" s="1"/>
  <c r="L3291" i="1"/>
  <c r="O3291" i="1" s="1"/>
  <c r="L3287" i="1"/>
  <c r="O3287" i="1" s="1"/>
  <c r="L3283" i="1"/>
  <c r="O3283" i="1" s="1"/>
  <c r="L3279" i="1"/>
  <c r="O3279" i="1" s="1"/>
  <c r="L3275" i="1"/>
  <c r="O3275" i="1" s="1"/>
  <c r="L3271" i="1"/>
  <c r="O3271" i="1" s="1"/>
  <c r="L3267" i="1"/>
  <c r="O3267" i="1" s="1"/>
  <c r="L3263" i="1"/>
  <c r="O3263" i="1" s="1"/>
  <c r="L3259" i="1"/>
  <c r="O3259" i="1" s="1"/>
  <c r="L3255" i="1"/>
  <c r="O3255" i="1" s="1"/>
  <c r="L3251" i="1"/>
  <c r="O3251" i="1" s="1"/>
  <c r="L3247" i="1"/>
  <c r="O3247" i="1" s="1"/>
  <c r="L3243" i="1"/>
  <c r="O3243" i="1" s="1"/>
  <c r="L3239" i="1"/>
  <c r="O3239" i="1" s="1"/>
  <c r="L3235" i="1"/>
  <c r="O3235" i="1" s="1"/>
  <c r="L3231" i="1"/>
  <c r="O3231" i="1" s="1"/>
  <c r="L3227" i="1"/>
  <c r="O3227" i="1" s="1"/>
  <c r="L3223" i="1"/>
  <c r="O3223" i="1" s="1"/>
  <c r="L3219" i="1"/>
  <c r="L3215" i="1"/>
  <c r="O3215" i="1" s="1"/>
  <c r="L3211" i="1"/>
  <c r="O3211" i="1" s="1"/>
  <c r="L3207" i="1"/>
  <c r="O3207" i="1" s="1"/>
  <c r="L3203" i="1"/>
  <c r="O3203" i="1" s="1"/>
  <c r="L3199" i="1"/>
  <c r="O3199" i="1" s="1"/>
  <c r="L3195" i="1"/>
  <c r="O3195" i="1" s="1"/>
  <c r="L3191" i="1"/>
  <c r="O3191" i="1" s="1"/>
  <c r="L3187" i="1"/>
  <c r="O3187" i="1" s="1"/>
  <c r="L3183" i="1"/>
  <c r="O3183" i="1" s="1"/>
  <c r="L3179" i="1"/>
  <c r="O3179" i="1" s="1"/>
  <c r="L3175" i="1"/>
  <c r="O3175" i="1" s="1"/>
  <c r="L3171" i="1"/>
  <c r="O3171" i="1" s="1"/>
  <c r="L3167" i="1"/>
  <c r="O3167" i="1" s="1"/>
  <c r="L3163" i="1"/>
  <c r="O3163" i="1" s="1"/>
  <c r="L3159" i="1"/>
  <c r="O3159" i="1" s="1"/>
  <c r="L3155" i="1"/>
  <c r="O3155" i="1" s="1"/>
  <c r="L3151" i="1"/>
  <c r="O3151" i="1" s="1"/>
  <c r="L3147" i="1"/>
  <c r="O3147" i="1" s="1"/>
  <c r="L3143" i="1"/>
  <c r="O3143" i="1" s="1"/>
  <c r="L3139" i="1"/>
  <c r="O3139" i="1" s="1"/>
  <c r="L3135" i="1"/>
  <c r="O3135" i="1" s="1"/>
  <c r="L3131" i="1"/>
  <c r="O3131" i="1" s="1"/>
  <c r="L3127" i="1"/>
  <c r="O3127" i="1" s="1"/>
  <c r="L3123" i="1"/>
  <c r="O3123" i="1" s="1"/>
  <c r="L3119" i="1"/>
  <c r="O3119" i="1" s="1"/>
  <c r="L3115" i="1"/>
  <c r="O3115" i="1" s="1"/>
  <c r="L3111" i="1"/>
  <c r="O3111" i="1" s="1"/>
  <c r="L3107" i="1"/>
  <c r="O3107" i="1" s="1"/>
  <c r="L3103" i="1"/>
  <c r="O3103" i="1" s="1"/>
  <c r="L3099" i="1"/>
  <c r="O3099" i="1" s="1"/>
  <c r="L3095" i="1"/>
  <c r="O3095" i="1" s="1"/>
  <c r="L3091" i="1"/>
  <c r="O3091" i="1" s="1"/>
  <c r="L3087" i="1"/>
  <c r="O3087" i="1" s="1"/>
  <c r="L3083" i="1"/>
  <c r="O3083" i="1" s="1"/>
  <c r="L3079" i="1"/>
  <c r="O3079" i="1" s="1"/>
  <c r="L3075" i="1"/>
  <c r="O3075" i="1" s="1"/>
  <c r="L3071" i="1"/>
  <c r="O3071" i="1" s="1"/>
  <c r="L3067" i="1"/>
  <c r="O3067" i="1" s="1"/>
  <c r="L3063" i="1"/>
  <c r="O3063" i="1" s="1"/>
  <c r="L3059" i="1"/>
  <c r="O3059" i="1" s="1"/>
  <c r="L3055" i="1"/>
  <c r="O3055" i="1" s="1"/>
  <c r="L3051" i="1"/>
  <c r="O3051" i="1" s="1"/>
  <c r="L3047" i="1"/>
  <c r="O3047" i="1" s="1"/>
  <c r="L3043" i="1"/>
  <c r="O3043" i="1" s="1"/>
  <c r="L3039" i="1"/>
  <c r="O3039" i="1" s="1"/>
  <c r="L3035" i="1"/>
  <c r="O3035" i="1" s="1"/>
  <c r="L3031" i="1"/>
  <c r="O3031" i="1" s="1"/>
  <c r="L3027" i="1"/>
  <c r="O3027" i="1" s="1"/>
  <c r="L3023" i="1"/>
  <c r="O3023" i="1" s="1"/>
  <c r="L3019" i="1"/>
  <c r="O3019" i="1" s="1"/>
  <c r="L3015" i="1"/>
  <c r="O3015" i="1" s="1"/>
  <c r="L3011" i="1"/>
  <c r="O3011" i="1" s="1"/>
  <c r="L3007" i="1"/>
  <c r="O3007" i="1" s="1"/>
  <c r="L3003" i="1"/>
  <c r="O3003" i="1" s="1"/>
  <c r="L2999" i="1"/>
  <c r="O2999" i="1" s="1"/>
  <c r="L2995" i="1"/>
  <c r="O2995" i="1" s="1"/>
  <c r="L2991" i="1"/>
  <c r="O2991" i="1" s="1"/>
  <c r="L2987" i="1"/>
  <c r="O2987" i="1" s="1"/>
  <c r="L2983" i="1"/>
  <c r="O2983" i="1" s="1"/>
  <c r="L2979" i="1"/>
  <c r="O2979" i="1" s="1"/>
  <c r="L2975" i="1"/>
  <c r="O2975" i="1" s="1"/>
  <c r="L2971" i="1"/>
  <c r="O2971" i="1" s="1"/>
  <c r="L2967" i="1"/>
  <c r="O2967" i="1" s="1"/>
  <c r="L2963" i="1"/>
  <c r="O2963" i="1" s="1"/>
  <c r="L2959" i="1"/>
  <c r="O2959" i="1" s="1"/>
  <c r="L2955" i="1"/>
  <c r="O2955" i="1" s="1"/>
  <c r="L2951" i="1"/>
  <c r="O2951" i="1" s="1"/>
  <c r="L2947" i="1"/>
  <c r="O2947" i="1" s="1"/>
  <c r="L2943" i="1"/>
  <c r="O2943" i="1" s="1"/>
  <c r="L2939" i="1"/>
  <c r="O2939" i="1" s="1"/>
  <c r="L2935" i="1"/>
  <c r="O2935" i="1" s="1"/>
  <c r="L2931" i="1"/>
  <c r="O2931" i="1" s="1"/>
  <c r="L2927" i="1"/>
  <c r="O2927" i="1" s="1"/>
  <c r="L2923" i="1"/>
  <c r="O2923" i="1" s="1"/>
  <c r="L2919" i="1"/>
  <c r="O2919" i="1" s="1"/>
  <c r="L2915" i="1"/>
  <c r="O2915" i="1" s="1"/>
  <c r="L2911" i="1"/>
  <c r="O2911" i="1" s="1"/>
  <c r="L2907" i="1"/>
  <c r="O2907" i="1" s="1"/>
  <c r="L2903" i="1"/>
  <c r="O2903" i="1" s="1"/>
  <c r="L2899" i="1"/>
  <c r="O2899" i="1" s="1"/>
  <c r="L2895" i="1"/>
  <c r="O2895" i="1" s="1"/>
  <c r="L2891" i="1"/>
  <c r="O2891" i="1" s="1"/>
  <c r="L2887" i="1"/>
  <c r="O2887" i="1" s="1"/>
  <c r="L2883" i="1"/>
  <c r="O2883" i="1" s="1"/>
  <c r="L2879" i="1"/>
  <c r="O2879" i="1" s="1"/>
  <c r="L2875" i="1"/>
  <c r="O2875" i="1" s="1"/>
  <c r="L2871" i="1"/>
  <c r="O2871" i="1" s="1"/>
  <c r="L2867" i="1"/>
  <c r="O2867" i="1" s="1"/>
  <c r="L2863" i="1"/>
  <c r="O2863" i="1" s="1"/>
  <c r="L2859" i="1"/>
  <c r="O2859" i="1" s="1"/>
  <c r="L2855" i="1"/>
  <c r="O2855" i="1" s="1"/>
  <c r="L2851" i="1"/>
  <c r="O2851" i="1" s="1"/>
  <c r="L2847" i="1"/>
  <c r="O2847" i="1" s="1"/>
  <c r="L2843" i="1"/>
  <c r="O2843" i="1" s="1"/>
  <c r="L2839" i="1"/>
  <c r="O2839" i="1" s="1"/>
  <c r="L2835" i="1"/>
  <c r="O2835" i="1" s="1"/>
  <c r="L2831" i="1"/>
  <c r="O2831" i="1" s="1"/>
  <c r="L2827" i="1"/>
  <c r="O2827" i="1" s="1"/>
  <c r="L2823" i="1"/>
  <c r="O2823" i="1" s="1"/>
  <c r="L2819" i="1"/>
  <c r="O2819" i="1" s="1"/>
  <c r="L2815" i="1"/>
  <c r="O2815" i="1" s="1"/>
  <c r="L2811" i="1"/>
  <c r="O2811" i="1" s="1"/>
  <c r="L2807" i="1"/>
  <c r="O2807" i="1" s="1"/>
  <c r="L2803" i="1"/>
  <c r="O2803" i="1" s="1"/>
  <c r="L2799" i="1"/>
  <c r="O2799" i="1" s="1"/>
  <c r="L2795" i="1"/>
  <c r="O2795" i="1" s="1"/>
  <c r="L2791" i="1"/>
  <c r="O2791" i="1" s="1"/>
  <c r="L2787" i="1"/>
  <c r="O2787" i="1" s="1"/>
  <c r="L2783" i="1"/>
  <c r="O2783" i="1" s="1"/>
  <c r="L2767" i="1"/>
  <c r="O2767" i="1" s="1"/>
  <c r="L2763" i="1"/>
  <c r="O2763" i="1" s="1"/>
  <c r="L2759" i="1"/>
  <c r="O2759" i="1" s="1"/>
  <c r="L2755" i="1"/>
  <c r="O2755" i="1" s="1"/>
  <c r="L2751" i="1"/>
  <c r="O2751" i="1" s="1"/>
  <c r="L2743" i="1"/>
  <c r="O2743" i="1" s="1"/>
  <c r="L2739" i="1"/>
  <c r="O2739" i="1" s="1"/>
  <c r="L2735" i="1"/>
  <c r="O2735" i="1" s="1"/>
  <c r="L2731" i="1"/>
  <c r="O2731" i="1" s="1"/>
  <c r="L2727" i="1"/>
  <c r="O2727" i="1" s="1"/>
  <c r="L2723" i="1"/>
  <c r="O2723" i="1" s="1"/>
  <c r="L2719" i="1"/>
  <c r="O2719" i="1" s="1"/>
  <c r="L2715" i="1"/>
  <c r="O2715" i="1" s="1"/>
  <c r="L2711" i="1"/>
  <c r="O2711" i="1" s="1"/>
  <c r="L2707" i="1"/>
  <c r="O2707" i="1" s="1"/>
  <c r="L2703" i="1"/>
  <c r="O2703" i="1" s="1"/>
  <c r="L2699" i="1"/>
  <c r="O2699" i="1" s="1"/>
  <c r="L2695" i="1"/>
  <c r="O2695" i="1" s="1"/>
  <c r="L2691" i="1"/>
  <c r="O2691" i="1" s="1"/>
  <c r="L2687" i="1"/>
  <c r="O2687" i="1" s="1"/>
  <c r="L2683" i="1"/>
  <c r="O2683" i="1" s="1"/>
  <c r="L2675" i="1"/>
  <c r="O2675" i="1" s="1"/>
  <c r="L2671" i="1"/>
  <c r="O2671" i="1" s="1"/>
  <c r="L2667" i="1"/>
  <c r="O2667" i="1" s="1"/>
  <c r="L2663" i="1"/>
  <c r="O2663" i="1" s="1"/>
  <c r="L2659" i="1"/>
  <c r="O2659" i="1" s="1"/>
  <c r="L2655" i="1"/>
  <c r="O2655" i="1" s="1"/>
  <c r="L2651" i="1"/>
  <c r="O2651" i="1" s="1"/>
  <c r="L2647" i="1"/>
  <c r="O2647" i="1" s="1"/>
  <c r="L2643" i="1"/>
  <c r="O2643" i="1" s="1"/>
  <c r="L2639" i="1"/>
  <c r="O2639" i="1" s="1"/>
  <c r="L2635" i="1"/>
  <c r="O2635" i="1" s="1"/>
  <c r="L2631" i="1"/>
  <c r="O2631" i="1" s="1"/>
  <c r="L2627" i="1"/>
  <c r="O2627" i="1" s="1"/>
  <c r="L2623" i="1"/>
  <c r="O2623" i="1" s="1"/>
  <c r="L2619" i="1"/>
  <c r="O2619" i="1" s="1"/>
  <c r="L2615" i="1"/>
  <c r="O2615" i="1" s="1"/>
  <c r="L2611" i="1"/>
  <c r="O2611" i="1" s="1"/>
  <c r="L2607" i="1"/>
  <c r="O2607" i="1" s="1"/>
  <c r="L2603" i="1"/>
  <c r="O2603" i="1" s="1"/>
  <c r="L2599" i="1"/>
  <c r="O2599" i="1" s="1"/>
  <c r="L2595" i="1"/>
  <c r="O2595" i="1" s="1"/>
  <c r="L2591" i="1"/>
  <c r="O2591" i="1" s="1"/>
  <c r="L2587" i="1"/>
  <c r="O2587" i="1" s="1"/>
  <c r="L2583" i="1"/>
  <c r="O2583" i="1" s="1"/>
  <c r="L2579" i="1"/>
  <c r="O2579" i="1" s="1"/>
  <c r="L2575" i="1"/>
  <c r="O2575" i="1" s="1"/>
  <c r="L2571" i="1"/>
  <c r="O2571" i="1" s="1"/>
  <c r="L2563" i="1"/>
  <c r="O2563" i="1" s="1"/>
  <c r="L2559" i="1"/>
  <c r="O2559" i="1" s="1"/>
  <c r="L2555" i="1"/>
  <c r="O2555" i="1" s="1"/>
  <c r="L2551" i="1"/>
  <c r="O2551" i="1" s="1"/>
  <c r="L2547" i="1"/>
  <c r="O2547" i="1" s="1"/>
  <c r="L2543" i="1"/>
  <c r="O2543" i="1" s="1"/>
  <c r="L2539" i="1"/>
  <c r="O2539" i="1" s="1"/>
  <c r="L2535" i="1"/>
  <c r="O2535" i="1" s="1"/>
  <c r="L2531" i="1"/>
  <c r="O2531" i="1" s="1"/>
  <c r="L2527" i="1"/>
  <c r="O2527" i="1" s="1"/>
  <c r="L2523" i="1"/>
  <c r="O2523" i="1" s="1"/>
  <c r="L2519" i="1"/>
  <c r="O2519" i="1" s="1"/>
  <c r="L2515" i="1"/>
  <c r="O2515" i="1" s="1"/>
  <c r="L2511" i="1"/>
  <c r="O2511" i="1" s="1"/>
  <c r="L2507" i="1"/>
  <c r="O2507" i="1" s="1"/>
  <c r="L2503" i="1"/>
  <c r="O2503" i="1" s="1"/>
  <c r="L2499" i="1"/>
  <c r="O2499" i="1" s="1"/>
  <c r="L2495" i="1"/>
  <c r="O2495" i="1" s="1"/>
  <c r="L2491" i="1"/>
  <c r="O2491" i="1" s="1"/>
  <c r="L2487" i="1"/>
  <c r="O2487" i="1" s="1"/>
  <c r="L2483" i="1"/>
  <c r="O2483" i="1" s="1"/>
  <c r="L2479" i="1"/>
  <c r="O2479" i="1" s="1"/>
  <c r="L2475" i="1"/>
  <c r="O2475" i="1" s="1"/>
  <c r="L2471" i="1"/>
  <c r="O2471" i="1" s="1"/>
  <c r="L2467" i="1"/>
  <c r="O2467" i="1" s="1"/>
  <c r="L2463" i="1"/>
  <c r="O2463" i="1" s="1"/>
  <c r="L2459" i="1"/>
  <c r="O2459" i="1" s="1"/>
  <c r="L2455" i="1"/>
  <c r="O2455" i="1" s="1"/>
  <c r="L2451" i="1"/>
  <c r="O2451" i="1" s="1"/>
  <c r="L2447" i="1"/>
  <c r="O2447" i="1" s="1"/>
  <c r="L2443" i="1"/>
  <c r="O2443" i="1" s="1"/>
  <c r="L2439" i="1"/>
  <c r="O2439" i="1" s="1"/>
  <c r="L2435" i="1"/>
  <c r="O2435" i="1" s="1"/>
  <c r="L2431" i="1"/>
  <c r="O2431" i="1" s="1"/>
  <c r="L2427" i="1"/>
  <c r="O2427" i="1" s="1"/>
  <c r="L2423" i="1"/>
  <c r="O2423" i="1" s="1"/>
  <c r="L2419" i="1"/>
  <c r="O2419" i="1" s="1"/>
  <c r="L2415" i="1"/>
  <c r="O2415" i="1" s="1"/>
  <c r="L2407" i="1"/>
  <c r="O2407" i="1" s="1"/>
  <c r="L2403" i="1"/>
  <c r="O2403" i="1" s="1"/>
  <c r="L2399" i="1"/>
  <c r="O2399" i="1" s="1"/>
  <c r="L2395" i="1"/>
  <c r="O2395" i="1" s="1"/>
  <c r="L2391" i="1"/>
  <c r="O2391" i="1" s="1"/>
  <c r="L2387" i="1"/>
  <c r="O2387" i="1" s="1"/>
  <c r="L2383" i="1"/>
  <c r="O2383" i="1" s="1"/>
  <c r="L2379" i="1"/>
  <c r="O2379" i="1" s="1"/>
  <c r="L2375" i="1"/>
  <c r="O2375" i="1" s="1"/>
  <c r="L2371" i="1"/>
  <c r="O2371" i="1" s="1"/>
  <c r="L2367" i="1"/>
  <c r="O2367" i="1" s="1"/>
  <c r="L2363" i="1"/>
  <c r="O2363" i="1" s="1"/>
  <c r="L2359" i="1"/>
  <c r="O2359" i="1" s="1"/>
  <c r="L2355" i="1"/>
  <c r="O2355" i="1" s="1"/>
  <c r="L2351" i="1"/>
  <c r="O2351" i="1" s="1"/>
  <c r="L2347" i="1"/>
  <c r="O2347" i="1" s="1"/>
  <c r="L2343" i="1"/>
  <c r="O2343" i="1" s="1"/>
  <c r="L2339" i="1"/>
  <c r="O2339" i="1" s="1"/>
  <c r="L2335" i="1"/>
  <c r="O2335" i="1" s="1"/>
  <c r="L2331" i="1"/>
  <c r="O2331" i="1" s="1"/>
  <c r="L2327" i="1"/>
  <c r="O2327" i="1" s="1"/>
  <c r="L2323" i="1"/>
  <c r="O2323" i="1" s="1"/>
  <c r="L2319" i="1"/>
  <c r="O2319" i="1" s="1"/>
  <c r="L2315" i="1"/>
  <c r="O2315" i="1" s="1"/>
  <c r="L2311" i="1"/>
  <c r="O2311" i="1" s="1"/>
  <c r="L2307" i="1"/>
  <c r="O2307" i="1" s="1"/>
  <c r="L2303" i="1"/>
  <c r="O2303" i="1" s="1"/>
  <c r="L2299" i="1"/>
  <c r="O2299" i="1" s="1"/>
  <c r="L2295" i="1"/>
  <c r="O2295" i="1" s="1"/>
  <c r="L2291" i="1"/>
  <c r="O2291" i="1" s="1"/>
  <c r="L2287" i="1"/>
  <c r="O2287" i="1" s="1"/>
  <c r="L2283" i="1"/>
  <c r="O2283" i="1" s="1"/>
  <c r="L2279" i="1"/>
  <c r="O2279" i="1" s="1"/>
  <c r="L2275" i="1"/>
  <c r="O2275" i="1" s="1"/>
  <c r="L2271" i="1"/>
  <c r="O2271" i="1" s="1"/>
  <c r="L2267" i="1"/>
  <c r="O2267" i="1" s="1"/>
  <c r="L2263" i="1"/>
  <c r="O2263" i="1" s="1"/>
  <c r="L2259" i="1"/>
  <c r="O2259" i="1" s="1"/>
  <c r="L2255" i="1"/>
  <c r="O2255" i="1" s="1"/>
  <c r="L2251" i="1"/>
  <c r="O2251" i="1" s="1"/>
  <c r="L2247" i="1"/>
  <c r="O2247" i="1" s="1"/>
  <c r="L2243" i="1"/>
  <c r="O2243" i="1" s="1"/>
  <c r="L2239" i="1"/>
  <c r="O2239" i="1" s="1"/>
  <c r="L2235" i="1"/>
  <c r="O2235" i="1" s="1"/>
  <c r="L2231" i="1"/>
  <c r="O2231" i="1" s="1"/>
  <c r="L2227" i="1"/>
  <c r="O2227" i="1" s="1"/>
  <c r="L2223" i="1"/>
  <c r="O2223" i="1" s="1"/>
  <c r="L2219" i="1"/>
  <c r="O2219" i="1" s="1"/>
  <c r="L2215" i="1"/>
  <c r="O2215" i="1" s="1"/>
  <c r="L2211" i="1"/>
  <c r="O2211" i="1" s="1"/>
  <c r="L2207" i="1"/>
  <c r="O2207" i="1" s="1"/>
  <c r="L2203" i="1"/>
  <c r="O2203" i="1" s="1"/>
  <c r="L2199" i="1"/>
  <c r="O2199" i="1" s="1"/>
  <c r="L2195" i="1"/>
  <c r="O2195" i="1" s="1"/>
  <c r="L2191" i="1"/>
  <c r="O2191" i="1" s="1"/>
  <c r="L2187" i="1"/>
  <c r="O2187" i="1" s="1"/>
  <c r="L2183" i="1"/>
  <c r="O2183" i="1" s="1"/>
  <c r="L2179" i="1"/>
  <c r="O2179" i="1" s="1"/>
  <c r="L2175" i="1"/>
  <c r="O2175" i="1" s="1"/>
  <c r="L2171" i="1"/>
  <c r="O2171" i="1" s="1"/>
  <c r="L2167" i="1"/>
  <c r="O2167" i="1" s="1"/>
  <c r="L2163" i="1"/>
  <c r="O2163" i="1" s="1"/>
  <c r="L2159" i="1"/>
  <c r="O2159" i="1" s="1"/>
  <c r="L2155" i="1"/>
  <c r="O2155" i="1" s="1"/>
  <c r="L2151" i="1"/>
  <c r="O2151" i="1" s="1"/>
  <c r="L2147" i="1"/>
  <c r="O2147" i="1" s="1"/>
  <c r="L2143" i="1"/>
  <c r="O2143" i="1" s="1"/>
  <c r="L2139" i="1"/>
  <c r="O2139" i="1" s="1"/>
  <c r="L2135" i="1"/>
  <c r="O2135" i="1" s="1"/>
  <c r="L2131" i="1"/>
  <c r="O2131" i="1" s="1"/>
  <c r="L2127" i="1"/>
  <c r="O2127" i="1" s="1"/>
  <c r="L2123" i="1"/>
  <c r="O2123" i="1" s="1"/>
  <c r="L2119" i="1"/>
  <c r="O2119" i="1" s="1"/>
  <c r="L2115" i="1"/>
  <c r="O2115" i="1" s="1"/>
  <c r="L2111" i="1"/>
  <c r="O2111" i="1" s="1"/>
  <c r="L2107" i="1"/>
  <c r="O2107" i="1" s="1"/>
  <c r="L2103" i="1"/>
  <c r="O2103" i="1" s="1"/>
  <c r="L2099" i="1"/>
  <c r="O2099" i="1" s="1"/>
  <c r="L2095" i="1"/>
  <c r="O2095" i="1" s="1"/>
  <c r="L2091" i="1"/>
  <c r="O2091" i="1" s="1"/>
  <c r="L2087" i="1"/>
  <c r="O2087" i="1" s="1"/>
  <c r="L2083" i="1"/>
  <c r="O2083" i="1" s="1"/>
  <c r="L2079" i="1"/>
  <c r="O2079" i="1" s="1"/>
  <c r="L2075" i="1"/>
  <c r="O2075" i="1" s="1"/>
  <c r="L2071" i="1"/>
  <c r="O2071" i="1" s="1"/>
  <c r="L2067" i="1"/>
  <c r="O2067" i="1" s="1"/>
  <c r="L2063" i="1"/>
  <c r="O2063" i="1" s="1"/>
  <c r="L2059" i="1"/>
  <c r="O2059" i="1" s="1"/>
  <c r="L2055" i="1"/>
  <c r="O2055" i="1" s="1"/>
  <c r="L2051" i="1"/>
  <c r="O2051" i="1" s="1"/>
  <c r="L2047" i="1"/>
  <c r="O2047" i="1" s="1"/>
  <c r="L2043" i="1"/>
  <c r="O2043" i="1" s="1"/>
  <c r="L2039" i="1"/>
  <c r="O2039" i="1" s="1"/>
  <c r="L2035" i="1"/>
  <c r="O2035" i="1" s="1"/>
  <c r="L2031" i="1"/>
  <c r="O2031" i="1" s="1"/>
  <c r="L2027" i="1"/>
  <c r="O2027" i="1" s="1"/>
  <c r="L2023" i="1"/>
  <c r="O2023" i="1" s="1"/>
  <c r="L2019" i="1"/>
  <c r="O2019" i="1" s="1"/>
  <c r="L2015" i="1"/>
  <c r="O2015" i="1" s="1"/>
  <c r="L2011" i="1"/>
  <c r="O2011" i="1" s="1"/>
  <c r="L2007" i="1"/>
  <c r="O2007" i="1" s="1"/>
  <c r="L2003" i="1"/>
  <c r="O2003" i="1" s="1"/>
  <c r="L1999" i="1"/>
  <c r="O1999" i="1" s="1"/>
  <c r="L1995" i="1"/>
  <c r="O1995" i="1" s="1"/>
  <c r="L1991" i="1"/>
  <c r="O1991" i="1" s="1"/>
  <c r="L1987" i="1"/>
  <c r="O1987" i="1" s="1"/>
  <c r="L1983" i="1"/>
  <c r="O1983" i="1" s="1"/>
  <c r="L1979" i="1"/>
  <c r="O1979" i="1" s="1"/>
  <c r="L1975" i="1"/>
  <c r="O1975" i="1" s="1"/>
  <c r="L1971" i="1"/>
  <c r="O1971" i="1" s="1"/>
  <c r="L1967" i="1"/>
  <c r="O1967" i="1" s="1"/>
  <c r="L1963" i="1"/>
  <c r="O1963" i="1" s="1"/>
  <c r="L1959" i="1"/>
  <c r="O1959" i="1" s="1"/>
  <c r="L1955" i="1"/>
  <c r="O1955" i="1" s="1"/>
  <c r="L1951" i="1"/>
  <c r="O1951" i="1" s="1"/>
  <c r="L1947" i="1"/>
  <c r="O1947" i="1" s="1"/>
  <c r="L1943" i="1"/>
  <c r="O1943" i="1" s="1"/>
  <c r="L1939" i="1"/>
  <c r="O1939" i="1" s="1"/>
  <c r="L1935" i="1"/>
  <c r="O1935" i="1" s="1"/>
  <c r="L1931" i="1"/>
  <c r="O1931" i="1" s="1"/>
  <c r="L1927" i="1"/>
  <c r="O1927" i="1" s="1"/>
  <c r="L1923" i="1"/>
  <c r="O1923" i="1" s="1"/>
  <c r="L1919" i="1"/>
  <c r="O1919" i="1" s="1"/>
  <c r="L1915" i="1"/>
  <c r="O1915" i="1" s="1"/>
  <c r="L1911" i="1"/>
  <c r="O1911" i="1" s="1"/>
  <c r="L1907" i="1"/>
  <c r="O1907" i="1" s="1"/>
  <c r="L1903" i="1"/>
  <c r="O1903" i="1" s="1"/>
  <c r="L1899" i="1"/>
  <c r="O1899" i="1" s="1"/>
  <c r="L1895" i="1"/>
  <c r="O1895" i="1" s="1"/>
  <c r="L1891" i="1"/>
  <c r="O1891" i="1" s="1"/>
  <c r="L1887" i="1"/>
  <c r="O1887" i="1" s="1"/>
  <c r="L1883" i="1"/>
  <c r="O1883" i="1" s="1"/>
  <c r="L1879" i="1"/>
  <c r="O1879" i="1" s="1"/>
  <c r="L1875" i="1"/>
  <c r="O1875" i="1" s="1"/>
  <c r="L1871" i="1"/>
  <c r="O1871" i="1" s="1"/>
  <c r="L1867" i="1"/>
  <c r="O1867" i="1" s="1"/>
  <c r="L1863" i="1"/>
  <c r="O1863" i="1" s="1"/>
  <c r="L1859" i="1"/>
  <c r="O1859" i="1" s="1"/>
  <c r="L1855" i="1"/>
  <c r="O1855" i="1" s="1"/>
  <c r="L1851" i="1"/>
  <c r="O1851" i="1" s="1"/>
  <c r="L1847" i="1"/>
  <c r="O1847" i="1" s="1"/>
  <c r="L1843" i="1"/>
  <c r="O1843" i="1" s="1"/>
  <c r="L1839" i="1"/>
  <c r="O1839" i="1" s="1"/>
  <c r="L1835" i="1"/>
  <c r="O1835" i="1" s="1"/>
  <c r="L1831" i="1"/>
  <c r="O1831" i="1" s="1"/>
  <c r="L1827" i="1"/>
  <c r="O1827" i="1" s="1"/>
  <c r="L1823" i="1"/>
  <c r="O1823" i="1" s="1"/>
  <c r="L1819" i="1"/>
  <c r="O1819" i="1" s="1"/>
  <c r="L1815" i="1"/>
  <c r="O1815" i="1" s="1"/>
  <c r="L1811" i="1"/>
  <c r="O1811" i="1" s="1"/>
  <c r="L1807" i="1"/>
  <c r="O1807" i="1" s="1"/>
  <c r="L1803" i="1"/>
  <c r="O1803" i="1" s="1"/>
  <c r="L1799" i="1"/>
  <c r="O1799" i="1" s="1"/>
  <c r="L1795" i="1"/>
  <c r="O1795" i="1" s="1"/>
  <c r="L1791" i="1"/>
  <c r="O1791" i="1" s="1"/>
  <c r="L1787" i="1"/>
  <c r="O1787" i="1" s="1"/>
  <c r="L1783" i="1"/>
  <c r="O1783" i="1" s="1"/>
  <c r="L1779" i="1"/>
  <c r="O1779" i="1" s="1"/>
  <c r="L1775" i="1"/>
  <c r="O1775" i="1" s="1"/>
  <c r="L1771" i="1"/>
  <c r="O1771" i="1" s="1"/>
  <c r="L1767" i="1"/>
  <c r="O1767" i="1" s="1"/>
  <c r="L1763" i="1"/>
  <c r="O1763" i="1" s="1"/>
  <c r="L1759" i="1"/>
  <c r="O1759" i="1" s="1"/>
  <c r="L1755" i="1"/>
  <c r="O1755" i="1" s="1"/>
  <c r="L1751" i="1"/>
  <c r="O1751" i="1" s="1"/>
  <c r="L1747" i="1"/>
  <c r="O1747" i="1" s="1"/>
  <c r="L1743" i="1"/>
  <c r="O1743" i="1" s="1"/>
  <c r="L1739" i="1"/>
  <c r="O1739" i="1" s="1"/>
  <c r="L1735" i="1"/>
  <c r="O1735" i="1" s="1"/>
  <c r="L1731" i="1"/>
  <c r="O1731" i="1" s="1"/>
  <c r="L1727" i="1"/>
  <c r="O1727" i="1" s="1"/>
  <c r="L1723" i="1"/>
  <c r="O1723" i="1" s="1"/>
  <c r="L1719" i="1"/>
  <c r="O1719" i="1" s="1"/>
  <c r="L1715" i="1"/>
  <c r="O1715" i="1" s="1"/>
  <c r="L1711" i="1"/>
  <c r="O1711" i="1" s="1"/>
  <c r="L1707" i="1"/>
  <c r="O1707" i="1" s="1"/>
  <c r="L1703" i="1"/>
  <c r="O1703" i="1" s="1"/>
  <c r="L1699" i="1"/>
  <c r="O1699" i="1" s="1"/>
  <c r="L1695" i="1"/>
  <c r="O1695" i="1" s="1"/>
  <c r="L1691" i="1"/>
  <c r="O1691" i="1" s="1"/>
  <c r="L1687" i="1"/>
  <c r="O1687" i="1" s="1"/>
  <c r="L1683" i="1"/>
  <c r="O1683" i="1" s="1"/>
  <c r="L1679" i="1"/>
  <c r="O1679" i="1" s="1"/>
  <c r="L1675" i="1"/>
  <c r="O1675" i="1" s="1"/>
  <c r="L1671" i="1"/>
  <c r="O1671" i="1" s="1"/>
  <c r="L1667" i="1"/>
  <c r="O1667" i="1" s="1"/>
  <c r="L1663" i="1"/>
  <c r="O1663" i="1" s="1"/>
  <c r="L1659" i="1"/>
  <c r="O1659" i="1" s="1"/>
  <c r="L1655" i="1"/>
  <c r="O1655" i="1" s="1"/>
  <c r="L1651" i="1"/>
  <c r="O1651" i="1" s="1"/>
  <c r="L1647" i="1"/>
  <c r="O1647" i="1" s="1"/>
  <c r="L1643" i="1"/>
  <c r="O1643" i="1" s="1"/>
  <c r="L1639" i="1"/>
  <c r="O1639" i="1" s="1"/>
  <c r="L1635" i="1"/>
  <c r="O1635" i="1" s="1"/>
  <c r="L1631" i="1"/>
  <c r="O1631" i="1" s="1"/>
  <c r="L1627" i="1"/>
  <c r="O1627" i="1" s="1"/>
  <c r="L1623" i="1"/>
  <c r="O1623" i="1" s="1"/>
  <c r="L1619" i="1"/>
  <c r="O1619" i="1" s="1"/>
  <c r="L1615" i="1"/>
  <c r="O1615" i="1" s="1"/>
  <c r="L1611" i="1"/>
  <c r="O1611" i="1" s="1"/>
  <c r="L1607" i="1"/>
  <c r="O1607" i="1" s="1"/>
  <c r="L1603" i="1"/>
  <c r="O1603" i="1" s="1"/>
  <c r="L1599" i="1"/>
  <c r="O1599" i="1" s="1"/>
  <c r="L1595" i="1"/>
  <c r="O1595" i="1" s="1"/>
  <c r="L1591" i="1"/>
  <c r="O1591" i="1" s="1"/>
  <c r="L1587" i="1"/>
  <c r="O1587" i="1" s="1"/>
  <c r="L1583" i="1"/>
  <c r="O1583" i="1" s="1"/>
  <c r="L1579" i="1"/>
  <c r="O1579" i="1" s="1"/>
  <c r="L1575" i="1"/>
  <c r="O1575" i="1" s="1"/>
  <c r="L1571" i="1"/>
  <c r="O1571" i="1" s="1"/>
  <c r="L1567" i="1"/>
  <c r="O1567" i="1" s="1"/>
  <c r="L1563" i="1"/>
  <c r="O1563" i="1" s="1"/>
  <c r="L1559" i="1"/>
  <c r="O1559" i="1" s="1"/>
  <c r="L1555" i="1"/>
  <c r="O1555" i="1" s="1"/>
  <c r="L1551" i="1"/>
  <c r="O1551" i="1" s="1"/>
  <c r="L1547" i="1"/>
  <c r="O1547" i="1" s="1"/>
  <c r="L1543" i="1"/>
  <c r="O1543" i="1" s="1"/>
  <c r="L1539" i="1"/>
  <c r="O1539" i="1" s="1"/>
  <c r="L1535" i="1"/>
  <c r="O1535" i="1" s="1"/>
  <c r="L1531" i="1"/>
  <c r="O1531" i="1" s="1"/>
  <c r="L1527" i="1"/>
  <c r="O1527" i="1" s="1"/>
  <c r="L1523" i="1"/>
  <c r="O1523" i="1" s="1"/>
  <c r="L1519" i="1"/>
  <c r="O1519" i="1" s="1"/>
  <c r="L1515" i="1"/>
  <c r="O1515" i="1" s="1"/>
  <c r="L1511" i="1"/>
  <c r="O1511" i="1" s="1"/>
  <c r="L1507" i="1"/>
  <c r="O1507" i="1" s="1"/>
  <c r="L1503" i="1"/>
  <c r="O1503" i="1" s="1"/>
  <c r="L1499" i="1"/>
  <c r="O1499" i="1" s="1"/>
  <c r="L1495" i="1"/>
  <c r="O1495" i="1" s="1"/>
  <c r="L1491" i="1"/>
  <c r="O1491" i="1" s="1"/>
  <c r="L1487" i="1"/>
  <c r="O1487" i="1" s="1"/>
  <c r="L1483" i="1"/>
  <c r="O1483" i="1" s="1"/>
  <c r="L1479" i="1"/>
  <c r="O1479" i="1" s="1"/>
  <c r="L1475" i="1"/>
  <c r="O1475" i="1" s="1"/>
  <c r="L1471" i="1"/>
  <c r="O1471" i="1" s="1"/>
  <c r="L1467" i="1"/>
  <c r="O1467" i="1" s="1"/>
  <c r="L1463" i="1"/>
  <c r="O1463" i="1" s="1"/>
  <c r="L1459" i="1"/>
  <c r="O1459" i="1" s="1"/>
  <c r="L1455" i="1"/>
  <c r="O1455" i="1" s="1"/>
  <c r="L1451" i="1"/>
  <c r="O1451" i="1" s="1"/>
  <c r="L1447" i="1"/>
  <c r="O1447" i="1" s="1"/>
  <c r="L1443" i="1"/>
  <c r="O1443" i="1" s="1"/>
  <c r="L1439" i="1"/>
  <c r="O1439" i="1" s="1"/>
  <c r="L1435" i="1"/>
  <c r="O1435" i="1" s="1"/>
  <c r="L1431" i="1"/>
  <c r="O1431" i="1" s="1"/>
  <c r="L1427" i="1"/>
  <c r="O1427" i="1" s="1"/>
  <c r="L1423" i="1"/>
  <c r="O1423" i="1" s="1"/>
  <c r="L1419" i="1"/>
  <c r="O1419" i="1" s="1"/>
  <c r="L1415" i="1"/>
  <c r="O1415" i="1" s="1"/>
  <c r="L1411" i="1"/>
  <c r="O1411" i="1" s="1"/>
  <c r="L1407" i="1"/>
  <c r="O1407" i="1" s="1"/>
  <c r="L1403" i="1"/>
  <c r="O1403" i="1" s="1"/>
  <c r="L1399" i="1"/>
  <c r="O1399" i="1" s="1"/>
  <c r="L1395" i="1"/>
  <c r="O1395" i="1" s="1"/>
  <c r="L1391" i="1"/>
  <c r="O1391" i="1" s="1"/>
  <c r="L1387" i="1"/>
  <c r="O1387" i="1" s="1"/>
  <c r="L1383" i="1"/>
  <c r="O1383" i="1" s="1"/>
  <c r="L1379" i="1"/>
  <c r="O1379" i="1" s="1"/>
  <c r="L1375" i="1"/>
  <c r="O1375" i="1" s="1"/>
  <c r="L1371" i="1"/>
  <c r="O1371" i="1" s="1"/>
  <c r="L1367" i="1"/>
  <c r="O1367" i="1" s="1"/>
  <c r="L1363" i="1"/>
  <c r="O1363" i="1" s="1"/>
  <c r="L1359" i="1"/>
  <c r="O1359" i="1" s="1"/>
  <c r="L1355" i="1"/>
  <c r="O1355" i="1" s="1"/>
  <c r="L1351" i="1"/>
  <c r="O1351" i="1" s="1"/>
  <c r="L1347" i="1"/>
  <c r="O1347" i="1" s="1"/>
  <c r="L1343" i="1"/>
  <c r="O1343" i="1" s="1"/>
  <c r="L1339" i="1"/>
  <c r="O1339" i="1" s="1"/>
  <c r="L1335" i="1"/>
  <c r="O1335" i="1" s="1"/>
  <c r="L1331" i="1"/>
  <c r="O1331" i="1" s="1"/>
  <c r="L1327" i="1"/>
  <c r="O1327" i="1" s="1"/>
  <c r="L1323" i="1"/>
  <c r="O1323" i="1" s="1"/>
  <c r="L1319" i="1"/>
  <c r="O1319" i="1" s="1"/>
  <c r="L1315" i="1"/>
  <c r="O1315" i="1" s="1"/>
  <c r="L1311" i="1"/>
  <c r="O1311" i="1" s="1"/>
  <c r="L1307" i="1"/>
  <c r="O1307" i="1" s="1"/>
  <c r="L1303" i="1"/>
  <c r="O1303" i="1" s="1"/>
  <c r="L1299" i="1"/>
  <c r="O1299" i="1" s="1"/>
  <c r="L1295" i="1"/>
  <c r="O1295" i="1" s="1"/>
  <c r="L1291" i="1"/>
  <c r="O1291" i="1" s="1"/>
  <c r="L1287" i="1"/>
  <c r="O1287" i="1" s="1"/>
  <c r="L1283" i="1"/>
  <c r="O1283" i="1" s="1"/>
  <c r="L1279" i="1"/>
  <c r="O1279" i="1" s="1"/>
  <c r="L1275" i="1"/>
  <c r="O1275" i="1" s="1"/>
  <c r="L1271" i="1"/>
  <c r="O1271" i="1" s="1"/>
  <c r="L1267" i="1"/>
  <c r="O1267" i="1" s="1"/>
  <c r="L1263" i="1"/>
  <c r="O1263" i="1" s="1"/>
  <c r="L1259" i="1"/>
  <c r="O1259" i="1" s="1"/>
  <c r="L1255" i="1"/>
  <c r="O1255" i="1" s="1"/>
  <c r="L1251" i="1"/>
  <c r="O1251" i="1" s="1"/>
  <c r="L1247" i="1"/>
  <c r="O1247" i="1" s="1"/>
  <c r="L1243" i="1"/>
  <c r="O1243" i="1" s="1"/>
  <c r="L1239" i="1"/>
  <c r="O1239" i="1" s="1"/>
  <c r="L1235" i="1"/>
  <c r="O1235" i="1" s="1"/>
  <c r="L1231" i="1"/>
  <c r="O1231" i="1" s="1"/>
  <c r="L1227" i="1"/>
  <c r="O1227" i="1" s="1"/>
  <c r="L1223" i="1"/>
  <c r="O1223" i="1" s="1"/>
  <c r="L1219" i="1"/>
  <c r="O1219" i="1" s="1"/>
  <c r="L1215" i="1"/>
  <c r="O1215" i="1" s="1"/>
  <c r="L1211" i="1"/>
  <c r="O1211" i="1" s="1"/>
  <c r="L1207" i="1"/>
  <c r="O1207" i="1" s="1"/>
  <c r="L1203" i="1"/>
  <c r="O1203" i="1" s="1"/>
  <c r="L1199" i="1"/>
  <c r="O1199" i="1" s="1"/>
  <c r="L1195" i="1"/>
  <c r="O1195" i="1" s="1"/>
  <c r="L1191" i="1"/>
  <c r="O1191" i="1" s="1"/>
  <c r="L1187" i="1"/>
  <c r="O1187" i="1" s="1"/>
  <c r="L1183" i="1"/>
  <c r="O1183" i="1" s="1"/>
  <c r="L1179" i="1"/>
  <c r="O1179" i="1" s="1"/>
  <c r="L1175" i="1"/>
  <c r="O1175" i="1" s="1"/>
  <c r="L1171" i="1"/>
  <c r="O1171" i="1" s="1"/>
  <c r="L1167" i="1"/>
  <c r="O1167" i="1" s="1"/>
  <c r="L1163" i="1"/>
  <c r="O1163" i="1" s="1"/>
  <c r="L1159" i="1"/>
  <c r="O1159" i="1" s="1"/>
  <c r="L1155" i="1"/>
  <c r="O1155" i="1" s="1"/>
  <c r="L1151" i="1"/>
  <c r="O1151" i="1" s="1"/>
  <c r="L1147" i="1"/>
  <c r="O1147" i="1" s="1"/>
  <c r="L1143" i="1"/>
  <c r="O1143" i="1" s="1"/>
  <c r="L1139" i="1"/>
  <c r="O1139" i="1" s="1"/>
  <c r="L1135" i="1"/>
  <c r="O1135" i="1" s="1"/>
  <c r="L1131" i="1"/>
  <c r="O1131" i="1" s="1"/>
  <c r="L1127" i="1"/>
  <c r="O1127" i="1" s="1"/>
  <c r="L1123" i="1"/>
  <c r="O1123" i="1" s="1"/>
  <c r="L1119" i="1"/>
  <c r="O1119" i="1" s="1"/>
  <c r="L1115" i="1"/>
  <c r="O1115" i="1" s="1"/>
  <c r="L1111" i="1"/>
  <c r="O1111" i="1" s="1"/>
  <c r="L1107" i="1"/>
  <c r="O1107" i="1" s="1"/>
  <c r="L1103" i="1"/>
  <c r="O1103" i="1" s="1"/>
  <c r="L1099" i="1"/>
  <c r="O1099" i="1" s="1"/>
  <c r="L1095" i="1"/>
  <c r="O1095" i="1" s="1"/>
  <c r="L1091" i="1"/>
  <c r="O1091" i="1" s="1"/>
  <c r="L1087" i="1"/>
  <c r="O1087" i="1" s="1"/>
  <c r="L1083" i="1"/>
  <c r="O1083" i="1" s="1"/>
  <c r="L1079" i="1"/>
  <c r="O1079" i="1" s="1"/>
  <c r="L1075" i="1"/>
  <c r="O1075" i="1" s="1"/>
  <c r="L1071" i="1"/>
  <c r="O1071" i="1" s="1"/>
  <c r="L1067" i="1"/>
  <c r="O1067" i="1" s="1"/>
  <c r="L1063" i="1"/>
  <c r="O1063" i="1" s="1"/>
  <c r="L1059" i="1"/>
  <c r="O1059" i="1" s="1"/>
  <c r="L1055" i="1"/>
  <c r="O1055" i="1" s="1"/>
  <c r="L1051" i="1"/>
  <c r="O1051" i="1" s="1"/>
  <c r="L1047" i="1"/>
  <c r="O1047" i="1" s="1"/>
  <c r="L1043" i="1"/>
  <c r="O1043" i="1" s="1"/>
  <c r="L1039" i="1"/>
  <c r="O1039" i="1" s="1"/>
  <c r="L1035" i="1"/>
  <c r="O1035" i="1" s="1"/>
  <c r="L1031" i="1"/>
  <c r="O1031" i="1" s="1"/>
  <c r="L1027" i="1"/>
  <c r="O1027" i="1" s="1"/>
  <c r="L1023" i="1"/>
  <c r="O1023" i="1" s="1"/>
  <c r="L1019" i="1"/>
  <c r="O1019" i="1" s="1"/>
  <c r="L1015" i="1"/>
  <c r="O1015" i="1" s="1"/>
  <c r="L1011" i="1"/>
  <c r="O1011" i="1" s="1"/>
  <c r="L1007" i="1"/>
  <c r="O1007" i="1" s="1"/>
  <c r="L1003" i="1"/>
  <c r="O1003" i="1" s="1"/>
  <c r="L999" i="1"/>
  <c r="O999" i="1" s="1"/>
  <c r="L995" i="1"/>
  <c r="O995" i="1" s="1"/>
  <c r="L991" i="1"/>
  <c r="O991" i="1" s="1"/>
  <c r="L987" i="1"/>
  <c r="O987" i="1" s="1"/>
  <c r="L983" i="1"/>
  <c r="O983" i="1" s="1"/>
  <c r="L979" i="1"/>
  <c r="O979" i="1" s="1"/>
  <c r="L975" i="1"/>
  <c r="O975" i="1" s="1"/>
  <c r="L971" i="1"/>
  <c r="O971" i="1" s="1"/>
  <c r="L967" i="1"/>
  <c r="O967" i="1" s="1"/>
  <c r="L963" i="1"/>
  <c r="O963" i="1" s="1"/>
  <c r="L959" i="1"/>
  <c r="O959" i="1" s="1"/>
  <c r="L955" i="1"/>
  <c r="O955" i="1" s="1"/>
  <c r="L951" i="1"/>
  <c r="O951" i="1" s="1"/>
  <c r="L947" i="1"/>
  <c r="O947" i="1" s="1"/>
  <c r="L943" i="1"/>
  <c r="O943" i="1" s="1"/>
  <c r="L939" i="1"/>
  <c r="O939" i="1" s="1"/>
  <c r="L935" i="1"/>
  <c r="O935" i="1" s="1"/>
  <c r="L931" i="1"/>
  <c r="O931" i="1" s="1"/>
  <c r="L927" i="1"/>
  <c r="O927" i="1" s="1"/>
  <c r="L923" i="1"/>
  <c r="O923" i="1" s="1"/>
  <c r="L919" i="1"/>
  <c r="O919" i="1" s="1"/>
  <c r="L915" i="1"/>
  <c r="O915" i="1" s="1"/>
  <c r="L911" i="1"/>
  <c r="O911" i="1" s="1"/>
  <c r="L907" i="1"/>
  <c r="O907" i="1" s="1"/>
  <c r="L903" i="1"/>
  <c r="O903" i="1" s="1"/>
  <c r="L899" i="1"/>
  <c r="O899" i="1" s="1"/>
  <c r="L895" i="1"/>
  <c r="O895" i="1" s="1"/>
  <c r="L891" i="1"/>
  <c r="O891" i="1" s="1"/>
  <c r="L887" i="1"/>
  <c r="O887" i="1" s="1"/>
  <c r="L883" i="1"/>
  <c r="O883" i="1" s="1"/>
  <c r="L879" i="1"/>
  <c r="O879" i="1" s="1"/>
  <c r="L875" i="1"/>
  <c r="O875" i="1" s="1"/>
  <c r="L871" i="1"/>
  <c r="O871" i="1" s="1"/>
  <c r="L867" i="1"/>
  <c r="O867" i="1" s="1"/>
  <c r="L863" i="1"/>
  <c r="O863" i="1" s="1"/>
  <c r="L859" i="1"/>
  <c r="O859" i="1" s="1"/>
  <c r="L855" i="1"/>
  <c r="O855" i="1" s="1"/>
  <c r="L851" i="1"/>
  <c r="O851" i="1" s="1"/>
  <c r="L847" i="1"/>
  <c r="O847" i="1" s="1"/>
  <c r="L843" i="1"/>
  <c r="O843" i="1" s="1"/>
  <c r="L839" i="1"/>
  <c r="O839" i="1" s="1"/>
  <c r="L835" i="1"/>
  <c r="O835" i="1" s="1"/>
  <c r="L831" i="1"/>
  <c r="O831" i="1" s="1"/>
  <c r="L827" i="1"/>
  <c r="O827" i="1" s="1"/>
  <c r="L823" i="1"/>
  <c r="O823" i="1" s="1"/>
  <c r="L819" i="1"/>
  <c r="O819" i="1" s="1"/>
  <c r="L815" i="1"/>
  <c r="O815" i="1" s="1"/>
  <c r="L811" i="1"/>
  <c r="O811" i="1" s="1"/>
  <c r="L807" i="1"/>
  <c r="O807" i="1" s="1"/>
  <c r="L803" i="1"/>
  <c r="O803" i="1" s="1"/>
  <c r="L799" i="1"/>
  <c r="O799" i="1" s="1"/>
  <c r="L795" i="1"/>
  <c r="O795" i="1" s="1"/>
  <c r="L791" i="1"/>
  <c r="O791" i="1" s="1"/>
  <c r="L787" i="1"/>
  <c r="O787" i="1" s="1"/>
  <c r="L783" i="1"/>
  <c r="O783" i="1" s="1"/>
  <c r="L779" i="1"/>
  <c r="O779" i="1" s="1"/>
  <c r="L775" i="1"/>
  <c r="O775" i="1" s="1"/>
  <c r="L771" i="1"/>
  <c r="O771" i="1" s="1"/>
  <c r="L767" i="1"/>
  <c r="O767" i="1" s="1"/>
  <c r="L763" i="1"/>
  <c r="O763" i="1" s="1"/>
  <c r="L759" i="1"/>
  <c r="O759" i="1" s="1"/>
  <c r="L755" i="1"/>
  <c r="O755" i="1" s="1"/>
  <c r="L751" i="1"/>
  <c r="O751" i="1" s="1"/>
  <c r="L747" i="1"/>
  <c r="O747" i="1" s="1"/>
  <c r="L743" i="1"/>
  <c r="O743" i="1" s="1"/>
  <c r="L739" i="1"/>
  <c r="O739" i="1" s="1"/>
  <c r="L735" i="1"/>
  <c r="O735" i="1" s="1"/>
  <c r="L731" i="1"/>
  <c r="O731" i="1" s="1"/>
  <c r="L727" i="1"/>
  <c r="O727" i="1" s="1"/>
  <c r="L723" i="1"/>
  <c r="O723" i="1" s="1"/>
  <c r="L719" i="1"/>
  <c r="O719" i="1" s="1"/>
  <c r="L715" i="1"/>
  <c r="O715" i="1" s="1"/>
  <c r="L711" i="1"/>
  <c r="O711" i="1" s="1"/>
  <c r="L707" i="1"/>
  <c r="O707" i="1" s="1"/>
  <c r="L703" i="1"/>
  <c r="O703" i="1" s="1"/>
  <c r="L699" i="1"/>
  <c r="O699" i="1" s="1"/>
  <c r="L695" i="1"/>
  <c r="O695" i="1" s="1"/>
  <c r="L691" i="1"/>
  <c r="O691" i="1" s="1"/>
  <c r="L687" i="1"/>
  <c r="O687" i="1" s="1"/>
  <c r="L683" i="1"/>
  <c r="O683" i="1" s="1"/>
  <c r="L679" i="1"/>
  <c r="O679" i="1" s="1"/>
  <c r="L675" i="1"/>
  <c r="O675" i="1" s="1"/>
  <c r="L671" i="1"/>
  <c r="O671" i="1" s="1"/>
  <c r="L667" i="1"/>
  <c r="O667" i="1" s="1"/>
  <c r="L663" i="1"/>
  <c r="O663" i="1" s="1"/>
  <c r="L659" i="1"/>
  <c r="O659" i="1" s="1"/>
  <c r="L655" i="1"/>
  <c r="O655" i="1" s="1"/>
  <c r="L651" i="1"/>
  <c r="O651" i="1" s="1"/>
  <c r="L647" i="1"/>
  <c r="O647" i="1" s="1"/>
  <c r="L643" i="1"/>
  <c r="O643" i="1" s="1"/>
  <c r="L639" i="1"/>
  <c r="O639" i="1" s="1"/>
  <c r="L635" i="1"/>
  <c r="O635" i="1" s="1"/>
  <c r="L631" i="1"/>
  <c r="O631" i="1" s="1"/>
  <c r="L627" i="1"/>
  <c r="O627" i="1" s="1"/>
  <c r="L623" i="1"/>
  <c r="O623" i="1" s="1"/>
  <c r="L619" i="1"/>
  <c r="O619" i="1" s="1"/>
  <c r="L615" i="1"/>
  <c r="O615" i="1" s="1"/>
  <c r="L611" i="1"/>
  <c r="O611" i="1" s="1"/>
  <c r="L607" i="1"/>
  <c r="O607" i="1" s="1"/>
  <c r="L603" i="1"/>
  <c r="O603" i="1" s="1"/>
  <c r="L599" i="1"/>
  <c r="O599" i="1" s="1"/>
  <c r="L595" i="1"/>
  <c r="O595" i="1" s="1"/>
  <c r="L591" i="1"/>
  <c r="O591" i="1" s="1"/>
  <c r="L587" i="1"/>
  <c r="O587" i="1" s="1"/>
  <c r="L583" i="1"/>
  <c r="O583" i="1" s="1"/>
  <c r="L579" i="1"/>
  <c r="O579" i="1" s="1"/>
  <c r="L575" i="1"/>
  <c r="O575" i="1" s="1"/>
  <c r="L571" i="1"/>
  <c r="O571" i="1" s="1"/>
  <c r="L567" i="1"/>
  <c r="O567" i="1" s="1"/>
  <c r="L563" i="1"/>
  <c r="O563" i="1" s="1"/>
  <c r="L559" i="1"/>
  <c r="O559" i="1" s="1"/>
  <c r="L555" i="1"/>
  <c r="O555" i="1" s="1"/>
  <c r="L551" i="1"/>
  <c r="O551" i="1" s="1"/>
  <c r="L547" i="1"/>
  <c r="O547" i="1" s="1"/>
  <c r="L543" i="1"/>
  <c r="O543" i="1" s="1"/>
  <c r="L539" i="1"/>
  <c r="O539" i="1" s="1"/>
  <c r="L535" i="1"/>
  <c r="O535" i="1" s="1"/>
  <c r="L531" i="1"/>
  <c r="O531" i="1" s="1"/>
  <c r="L527" i="1"/>
  <c r="O527" i="1" s="1"/>
  <c r="L523" i="1"/>
  <c r="O523" i="1" s="1"/>
  <c r="L519" i="1"/>
  <c r="O519" i="1" s="1"/>
  <c r="L515" i="1"/>
  <c r="O515" i="1" s="1"/>
  <c r="L511" i="1"/>
  <c r="O511" i="1" s="1"/>
  <c r="L507" i="1"/>
  <c r="O507" i="1" s="1"/>
  <c r="L503" i="1"/>
  <c r="O503" i="1" s="1"/>
  <c r="L499" i="1"/>
  <c r="O499" i="1" s="1"/>
  <c r="L495" i="1"/>
  <c r="O495" i="1" s="1"/>
  <c r="L491" i="1"/>
  <c r="O491" i="1" s="1"/>
  <c r="L487" i="1"/>
  <c r="O487" i="1" s="1"/>
  <c r="L483" i="1"/>
  <c r="O483" i="1" s="1"/>
  <c r="L479" i="1"/>
  <c r="O479" i="1" s="1"/>
  <c r="L475" i="1"/>
  <c r="O475" i="1" s="1"/>
  <c r="L471" i="1"/>
  <c r="O471" i="1" s="1"/>
  <c r="L467" i="1"/>
  <c r="O467" i="1" s="1"/>
  <c r="L463" i="1"/>
  <c r="O463" i="1" s="1"/>
  <c r="L459" i="1"/>
  <c r="O459" i="1" s="1"/>
  <c r="L455" i="1"/>
  <c r="O455" i="1" s="1"/>
  <c r="L451" i="1"/>
  <c r="O451" i="1" s="1"/>
  <c r="L447" i="1"/>
  <c r="O447" i="1" s="1"/>
  <c r="L443" i="1"/>
  <c r="O443" i="1" s="1"/>
  <c r="L439" i="1"/>
  <c r="O439" i="1" s="1"/>
  <c r="L435" i="1"/>
  <c r="O435" i="1" s="1"/>
  <c r="L431" i="1"/>
  <c r="O431" i="1" s="1"/>
  <c r="L427" i="1"/>
  <c r="O427" i="1" s="1"/>
  <c r="L423" i="1"/>
  <c r="O423" i="1" s="1"/>
  <c r="L419" i="1"/>
  <c r="O419" i="1" s="1"/>
  <c r="L415" i="1"/>
  <c r="O415" i="1" s="1"/>
  <c r="L411" i="1"/>
  <c r="O411" i="1" s="1"/>
  <c r="L407" i="1"/>
  <c r="O407" i="1" s="1"/>
  <c r="L403" i="1"/>
  <c r="O403" i="1" s="1"/>
  <c r="L399" i="1"/>
  <c r="O399" i="1" s="1"/>
  <c r="L395" i="1"/>
  <c r="O395" i="1" s="1"/>
  <c r="L391" i="1"/>
  <c r="O391" i="1" s="1"/>
  <c r="L387" i="1"/>
  <c r="O387" i="1" s="1"/>
  <c r="L379" i="1"/>
  <c r="O379" i="1" s="1"/>
  <c r="L375" i="1"/>
  <c r="O375" i="1" s="1"/>
  <c r="L371" i="1"/>
  <c r="O371" i="1" s="1"/>
  <c r="L367" i="1"/>
  <c r="O367" i="1" s="1"/>
  <c r="L363" i="1"/>
  <c r="O363" i="1" s="1"/>
  <c r="L359" i="1"/>
  <c r="O359" i="1" s="1"/>
  <c r="L355" i="1"/>
  <c r="O355" i="1" s="1"/>
  <c r="L351" i="1"/>
  <c r="O351" i="1" s="1"/>
  <c r="L347" i="1"/>
  <c r="O347" i="1" s="1"/>
  <c r="L343" i="1"/>
  <c r="O343" i="1" s="1"/>
  <c r="L339" i="1"/>
  <c r="O339" i="1" s="1"/>
  <c r="L335" i="1"/>
  <c r="O335" i="1" s="1"/>
  <c r="L331" i="1"/>
  <c r="O331" i="1" s="1"/>
  <c r="L327" i="1"/>
  <c r="O327" i="1" s="1"/>
  <c r="L323" i="1"/>
  <c r="O323" i="1" s="1"/>
  <c r="L319" i="1"/>
  <c r="O319" i="1" s="1"/>
  <c r="L315" i="1"/>
  <c r="O315" i="1" s="1"/>
  <c r="L311" i="1"/>
  <c r="O311" i="1" s="1"/>
  <c r="L307" i="1"/>
  <c r="O307" i="1" s="1"/>
  <c r="L303" i="1"/>
  <c r="O303" i="1" s="1"/>
  <c r="L299" i="1"/>
  <c r="O299" i="1" s="1"/>
  <c r="L295" i="1"/>
  <c r="O295" i="1" s="1"/>
  <c r="L291" i="1"/>
  <c r="O291" i="1" s="1"/>
  <c r="L287" i="1"/>
  <c r="O287" i="1" s="1"/>
  <c r="L283" i="1"/>
  <c r="O283" i="1" s="1"/>
  <c r="L279" i="1"/>
  <c r="O279" i="1" s="1"/>
  <c r="L275" i="1"/>
  <c r="O275" i="1" s="1"/>
  <c r="L2582" i="1"/>
  <c r="O2582" i="1" s="1"/>
  <c r="L1545" i="1"/>
  <c r="O1545" i="1" s="1"/>
  <c r="L2564" i="1"/>
  <c r="O2564" i="1" s="1"/>
  <c r="L2488" i="1"/>
  <c r="O2488" i="1" s="1"/>
  <c r="L2472" i="1"/>
  <c r="O2472" i="1" s="1"/>
  <c r="L2456" i="1"/>
  <c r="O2456" i="1" s="1"/>
  <c r="L2444" i="1"/>
  <c r="O2444" i="1" s="1"/>
  <c r="L2432" i="1"/>
  <c r="O2432" i="1" s="1"/>
  <c r="L2420" i="1"/>
  <c r="O2420" i="1" s="1"/>
  <c r="L2416" i="1"/>
  <c r="O2416" i="1" s="1"/>
  <c r="L2396" i="1"/>
  <c r="O2396" i="1" s="1"/>
  <c r="L2384" i="1"/>
  <c r="O2384" i="1" s="1"/>
  <c r="L2372" i="1"/>
  <c r="O2372" i="1" s="1"/>
  <c r="L2356" i="1"/>
  <c r="O2356" i="1" s="1"/>
  <c r="L2344" i="1"/>
  <c r="O2344" i="1" s="1"/>
  <c r="L2328" i="1"/>
  <c r="O2328" i="1" s="1"/>
  <c r="L2312" i="1"/>
  <c r="O2312" i="1" s="1"/>
  <c r="L2284" i="1"/>
  <c r="O2284" i="1" s="1"/>
  <c r="L2272" i="1"/>
  <c r="O2272" i="1" s="1"/>
  <c r="L2260" i="1"/>
  <c r="O2260" i="1" s="1"/>
  <c r="L2248" i="1"/>
  <c r="O2248" i="1" s="1"/>
  <c r="L2232" i="1"/>
  <c r="O2232" i="1" s="1"/>
  <c r="L2220" i="1"/>
  <c r="O2220" i="1" s="1"/>
  <c r="L2204" i="1"/>
  <c r="O2204" i="1" s="1"/>
  <c r="L2192" i="1"/>
  <c r="O2192" i="1" s="1"/>
  <c r="L2176" i="1"/>
  <c r="O2176" i="1" s="1"/>
  <c r="L2160" i="1"/>
  <c r="O2160" i="1" s="1"/>
  <c r="L2148" i="1"/>
  <c r="O2148" i="1" s="1"/>
  <c r="L2136" i="1"/>
  <c r="O2136" i="1" s="1"/>
  <c r="L2124" i="1"/>
  <c r="O2124" i="1" s="1"/>
  <c r="L2108" i="1"/>
  <c r="O2108" i="1" s="1"/>
  <c r="L2096" i="1"/>
  <c r="O2096" i="1" s="1"/>
  <c r="L2084" i="1"/>
  <c r="O2084" i="1" s="1"/>
  <c r="L2072" i="1"/>
  <c r="O2072" i="1" s="1"/>
  <c r="L2052" i="1"/>
  <c r="O2052" i="1" s="1"/>
  <c r="L2040" i="1"/>
  <c r="O2040" i="1" s="1"/>
  <c r="L2028" i="1"/>
  <c r="O2028" i="1" s="1"/>
  <c r="L2016" i="1"/>
  <c r="O2016" i="1" s="1"/>
  <c r="L2000" i="1"/>
  <c r="O2000" i="1" s="1"/>
  <c r="L1984" i="1"/>
  <c r="O1984" i="1" s="1"/>
  <c r="L1972" i="1"/>
  <c r="O1972" i="1" s="1"/>
  <c r="L1960" i="1"/>
  <c r="O1960" i="1" s="1"/>
  <c r="L1944" i="1"/>
  <c r="O1944" i="1" s="1"/>
  <c r="L1928" i="1"/>
  <c r="O1928" i="1" s="1"/>
  <c r="L1916" i="1"/>
  <c r="O1916" i="1" s="1"/>
  <c r="L1904" i="1"/>
  <c r="O1904" i="1" s="1"/>
  <c r="L1884" i="1"/>
  <c r="O1884" i="1" s="1"/>
  <c r="L1872" i="1"/>
  <c r="O1872" i="1" s="1"/>
  <c r="L1860" i="1"/>
  <c r="O1860" i="1" s="1"/>
  <c r="L1852" i="1"/>
  <c r="O1852" i="1" s="1"/>
  <c r="L1836" i="1"/>
  <c r="O1836" i="1" s="1"/>
  <c r="L1820" i="1"/>
  <c r="O1820" i="1" s="1"/>
  <c r="L1808" i="1"/>
  <c r="O1808" i="1" s="1"/>
  <c r="L1792" i="1"/>
  <c r="O1792" i="1" s="1"/>
  <c r="L1780" i="1"/>
  <c r="O1780" i="1" s="1"/>
  <c r="L1764" i="1"/>
  <c r="O1764" i="1" s="1"/>
  <c r="L1752" i="1"/>
  <c r="O1752" i="1" s="1"/>
  <c r="L1736" i="1"/>
  <c r="O1736" i="1" s="1"/>
  <c r="L1724" i="1"/>
  <c r="O1724" i="1" s="1"/>
  <c r="L1712" i="1"/>
  <c r="O1712" i="1" s="1"/>
  <c r="L1700" i="1"/>
  <c r="O1700" i="1" s="1"/>
  <c r="L1680" i="1"/>
  <c r="O1680" i="1" s="1"/>
  <c r="L1668" i="1"/>
  <c r="O1668" i="1" s="1"/>
  <c r="L1656" i="1"/>
  <c r="O1656" i="1" s="1"/>
  <c r="L1644" i="1"/>
  <c r="O1644" i="1" s="1"/>
  <c r="L1632" i="1"/>
  <c r="O1632" i="1" s="1"/>
  <c r="L1620" i="1"/>
  <c r="O1620" i="1" s="1"/>
  <c r="L1608" i="1"/>
  <c r="O1608" i="1" s="1"/>
  <c r="L1596" i="1"/>
  <c r="O1596" i="1" s="1"/>
  <c r="L1580" i="1"/>
  <c r="O1580" i="1" s="1"/>
  <c r="L1564" i="1"/>
  <c r="O1564" i="1" s="1"/>
  <c r="L1552" i="1"/>
  <c r="O1552" i="1" s="1"/>
  <c r="L1540" i="1"/>
  <c r="O1540" i="1" s="1"/>
  <c r="L1524" i="1"/>
  <c r="O1524" i="1" s="1"/>
  <c r="L1508" i="1"/>
  <c r="O1508" i="1" s="1"/>
  <c r="L1496" i="1"/>
  <c r="O1496" i="1" s="1"/>
  <c r="L1484" i="1"/>
  <c r="O1484" i="1" s="1"/>
  <c r="L1468" i="1"/>
  <c r="O1468" i="1" s="1"/>
  <c r="L1452" i="1"/>
  <c r="O1452" i="1" s="1"/>
  <c r="L1444" i="1"/>
  <c r="O1444" i="1" s="1"/>
  <c r="L1432" i="1"/>
  <c r="O1432" i="1" s="1"/>
  <c r="L1416" i="1"/>
  <c r="O1416" i="1" s="1"/>
  <c r="L1404" i="1"/>
  <c r="O1404" i="1" s="1"/>
  <c r="L1388" i="1"/>
  <c r="O1388" i="1" s="1"/>
  <c r="L1376" i="1"/>
  <c r="O1376" i="1" s="1"/>
  <c r="L1360" i="1"/>
  <c r="O1360" i="1" s="1"/>
  <c r="L1344" i="1"/>
  <c r="O1344" i="1" s="1"/>
  <c r="L1332" i="1"/>
  <c r="O1332" i="1" s="1"/>
  <c r="L1320" i="1"/>
  <c r="O1320" i="1" s="1"/>
  <c r="L1308" i="1"/>
  <c r="O1308" i="1" s="1"/>
  <c r="L1296" i="1"/>
  <c r="O1296" i="1" s="1"/>
  <c r="L1284" i="1"/>
  <c r="O1284" i="1" s="1"/>
  <c r="L1272" i="1"/>
  <c r="O1272" i="1" s="1"/>
  <c r="L1260" i="1"/>
  <c r="O1260" i="1" s="1"/>
  <c r="L1244" i="1"/>
  <c r="O1244" i="1" s="1"/>
  <c r="L1228" i="1"/>
  <c r="O1228" i="1" s="1"/>
  <c r="L1212" i="1"/>
  <c r="O1212" i="1" s="1"/>
  <c r="L1204" i="1"/>
  <c r="O1204" i="1" s="1"/>
  <c r="L1192" i="1"/>
  <c r="O1192" i="1" s="1"/>
  <c r="L1176" i="1"/>
  <c r="O1176" i="1" s="1"/>
  <c r="L1164" i="1"/>
  <c r="O1164" i="1" s="1"/>
  <c r="L1152" i="1"/>
  <c r="O1152" i="1" s="1"/>
  <c r="L1140" i="1"/>
  <c r="O1140" i="1" s="1"/>
  <c r="L1128" i="1"/>
  <c r="O1128" i="1" s="1"/>
  <c r="L1112" i="1"/>
  <c r="O1112" i="1" s="1"/>
  <c r="L1100" i="1"/>
  <c r="O1100" i="1" s="1"/>
  <c r="L1084" i="1"/>
  <c r="O1084" i="1" s="1"/>
  <c r="L1072" i="1"/>
  <c r="O1072" i="1" s="1"/>
  <c r="L1060" i="1"/>
  <c r="O1060" i="1" s="1"/>
  <c r="L1040" i="1"/>
  <c r="O1040" i="1" s="1"/>
  <c r="L1028" i="1"/>
  <c r="O1028" i="1" s="1"/>
  <c r="L1016" i="1"/>
  <c r="O1016" i="1" s="1"/>
  <c r="L996" i="1"/>
  <c r="O996" i="1" s="1"/>
  <c r="L984" i="1"/>
  <c r="O984" i="1" s="1"/>
  <c r="L972" i="1"/>
  <c r="O972" i="1" s="1"/>
  <c r="L960" i="1"/>
  <c r="O960" i="1" s="1"/>
  <c r="L948" i="1"/>
  <c r="O948" i="1" s="1"/>
  <c r="L932" i="1"/>
  <c r="O932" i="1" s="1"/>
  <c r="L920" i="1"/>
  <c r="O920" i="1" s="1"/>
  <c r="L908" i="1"/>
  <c r="O908" i="1" s="1"/>
  <c r="L884" i="1"/>
  <c r="O884" i="1" s="1"/>
  <c r="L872" i="1"/>
  <c r="O872" i="1" s="1"/>
  <c r="L860" i="1"/>
  <c r="O860" i="1" s="1"/>
  <c r="L844" i="1"/>
  <c r="O844" i="1" s="1"/>
  <c r="L820" i="1"/>
  <c r="O820" i="1" s="1"/>
  <c r="L808" i="1"/>
  <c r="O808" i="1" s="1"/>
  <c r="L796" i="1"/>
  <c r="O796" i="1" s="1"/>
  <c r="L788" i="1"/>
  <c r="O788" i="1" s="1"/>
  <c r="L772" i="1"/>
  <c r="O772" i="1" s="1"/>
  <c r="L760" i="1"/>
  <c r="O760" i="1" s="1"/>
  <c r="L748" i="1"/>
  <c r="O748" i="1" s="1"/>
  <c r="L736" i="1"/>
  <c r="O736" i="1" s="1"/>
  <c r="L724" i="1"/>
  <c r="O724" i="1" s="1"/>
  <c r="L712" i="1"/>
  <c r="O712" i="1" s="1"/>
  <c r="L700" i="1"/>
  <c r="O700" i="1" s="1"/>
  <c r="L688" i="1"/>
  <c r="O688" i="1" s="1"/>
  <c r="L676" i="1"/>
  <c r="O676" i="1" s="1"/>
  <c r="L664" i="1"/>
  <c r="O664" i="1" s="1"/>
  <c r="L648" i="1"/>
  <c r="O648" i="1" s="1"/>
  <c r="L632" i="1"/>
  <c r="O632" i="1" s="1"/>
  <c r="L620" i="1"/>
  <c r="O620" i="1" s="1"/>
  <c r="L604" i="1"/>
  <c r="O604" i="1" s="1"/>
  <c r="L592" i="1"/>
  <c r="O592" i="1" s="1"/>
  <c r="L584" i="1"/>
  <c r="O584" i="1" s="1"/>
  <c r="L568" i="1"/>
  <c r="O568" i="1" s="1"/>
  <c r="L560" i="1"/>
  <c r="O560" i="1" s="1"/>
  <c r="L540" i="1"/>
  <c r="O540" i="1" s="1"/>
  <c r="L528" i="1"/>
  <c r="O528" i="1" s="1"/>
  <c r="L516" i="1"/>
  <c r="O516" i="1" s="1"/>
  <c r="L504" i="1"/>
  <c r="O504" i="1" s="1"/>
  <c r="L492" i="1"/>
  <c r="O492" i="1" s="1"/>
  <c r="L476" i="1"/>
  <c r="O476" i="1" s="1"/>
  <c r="L460" i="1"/>
  <c r="O460" i="1" s="1"/>
  <c r="L448" i="1"/>
  <c r="O448" i="1" s="1"/>
  <c r="L432" i="1"/>
  <c r="O432" i="1" s="1"/>
  <c r="L420" i="1"/>
  <c r="O420" i="1" s="1"/>
  <c r="L404" i="1"/>
  <c r="O404" i="1" s="1"/>
  <c r="L384" i="1"/>
  <c r="O384" i="1" s="1"/>
  <c r="L372" i="1"/>
  <c r="O372" i="1" s="1"/>
  <c r="L360" i="1"/>
  <c r="O360" i="1" s="1"/>
  <c r="L348" i="1"/>
  <c r="O348" i="1" s="1"/>
  <c r="L336" i="1"/>
  <c r="O336" i="1" s="1"/>
  <c r="L320" i="1"/>
  <c r="O320" i="1" s="1"/>
  <c r="L304" i="1"/>
  <c r="O304" i="1" s="1"/>
  <c r="L250" i="1"/>
  <c r="O250" i="1" s="1"/>
  <c r="L225" i="1"/>
  <c r="O225" i="1" s="1"/>
  <c r="L213" i="1"/>
  <c r="O213" i="1" s="1"/>
  <c r="L200" i="1"/>
  <c r="O200" i="1" s="1"/>
  <c r="L180" i="1"/>
  <c r="O180" i="1" s="1"/>
  <c r="L168" i="1"/>
  <c r="O168" i="1" s="1"/>
  <c r="L156" i="1"/>
  <c r="O156" i="1" s="1"/>
  <c r="L140" i="1"/>
  <c r="O140" i="1" s="1"/>
  <c r="L127" i="1"/>
  <c r="O127" i="1" s="1"/>
  <c r="L114" i="1"/>
  <c r="O114" i="1" s="1"/>
  <c r="L79" i="1"/>
  <c r="O79" i="1" s="1"/>
  <c r="L263" i="1"/>
  <c r="O263" i="1" s="1"/>
  <c r="L253" i="1"/>
  <c r="O253" i="1" s="1"/>
  <c r="L245" i="1"/>
  <c r="O245" i="1" s="1"/>
  <c r="L228" i="1"/>
  <c r="O228" i="1" s="1"/>
  <c r="L224" i="1"/>
  <c r="O224" i="1" s="1"/>
  <c r="L212" i="1"/>
  <c r="O212" i="1" s="1"/>
  <c r="L204" i="1"/>
  <c r="O204" i="1" s="1"/>
  <c r="L195" i="1"/>
  <c r="O195" i="1" s="1"/>
  <c r="L187" i="1"/>
  <c r="O187" i="1" s="1"/>
  <c r="L175" i="1"/>
  <c r="O175" i="1" s="1"/>
  <c r="L167" i="1"/>
  <c r="O167" i="1" s="1"/>
  <c r="L159" i="1"/>
  <c r="O159" i="1" s="1"/>
  <c r="L147" i="1"/>
  <c r="O147" i="1" s="1"/>
  <c r="L139" i="1"/>
  <c r="O139" i="1" s="1"/>
  <c r="L130" i="1"/>
  <c r="O130" i="1" s="1"/>
  <c r="L117" i="1"/>
  <c r="O117" i="1" s="1"/>
  <c r="L86" i="1"/>
  <c r="O86" i="1" s="1"/>
  <c r="L78" i="1"/>
  <c r="O78" i="1" s="1"/>
  <c r="L267" i="1"/>
  <c r="O267" i="1" s="1"/>
  <c r="L269" i="1"/>
  <c r="O269" i="1" s="1"/>
  <c r="L4226" i="1"/>
  <c r="O4226" i="1" s="1"/>
  <c r="L4222" i="1"/>
  <c r="O4222" i="1" s="1"/>
  <c r="L4218" i="1"/>
  <c r="O4218" i="1" s="1"/>
  <c r="L4214" i="1"/>
  <c r="O4214" i="1" s="1"/>
  <c r="L4210" i="1"/>
  <c r="O4210" i="1" s="1"/>
  <c r="L4206" i="1"/>
  <c r="O4206" i="1" s="1"/>
  <c r="L4202" i="1"/>
  <c r="O4202" i="1" s="1"/>
  <c r="O4198" i="1"/>
  <c r="L4194" i="1"/>
  <c r="O4194" i="1" s="1"/>
  <c r="L4190" i="1"/>
  <c r="O4190" i="1" s="1"/>
  <c r="L4186" i="1"/>
  <c r="O4186" i="1" s="1"/>
  <c r="L4182" i="1"/>
  <c r="O4182" i="1" s="1"/>
  <c r="L4178" i="1"/>
  <c r="O4178" i="1" s="1"/>
  <c r="L4174" i="1"/>
  <c r="O4174" i="1" s="1"/>
  <c r="L4170" i="1"/>
  <c r="O4170" i="1" s="1"/>
  <c r="L4166" i="1"/>
  <c r="O4166" i="1" s="1"/>
  <c r="L4162" i="1"/>
  <c r="O4162" i="1" s="1"/>
  <c r="L4158" i="1"/>
  <c r="O4158" i="1" s="1"/>
  <c r="L4154" i="1"/>
  <c r="O4154" i="1" s="1"/>
  <c r="L4150" i="1"/>
  <c r="O4150" i="1" s="1"/>
  <c r="L4146" i="1"/>
  <c r="O4146" i="1" s="1"/>
  <c r="L4142" i="1"/>
  <c r="O4142" i="1" s="1"/>
  <c r="L4138" i="1"/>
  <c r="O4138" i="1" s="1"/>
  <c r="L4134" i="1"/>
  <c r="O4134" i="1" s="1"/>
  <c r="L4130" i="1"/>
  <c r="O4130" i="1" s="1"/>
  <c r="L4126" i="1"/>
  <c r="O4126" i="1" s="1"/>
  <c r="L4122" i="1"/>
  <c r="O4122" i="1" s="1"/>
  <c r="L4118" i="1"/>
  <c r="O4118" i="1" s="1"/>
  <c r="L4114" i="1"/>
  <c r="O4114" i="1" s="1"/>
  <c r="L4110" i="1"/>
  <c r="O4110" i="1" s="1"/>
  <c r="L4106" i="1"/>
  <c r="O4106" i="1" s="1"/>
  <c r="L4102" i="1"/>
  <c r="O4102" i="1" s="1"/>
  <c r="L4098" i="1"/>
  <c r="O4098" i="1" s="1"/>
  <c r="L4094" i="1"/>
  <c r="O4094" i="1" s="1"/>
  <c r="L4090" i="1"/>
  <c r="O4090" i="1" s="1"/>
  <c r="L4086" i="1"/>
  <c r="O4086" i="1" s="1"/>
  <c r="L4082" i="1"/>
  <c r="O4082" i="1" s="1"/>
  <c r="L4078" i="1"/>
  <c r="O4078" i="1" s="1"/>
  <c r="L4074" i="1"/>
  <c r="O4074" i="1" s="1"/>
  <c r="L4070" i="1"/>
  <c r="O4070" i="1" s="1"/>
  <c r="L4066" i="1"/>
  <c r="O4066" i="1" s="1"/>
  <c r="L4062" i="1"/>
  <c r="O4062" i="1" s="1"/>
  <c r="L4058" i="1"/>
  <c r="O4058" i="1" s="1"/>
  <c r="L4054" i="1"/>
  <c r="O4054" i="1" s="1"/>
  <c r="L4050" i="1"/>
  <c r="O4050" i="1" s="1"/>
  <c r="L4046" i="1"/>
  <c r="O4046" i="1" s="1"/>
  <c r="L4042" i="1"/>
  <c r="O4042" i="1" s="1"/>
  <c r="L4038" i="1"/>
  <c r="O4038" i="1" s="1"/>
  <c r="L4034" i="1"/>
  <c r="O4034" i="1" s="1"/>
  <c r="L4030" i="1"/>
  <c r="O4030" i="1" s="1"/>
  <c r="L4026" i="1"/>
  <c r="O4026" i="1" s="1"/>
  <c r="L4022" i="1"/>
  <c r="O4022" i="1" s="1"/>
  <c r="L4018" i="1"/>
  <c r="O4018" i="1" s="1"/>
  <c r="L4014" i="1"/>
  <c r="O4014" i="1" s="1"/>
  <c r="L4010" i="1"/>
  <c r="O4010" i="1" s="1"/>
  <c r="L4006" i="1"/>
  <c r="O4006" i="1" s="1"/>
  <c r="L4002" i="1"/>
  <c r="O4002" i="1" s="1"/>
  <c r="L3998" i="1"/>
  <c r="O3998" i="1" s="1"/>
  <c r="L3994" i="1"/>
  <c r="O3994" i="1" s="1"/>
  <c r="L3990" i="1"/>
  <c r="O3990" i="1" s="1"/>
  <c r="L3986" i="1"/>
  <c r="O3986" i="1" s="1"/>
  <c r="L3982" i="1"/>
  <c r="O3982" i="1" s="1"/>
  <c r="L3978" i="1"/>
  <c r="O3978" i="1" s="1"/>
  <c r="L3974" i="1"/>
  <c r="O3974" i="1" s="1"/>
  <c r="L3970" i="1"/>
  <c r="O3970" i="1" s="1"/>
  <c r="L3966" i="1"/>
  <c r="O3966" i="1" s="1"/>
  <c r="L3962" i="1"/>
  <c r="O3962" i="1" s="1"/>
  <c r="L3958" i="1"/>
  <c r="O3958" i="1" s="1"/>
  <c r="L3954" i="1"/>
  <c r="O3954" i="1" s="1"/>
  <c r="L3950" i="1"/>
  <c r="O3950" i="1" s="1"/>
  <c r="L3946" i="1"/>
  <c r="O3946" i="1" s="1"/>
  <c r="L3942" i="1"/>
  <c r="O3942" i="1" s="1"/>
  <c r="L3938" i="1"/>
  <c r="O3938" i="1" s="1"/>
  <c r="L3934" i="1"/>
  <c r="O3934" i="1" s="1"/>
  <c r="L3930" i="1"/>
  <c r="O3930" i="1" s="1"/>
  <c r="L3926" i="1"/>
  <c r="O3926" i="1" s="1"/>
  <c r="L3922" i="1"/>
  <c r="O3922" i="1" s="1"/>
  <c r="L3918" i="1"/>
  <c r="O3918" i="1" s="1"/>
  <c r="L3914" i="1"/>
  <c r="O3914" i="1" s="1"/>
  <c r="L3910" i="1"/>
  <c r="O3910" i="1" s="1"/>
  <c r="L3906" i="1"/>
  <c r="O3906" i="1" s="1"/>
  <c r="L3902" i="1"/>
  <c r="O3902" i="1" s="1"/>
  <c r="L3898" i="1"/>
  <c r="O3898" i="1" s="1"/>
  <c r="L3894" i="1"/>
  <c r="O3894" i="1" s="1"/>
  <c r="L3890" i="1"/>
  <c r="O3890" i="1" s="1"/>
  <c r="L3886" i="1"/>
  <c r="O3886" i="1" s="1"/>
  <c r="L3882" i="1"/>
  <c r="O3882" i="1" s="1"/>
  <c r="L3878" i="1"/>
  <c r="O3878" i="1" s="1"/>
  <c r="L3874" i="1"/>
  <c r="O3874" i="1" s="1"/>
  <c r="L3870" i="1"/>
  <c r="L3866" i="1"/>
  <c r="L3862" i="1"/>
  <c r="L3858" i="1"/>
  <c r="O3858" i="1" s="1"/>
  <c r="L3854" i="1"/>
  <c r="O3854" i="1" s="1"/>
  <c r="L3850" i="1"/>
  <c r="L3846" i="1"/>
  <c r="O3846" i="1" s="1"/>
  <c r="L3842" i="1"/>
  <c r="O3842" i="1" s="1"/>
  <c r="L3838" i="1"/>
  <c r="O3838" i="1" s="1"/>
  <c r="L3834" i="1"/>
  <c r="O3834" i="1" s="1"/>
  <c r="L3830" i="1"/>
  <c r="O3830" i="1" s="1"/>
  <c r="L3826" i="1"/>
  <c r="O3826" i="1" s="1"/>
  <c r="L3822" i="1"/>
  <c r="O3822" i="1" s="1"/>
  <c r="L3818" i="1"/>
  <c r="O3818" i="1" s="1"/>
  <c r="L3814" i="1"/>
  <c r="O3814" i="1" s="1"/>
  <c r="L3810" i="1"/>
  <c r="O3810" i="1" s="1"/>
  <c r="L3806" i="1"/>
  <c r="O3806" i="1" s="1"/>
  <c r="L3802" i="1"/>
  <c r="O3802" i="1" s="1"/>
  <c r="L3798" i="1"/>
  <c r="O3798" i="1" s="1"/>
  <c r="L3794" i="1"/>
  <c r="O3794" i="1" s="1"/>
  <c r="L3790" i="1"/>
  <c r="O3790" i="1" s="1"/>
  <c r="L3786" i="1"/>
  <c r="L3782" i="1"/>
  <c r="O3782" i="1" s="1"/>
  <c r="L3774" i="1"/>
  <c r="O3774" i="1" s="1"/>
  <c r="L3770" i="1"/>
  <c r="O3770" i="1" s="1"/>
  <c r="L3766" i="1"/>
  <c r="O3766" i="1" s="1"/>
  <c r="L3758" i="1"/>
  <c r="O3758" i="1" s="1"/>
  <c r="L3754" i="1"/>
  <c r="O3754" i="1" s="1"/>
  <c r="L3750" i="1"/>
  <c r="O3750" i="1" s="1"/>
  <c r="L3742" i="1"/>
  <c r="O3742" i="1" s="1"/>
  <c r="L3738" i="1"/>
  <c r="O3738" i="1" s="1"/>
  <c r="L3734" i="1"/>
  <c r="O3734" i="1" s="1"/>
  <c r="L3726" i="1"/>
  <c r="O3726" i="1" s="1"/>
  <c r="L3722" i="1"/>
  <c r="O3722" i="1" s="1"/>
  <c r="L3718" i="1"/>
  <c r="O3718" i="1" s="1"/>
  <c r="L3710" i="1"/>
  <c r="O3710" i="1" s="1"/>
  <c r="L3706" i="1"/>
  <c r="O3706" i="1" s="1"/>
  <c r="L3702" i="1"/>
  <c r="O3702" i="1" s="1"/>
  <c r="L3694" i="1"/>
  <c r="O3694" i="1" s="1"/>
  <c r="L3690" i="1"/>
  <c r="O3690" i="1" s="1"/>
  <c r="L3686" i="1"/>
  <c r="O3686" i="1" s="1"/>
  <c r="L3678" i="1"/>
  <c r="O3678" i="1" s="1"/>
  <c r="L3674" i="1"/>
  <c r="O3674" i="1" s="1"/>
  <c r="L3670" i="1"/>
  <c r="O3670" i="1" s="1"/>
  <c r="L3662" i="1"/>
  <c r="O3662" i="1" s="1"/>
  <c r="L3658" i="1"/>
  <c r="O3658" i="1" s="1"/>
  <c r="L3654" i="1"/>
  <c r="O3654" i="1" s="1"/>
  <c r="L3646" i="1"/>
  <c r="O3646" i="1" s="1"/>
  <c r="L3642" i="1"/>
  <c r="O3642" i="1" s="1"/>
  <c r="L3638" i="1"/>
  <c r="O3638" i="1" s="1"/>
  <c r="L3634" i="1"/>
  <c r="O3634" i="1" s="1"/>
  <c r="L3630" i="1"/>
  <c r="O3630" i="1" s="1"/>
  <c r="L3626" i="1"/>
  <c r="O3626" i="1" s="1"/>
  <c r="L3622" i="1"/>
  <c r="O3622" i="1" s="1"/>
  <c r="L3618" i="1"/>
  <c r="O3618" i="1" s="1"/>
  <c r="L3614" i="1"/>
  <c r="O3614" i="1" s="1"/>
  <c r="L3610" i="1"/>
  <c r="O3610" i="1" s="1"/>
  <c r="L3606" i="1"/>
  <c r="O3606" i="1" s="1"/>
  <c r="L3602" i="1"/>
  <c r="O3602" i="1" s="1"/>
  <c r="L3598" i="1"/>
  <c r="O3598" i="1" s="1"/>
  <c r="L3594" i="1"/>
  <c r="O3594" i="1" s="1"/>
  <c r="L3590" i="1"/>
  <c r="O3590" i="1" s="1"/>
  <c r="L3586" i="1"/>
  <c r="O3586" i="1" s="1"/>
  <c r="L3582" i="1"/>
  <c r="O3582" i="1" s="1"/>
  <c r="L3578" i="1"/>
  <c r="O3578" i="1" s="1"/>
  <c r="L3574" i="1"/>
  <c r="O3574" i="1" s="1"/>
  <c r="L3570" i="1"/>
  <c r="O3570" i="1" s="1"/>
  <c r="L3566" i="1"/>
  <c r="O3566" i="1" s="1"/>
  <c r="L3562" i="1"/>
  <c r="O3562" i="1" s="1"/>
  <c r="L3558" i="1"/>
  <c r="O3558" i="1" s="1"/>
  <c r="L3554" i="1"/>
  <c r="O3554" i="1" s="1"/>
  <c r="L3550" i="1"/>
  <c r="O3550" i="1" s="1"/>
  <c r="L3546" i="1"/>
  <c r="O3546" i="1" s="1"/>
  <c r="L3542" i="1"/>
  <c r="O3542" i="1" s="1"/>
  <c r="L3538" i="1"/>
  <c r="O3538" i="1" s="1"/>
  <c r="L3534" i="1"/>
  <c r="O3534" i="1" s="1"/>
  <c r="L3530" i="1"/>
  <c r="O3530" i="1" s="1"/>
  <c r="L3526" i="1"/>
  <c r="O3526" i="1" s="1"/>
  <c r="L3522" i="1"/>
  <c r="O3522" i="1" s="1"/>
  <c r="L3518" i="1"/>
  <c r="O3518" i="1" s="1"/>
  <c r="L3514" i="1"/>
  <c r="O3514" i="1" s="1"/>
  <c r="L3510" i="1"/>
  <c r="O3510" i="1" s="1"/>
  <c r="L3506" i="1"/>
  <c r="O3506" i="1" s="1"/>
  <c r="L3502" i="1"/>
  <c r="O3502" i="1" s="1"/>
  <c r="L3498" i="1"/>
  <c r="O3498" i="1" s="1"/>
  <c r="L3494" i="1"/>
  <c r="O3494" i="1" s="1"/>
  <c r="L3490" i="1"/>
  <c r="O3490" i="1" s="1"/>
  <c r="L3486" i="1"/>
  <c r="O3486" i="1" s="1"/>
  <c r="L3482" i="1"/>
  <c r="O3482" i="1" s="1"/>
  <c r="L3478" i="1"/>
  <c r="O3478" i="1" s="1"/>
  <c r="L3474" i="1"/>
  <c r="O3474" i="1" s="1"/>
  <c r="L3470" i="1"/>
  <c r="O3470" i="1" s="1"/>
  <c r="L3466" i="1"/>
  <c r="O3466" i="1" s="1"/>
  <c r="L3462" i="1"/>
  <c r="O3462" i="1" s="1"/>
  <c r="L3458" i="1"/>
  <c r="O3458" i="1" s="1"/>
  <c r="L3454" i="1"/>
  <c r="O3454" i="1" s="1"/>
  <c r="L3450" i="1"/>
  <c r="O3450" i="1" s="1"/>
  <c r="L3446" i="1"/>
  <c r="O3446" i="1" s="1"/>
  <c r="L3442" i="1"/>
  <c r="O3442" i="1" s="1"/>
  <c r="L3438" i="1"/>
  <c r="O3438" i="1" s="1"/>
  <c r="L3434" i="1"/>
  <c r="O3434" i="1" s="1"/>
  <c r="L3430" i="1"/>
  <c r="O3430" i="1" s="1"/>
  <c r="L3426" i="1"/>
  <c r="O3426" i="1" s="1"/>
  <c r="L3422" i="1"/>
  <c r="O3422" i="1" s="1"/>
  <c r="L3418" i="1"/>
  <c r="O3418" i="1" s="1"/>
  <c r="L3414" i="1"/>
  <c r="O3414" i="1" s="1"/>
  <c r="L3410" i="1"/>
  <c r="O3410" i="1" s="1"/>
  <c r="L3406" i="1"/>
  <c r="O3406" i="1" s="1"/>
  <c r="L3402" i="1"/>
  <c r="O3402" i="1" s="1"/>
  <c r="L3398" i="1"/>
  <c r="O3398" i="1" s="1"/>
  <c r="L3394" i="1"/>
  <c r="O3394" i="1" s="1"/>
  <c r="L3390" i="1"/>
  <c r="O3390" i="1" s="1"/>
  <c r="L3386" i="1"/>
  <c r="O3386" i="1" s="1"/>
  <c r="L3382" i="1"/>
  <c r="O3382" i="1" s="1"/>
  <c r="L3378" i="1"/>
  <c r="O3378" i="1" s="1"/>
  <c r="L3374" i="1"/>
  <c r="O3374" i="1" s="1"/>
  <c r="L3370" i="1"/>
  <c r="O3370" i="1" s="1"/>
  <c r="L3366" i="1"/>
  <c r="O3366" i="1" s="1"/>
  <c r="L3362" i="1"/>
  <c r="O3362" i="1" s="1"/>
  <c r="L3358" i="1"/>
  <c r="O3358" i="1" s="1"/>
  <c r="L3354" i="1"/>
  <c r="O3354" i="1" s="1"/>
  <c r="L3350" i="1"/>
  <c r="O3350" i="1" s="1"/>
  <c r="L3346" i="1"/>
  <c r="O3346" i="1" s="1"/>
  <c r="L3342" i="1"/>
  <c r="O3342" i="1" s="1"/>
  <c r="L3338" i="1"/>
  <c r="O3338" i="1" s="1"/>
  <c r="L3334" i="1"/>
  <c r="O3334" i="1" s="1"/>
  <c r="L3330" i="1"/>
  <c r="O3330" i="1" s="1"/>
  <c r="L3326" i="1"/>
  <c r="O3326" i="1" s="1"/>
  <c r="L3322" i="1"/>
  <c r="O3322" i="1" s="1"/>
  <c r="L3318" i="1"/>
  <c r="O3318" i="1" s="1"/>
  <c r="L3314" i="1"/>
  <c r="O3314" i="1" s="1"/>
  <c r="L3310" i="1"/>
  <c r="O3310" i="1" s="1"/>
  <c r="L3306" i="1"/>
  <c r="O3306" i="1" s="1"/>
  <c r="L3302" i="1"/>
  <c r="O3302" i="1" s="1"/>
  <c r="L3298" i="1"/>
  <c r="O3298" i="1" s="1"/>
  <c r="L3294" i="1"/>
  <c r="O3294" i="1" s="1"/>
  <c r="L3290" i="1"/>
  <c r="O3290" i="1" s="1"/>
  <c r="L3286" i="1"/>
  <c r="O3286" i="1" s="1"/>
  <c r="L3282" i="1"/>
  <c r="O3282" i="1" s="1"/>
  <c r="L3278" i="1"/>
  <c r="O3278" i="1" s="1"/>
  <c r="L3274" i="1"/>
  <c r="O3274" i="1" s="1"/>
  <c r="L3270" i="1"/>
  <c r="O3270" i="1" s="1"/>
  <c r="L3266" i="1"/>
  <c r="O3266" i="1" s="1"/>
  <c r="L3262" i="1"/>
  <c r="O3262" i="1" s="1"/>
  <c r="L3258" i="1"/>
  <c r="O3258" i="1" s="1"/>
  <c r="L3254" i="1"/>
  <c r="O3254" i="1" s="1"/>
  <c r="L3250" i="1"/>
  <c r="O3250" i="1" s="1"/>
  <c r="L3246" i="1"/>
  <c r="O3246" i="1" s="1"/>
  <c r="L3242" i="1"/>
  <c r="O3242" i="1" s="1"/>
  <c r="L3238" i="1"/>
  <c r="O3238" i="1" s="1"/>
  <c r="L3234" i="1"/>
  <c r="O3234" i="1" s="1"/>
  <c r="L3230" i="1"/>
  <c r="O3230" i="1" s="1"/>
  <c r="L3226" i="1"/>
  <c r="O3226" i="1" s="1"/>
  <c r="L3222" i="1"/>
  <c r="O3222" i="1" s="1"/>
  <c r="L3218" i="1"/>
  <c r="O3218" i="1" s="1"/>
  <c r="L3214" i="1"/>
  <c r="O3214" i="1" s="1"/>
  <c r="L3210" i="1"/>
  <c r="O3210" i="1" s="1"/>
  <c r="L3206" i="1"/>
  <c r="O3206" i="1" s="1"/>
  <c r="L3202" i="1"/>
  <c r="O3202" i="1" s="1"/>
  <c r="L3198" i="1"/>
  <c r="O3198" i="1" s="1"/>
  <c r="L3194" i="1"/>
  <c r="O3194" i="1" s="1"/>
  <c r="L3190" i="1"/>
  <c r="O3190" i="1" s="1"/>
  <c r="L3186" i="1"/>
  <c r="O3186" i="1" s="1"/>
  <c r="L3182" i="1"/>
  <c r="O3182" i="1" s="1"/>
  <c r="L3178" i="1"/>
  <c r="O3178" i="1" s="1"/>
  <c r="L3174" i="1"/>
  <c r="O3174" i="1" s="1"/>
  <c r="L3170" i="1"/>
  <c r="O3170" i="1" s="1"/>
  <c r="L3166" i="1"/>
  <c r="O3166" i="1" s="1"/>
  <c r="L3162" i="1"/>
  <c r="O3162" i="1" s="1"/>
  <c r="L3154" i="1"/>
  <c r="O3154" i="1" s="1"/>
  <c r="L3150" i="1"/>
  <c r="O3150" i="1" s="1"/>
  <c r="L3146" i="1"/>
  <c r="O3146" i="1" s="1"/>
  <c r="L3142" i="1"/>
  <c r="O3142" i="1" s="1"/>
  <c r="L3138" i="1"/>
  <c r="O3138" i="1" s="1"/>
  <c r="L3134" i="1"/>
  <c r="O3134" i="1" s="1"/>
  <c r="L3130" i="1"/>
  <c r="O3130" i="1" s="1"/>
  <c r="L3122" i="1"/>
  <c r="O3122" i="1" s="1"/>
  <c r="L3118" i="1"/>
  <c r="O3118" i="1" s="1"/>
  <c r="L3114" i="1"/>
  <c r="O3114" i="1" s="1"/>
  <c r="L3110" i="1"/>
  <c r="O3110" i="1" s="1"/>
  <c r="L3106" i="1"/>
  <c r="O3106" i="1" s="1"/>
  <c r="L3102" i="1"/>
  <c r="O3102" i="1" s="1"/>
  <c r="L3098" i="1"/>
  <c r="O3098" i="1" s="1"/>
  <c r="L3090" i="1"/>
  <c r="O3090" i="1" s="1"/>
  <c r="L3086" i="1"/>
  <c r="O3086" i="1" s="1"/>
  <c r="L3082" i="1"/>
  <c r="O3082" i="1" s="1"/>
  <c r="L3078" i="1"/>
  <c r="O3078" i="1" s="1"/>
  <c r="L3074" i="1"/>
  <c r="O3074" i="1" s="1"/>
  <c r="L3070" i="1"/>
  <c r="O3070" i="1" s="1"/>
  <c r="L3066" i="1"/>
  <c r="O3066" i="1" s="1"/>
  <c r="L3058" i="1"/>
  <c r="O3058" i="1" s="1"/>
  <c r="L3054" i="1"/>
  <c r="O3054" i="1" s="1"/>
  <c r="L3050" i="1"/>
  <c r="O3050" i="1" s="1"/>
  <c r="L3046" i="1"/>
  <c r="O3046" i="1" s="1"/>
  <c r="L3042" i="1"/>
  <c r="O3042" i="1" s="1"/>
  <c r="L3038" i="1"/>
  <c r="O3038" i="1" s="1"/>
  <c r="L3034" i="1"/>
  <c r="O3034" i="1" s="1"/>
  <c r="L3026" i="1"/>
  <c r="O3026" i="1" s="1"/>
  <c r="L3022" i="1"/>
  <c r="O3022" i="1" s="1"/>
  <c r="L3018" i="1"/>
  <c r="O3018" i="1" s="1"/>
  <c r="L3014" i="1"/>
  <c r="O3014" i="1" s="1"/>
  <c r="L3010" i="1"/>
  <c r="O3010" i="1" s="1"/>
  <c r="L3006" i="1"/>
  <c r="O3006" i="1" s="1"/>
  <c r="L3002" i="1"/>
  <c r="O3002" i="1" s="1"/>
  <c r="L2994" i="1"/>
  <c r="O2994" i="1" s="1"/>
  <c r="L2990" i="1"/>
  <c r="O2990" i="1" s="1"/>
  <c r="L2986" i="1"/>
  <c r="O2986" i="1" s="1"/>
  <c r="L2982" i="1"/>
  <c r="O2982" i="1" s="1"/>
  <c r="L2978" i="1"/>
  <c r="O2978" i="1" s="1"/>
  <c r="L2974" i="1"/>
  <c r="O2974" i="1" s="1"/>
  <c r="L2970" i="1"/>
  <c r="O2970" i="1" s="1"/>
  <c r="L2962" i="1"/>
  <c r="O2962" i="1" s="1"/>
  <c r="L2958" i="1"/>
  <c r="O2958" i="1" s="1"/>
  <c r="L2954" i="1"/>
  <c r="O2954" i="1" s="1"/>
  <c r="L2950" i="1"/>
  <c r="O2950" i="1" s="1"/>
  <c r="L2946" i="1"/>
  <c r="O2946" i="1" s="1"/>
  <c r="L2942" i="1"/>
  <c r="O2942" i="1" s="1"/>
  <c r="L2938" i="1"/>
  <c r="O2938" i="1" s="1"/>
  <c r="L2930" i="1"/>
  <c r="O2930" i="1" s="1"/>
  <c r="L2926" i="1"/>
  <c r="O2926" i="1" s="1"/>
  <c r="L2922" i="1"/>
  <c r="O2922" i="1" s="1"/>
  <c r="L2918" i="1"/>
  <c r="O2918" i="1" s="1"/>
  <c r="L2914" i="1"/>
  <c r="O2914" i="1" s="1"/>
  <c r="L2910" i="1"/>
  <c r="O2910" i="1" s="1"/>
  <c r="L2906" i="1"/>
  <c r="O2906" i="1" s="1"/>
  <c r="L2898" i="1"/>
  <c r="O2898" i="1" s="1"/>
  <c r="L2894" i="1"/>
  <c r="O2894" i="1" s="1"/>
  <c r="L2890" i="1"/>
  <c r="O2890" i="1" s="1"/>
  <c r="L2886" i="1"/>
  <c r="O2886" i="1" s="1"/>
  <c r="L2882" i="1"/>
  <c r="O2882" i="1" s="1"/>
  <c r="L2878" i="1"/>
  <c r="O2878" i="1" s="1"/>
  <c r="L2874" i="1"/>
  <c r="O2874" i="1" s="1"/>
  <c r="L2866" i="1"/>
  <c r="O2866" i="1" s="1"/>
  <c r="L2862" i="1"/>
  <c r="O2862" i="1" s="1"/>
  <c r="L2858" i="1"/>
  <c r="O2858" i="1" s="1"/>
  <c r="L2854" i="1"/>
  <c r="O2854" i="1" s="1"/>
  <c r="L2850" i="1"/>
  <c r="O2850" i="1" s="1"/>
  <c r="L2846" i="1"/>
  <c r="O2846" i="1" s="1"/>
  <c r="L2842" i="1"/>
  <c r="O2842" i="1" s="1"/>
  <c r="L2834" i="1"/>
  <c r="O2834" i="1" s="1"/>
  <c r="L2830" i="1"/>
  <c r="O2830" i="1" s="1"/>
  <c r="L2826" i="1"/>
  <c r="O2826" i="1" s="1"/>
  <c r="L2822" i="1"/>
  <c r="O2822" i="1" s="1"/>
  <c r="L2818" i="1"/>
  <c r="O2818" i="1" s="1"/>
  <c r="L2814" i="1"/>
  <c r="O2814" i="1" s="1"/>
  <c r="L2810" i="1"/>
  <c r="O2810" i="1" s="1"/>
  <c r="L2802" i="1"/>
  <c r="O2802" i="1" s="1"/>
  <c r="L2798" i="1"/>
  <c r="O2798" i="1" s="1"/>
  <c r="L2794" i="1"/>
  <c r="O2794" i="1" s="1"/>
  <c r="L2790" i="1"/>
  <c r="O2790" i="1" s="1"/>
  <c r="L2786" i="1"/>
  <c r="O2786" i="1" s="1"/>
  <c r="L2782" i="1"/>
  <c r="O2782" i="1" s="1"/>
  <c r="L2778" i="1"/>
  <c r="O2778" i="1" s="1"/>
  <c r="L2766" i="1"/>
  <c r="O2766" i="1" s="1"/>
  <c r="L2762" i="1"/>
  <c r="O2762" i="1" s="1"/>
  <c r="L2758" i="1"/>
  <c r="O2758" i="1" s="1"/>
  <c r="L2754" i="1"/>
  <c r="O2754" i="1" s="1"/>
  <c r="L2750" i="1"/>
  <c r="O2750" i="1" s="1"/>
  <c r="L2746" i="1"/>
  <c r="O2746" i="1" s="1"/>
  <c r="L2738" i="1"/>
  <c r="O2738" i="1" s="1"/>
  <c r="L2734" i="1"/>
  <c r="O2734" i="1" s="1"/>
  <c r="L2730" i="1"/>
  <c r="O2730" i="1" s="1"/>
  <c r="L2726" i="1"/>
  <c r="O2726" i="1" s="1"/>
  <c r="L2722" i="1"/>
  <c r="O2722" i="1" s="1"/>
  <c r="L2718" i="1"/>
  <c r="O2718" i="1" s="1"/>
  <c r="L2714" i="1"/>
  <c r="O2714" i="1" s="1"/>
  <c r="L2706" i="1"/>
  <c r="O2706" i="1" s="1"/>
  <c r="L2702" i="1"/>
  <c r="O2702" i="1" s="1"/>
  <c r="L2698" i="1"/>
  <c r="O2698" i="1" s="1"/>
  <c r="L2694" i="1"/>
  <c r="O2694" i="1" s="1"/>
  <c r="L2690" i="1"/>
  <c r="O2690" i="1" s="1"/>
  <c r="L2686" i="1"/>
  <c r="O2686" i="1" s="1"/>
  <c r="L2682" i="1"/>
  <c r="O2682" i="1" s="1"/>
  <c r="L2674" i="1"/>
  <c r="O2674" i="1" s="1"/>
  <c r="L2670" i="1"/>
  <c r="O2670" i="1" s="1"/>
  <c r="L2666" i="1"/>
  <c r="O2666" i="1" s="1"/>
  <c r="L2662" i="1"/>
  <c r="O2662" i="1" s="1"/>
  <c r="L2658" i="1"/>
  <c r="O2658" i="1" s="1"/>
  <c r="L2654" i="1"/>
  <c r="O2654" i="1" s="1"/>
  <c r="L2650" i="1"/>
  <c r="O2650" i="1" s="1"/>
  <c r="L2642" i="1"/>
  <c r="O2642" i="1" s="1"/>
  <c r="L2638" i="1"/>
  <c r="O2638" i="1" s="1"/>
  <c r="L2634" i="1"/>
  <c r="O2634" i="1" s="1"/>
  <c r="L2630" i="1"/>
  <c r="O2630" i="1" s="1"/>
  <c r="L2626" i="1"/>
  <c r="O2626" i="1" s="1"/>
  <c r="L2622" i="1"/>
  <c r="O2622" i="1" s="1"/>
  <c r="L2618" i="1"/>
  <c r="O2618" i="1" s="1"/>
  <c r="L2610" i="1"/>
  <c r="O2610" i="1" s="1"/>
  <c r="L2606" i="1"/>
  <c r="O2606" i="1" s="1"/>
  <c r="L2602" i="1"/>
  <c r="O2602" i="1" s="1"/>
  <c r="L2598" i="1"/>
  <c r="O2598" i="1" s="1"/>
  <c r="L2594" i="1"/>
  <c r="O2594" i="1" s="1"/>
  <c r="L2590" i="1"/>
  <c r="O2590" i="1" s="1"/>
  <c r="L2586" i="1"/>
  <c r="O2586" i="1" s="1"/>
  <c r="L2578" i="1"/>
  <c r="O2578" i="1" s="1"/>
  <c r="L2574" i="1"/>
  <c r="O2574" i="1" s="1"/>
  <c r="L2570" i="1"/>
  <c r="O2570" i="1" s="1"/>
  <c r="L2566" i="1"/>
  <c r="O2566" i="1" s="1"/>
  <c r="L2562" i="1"/>
  <c r="O2562" i="1" s="1"/>
  <c r="L2558" i="1"/>
  <c r="O2558" i="1" s="1"/>
  <c r="L2554" i="1"/>
  <c r="O2554" i="1" s="1"/>
  <c r="L2546" i="1"/>
  <c r="O2546" i="1" s="1"/>
  <c r="L2542" i="1"/>
  <c r="O2542" i="1" s="1"/>
  <c r="L2538" i="1"/>
  <c r="O2538" i="1" s="1"/>
  <c r="L2534" i="1"/>
  <c r="O2534" i="1" s="1"/>
  <c r="L2530" i="1"/>
  <c r="O2530" i="1" s="1"/>
  <c r="L2526" i="1"/>
  <c r="O2526" i="1" s="1"/>
  <c r="L2522" i="1"/>
  <c r="O2522" i="1" s="1"/>
  <c r="L2518" i="1"/>
  <c r="O2518" i="1" s="1"/>
  <c r="L2514" i="1"/>
  <c r="O2514" i="1" s="1"/>
  <c r="L2510" i="1"/>
  <c r="O2510" i="1" s="1"/>
  <c r="L2506" i="1"/>
  <c r="O2506" i="1" s="1"/>
  <c r="L2502" i="1"/>
  <c r="O2502" i="1" s="1"/>
  <c r="L2498" i="1"/>
  <c r="O2498" i="1" s="1"/>
  <c r="L2494" i="1"/>
  <c r="O2494" i="1" s="1"/>
  <c r="L2490" i="1"/>
  <c r="O2490" i="1" s="1"/>
  <c r="L2486" i="1"/>
  <c r="O2486" i="1" s="1"/>
  <c r="L2482" i="1"/>
  <c r="O2482" i="1" s="1"/>
  <c r="L2478" i="1"/>
  <c r="O2478" i="1" s="1"/>
  <c r="L2474" i="1"/>
  <c r="O2474" i="1" s="1"/>
  <c r="L2470" i="1"/>
  <c r="O2470" i="1" s="1"/>
  <c r="L2466" i="1"/>
  <c r="O2466" i="1" s="1"/>
  <c r="L2462" i="1"/>
  <c r="O2462" i="1" s="1"/>
  <c r="L2458" i="1"/>
  <c r="O2458" i="1" s="1"/>
  <c r="L2454" i="1"/>
  <c r="O2454" i="1" s="1"/>
  <c r="L2450" i="1"/>
  <c r="O2450" i="1" s="1"/>
  <c r="L2446" i="1"/>
  <c r="O2446" i="1" s="1"/>
  <c r="L2442" i="1"/>
  <c r="O2442" i="1" s="1"/>
  <c r="L2438" i="1"/>
  <c r="O2438" i="1" s="1"/>
  <c r="L2434" i="1"/>
  <c r="O2434" i="1" s="1"/>
  <c r="L2430" i="1"/>
  <c r="O2430" i="1" s="1"/>
  <c r="L2426" i="1"/>
  <c r="O2426" i="1" s="1"/>
  <c r="L2422" i="1"/>
  <c r="O2422" i="1" s="1"/>
  <c r="L2418" i="1"/>
  <c r="O2418" i="1" s="1"/>
  <c r="L2414" i="1"/>
  <c r="O2414" i="1" s="1"/>
  <c r="L2410" i="1"/>
  <c r="O2410" i="1" s="1"/>
  <c r="L2406" i="1"/>
  <c r="O2406" i="1" s="1"/>
  <c r="L2402" i="1"/>
  <c r="O2402" i="1" s="1"/>
  <c r="L2398" i="1"/>
  <c r="O2398" i="1" s="1"/>
  <c r="L2394" i="1"/>
  <c r="O2394" i="1" s="1"/>
  <c r="L2390" i="1"/>
  <c r="O2390" i="1" s="1"/>
  <c r="L2386" i="1"/>
  <c r="O2386" i="1" s="1"/>
  <c r="L2382" i="1"/>
  <c r="O2382" i="1" s="1"/>
  <c r="L2378" i="1"/>
  <c r="O2378" i="1" s="1"/>
  <c r="L2374" i="1"/>
  <c r="O2374" i="1" s="1"/>
  <c r="L2370" i="1"/>
  <c r="O2370" i="1" s="1"/>
  <c r="L2366" i="1"/>
  <c r="O2366" i="1" s="1"/>
  <c r="L2362" i="1"/>
  <c r="O2362" i="1" s="1"/>
  <c r="L2358" i="1"/>
  <c r="O2358" i="1" s="1"/>
  <c r="L2354" i="1"/>
  <c r="O2354" i="1" s="1"/>
  <c r="L2350" i="1"/>
  <c r="O2350" i="1" s="1"/>
  <c r="L2346" i="1"/>
  <c r="O2346" i="1" s="1"/>
  <c r="L2342" i="1"/>
  <c r="O2342" i="1" s="1"/>
  <c r="L2338" i="1"/>
  <c r="O2338" i="1" s="1"/>
  <c r="L2334" i="1"/>
  <c r="O2334" i="1" s="1"/>
  <c r="L2330" i="1"/>
  <c r="O2330" i="1" s="1"/>
  <c r="L2326" i="1"/>
  <c r="O2326" i="1" s="1"/>
  <c r="L2322" i="1"/>
  <c r="O2322" i="1" s="1"/>
  <c r="L2318" i="1"/>
  <c r="O2318" i="1" s="1"/>
  <c r="L2314" i="1"/>
  <c r="O2314" i="1" s="1"/>
  <c r="L2310" i="1"/>
  <c r="O2310" i="1" s="1"/>
  <c r="L2306" i="1"/>
  <c r="O2306" i="1" s="1"/>
  <c r="L2302" i="1"/>
  <c r="O2302" i="1" s="1"/>
  <c r="L2298" i="1"/>
  <c r="O2298" i="1" s="1"/>
  <c r="L2294" i="1"/>
  <c r="O2294" i="1" s="1"/>
  <c r="L2290" i="1"/>
  <c r="O2290" i="1" s="1"/>
  <c r="L2286" i="1"/>
  <c r="O2286" i="1" s="1"/>
  <c r="L2282" i="1"/>
  <c r="O2282" i="1" s="1"/>
  <c r="L2278" i="1"/>
  <c r="O2278" i="1" s="1"/>
  <c r="L2274" i="1"/>
  <c r="O2274" i="1" s="1"/>
  <c r="L2270" i="1"/>
  <c r="O2270" i="1" s="1"/>
  <c r="L2266" i="1"/>
  <c r="O2266" i="1" s="1"/>
  <c r="L2262" i="1"/>
  <c r="O2262" i="1" s="1"/>
  <c r="L2258" i="1"/>
  <c r="O2258" i="1" s="1"/>
  <c r="L2254" i="1"/>
  <c r="O2254" i="1" s="1"/>
  <c r="L2250" i="1"/>
  <c r="O2250" i="1" s="1"/>
  <c r="L2246" i="1"/>
  <c r="O2246" i="1" s="1"/>
  <c r="L2242" i="1"/>
  <c r="O2242" i="1" s="1"/>
  <c r="L2238" i="1"/>
  <c r="O2238" i="1" s="1"/>
  <c r="L2234" i="1"/>
  <c r="O2234" i="1" s="1"/>
  <c r="L2230" i="1"/>
  <c r="O2230" i="1" s="1"/>
  <c r="L2226" i="1"/>
  <c r="O2226" i="1" s="1"/>
  <c r="L2222" i="1"/>
  <c r="O2222" i="1" s="1"/>
  <c r="L2218" i="1"/>
  <c r="O2218" i="1" s="1"/>
  <c r="L2214" i="1"/>
  <c r="O2214" i="1" s="1"/>
  <c r="L2210" i="1"/>
  <c r="O2210" i="1" s="1"/>
  <c r="L2206" i="1"/>
  <c r="O2206" i="1" s="1"/>
  <c r="L2202" i="1"/>
  <c r="O2202" i="1" s="1"/>
  <c r="L2198" i="1"/>
  <c r="O2198" i="1" s="1"/>
  <c r="L2194" i="1"/>
  <c r="O2194" i="1" s="1"/>
  <c r="L2190" i="1"/>
  <c r="O2190" i="1" s="1"/>
  <c r="L2186" i="1"/>
  <c r="O2186" i="1" s="1"/>
  <c r="L2182" i="1"/>
  <c r="O2182" i="1" s="1"/>
  <c r="L2178" i="1"/>
  <c r="O2178" i="1" s="1"/>
  <c r="L2174" i="1"/>
  <c r="O2174" i="1" s="1"/>
  <c r="L2170" i="1"/>
  <c r="O2170" i="1" s="1"/>
  <c r="L2166" i="1"/>
  <c r="O2166" i="1" s="1"/>
  <c r="L2162" i="1"/>
  <c r="O2162" i="1" s="1"/>
  <c r="L2158" i="1"/>
  <c r="O2158" i="1" s="1"/>
  <c r="L2154" i="1"/>
  <c r="O2154" i="1" s="1"/>
  <c r="L2150" i="1"/>
  <c r="O2150" i="1" s="1"/>
  <c r="L2146" i="1"/>
  <c r="O2146" i="1" s="1"/>
  <c r="L2142" i="1"/>
  <c r="O2142" i="1" s="1"/>
  <c r="L2138" i="1"/>
  <c r="O2138" i="1" s="1"/>
  <c r="L2134" i="1"/>
  <c r="O2134" i="1" s="1"/>
  <c r="L2130" i="1"/>
  <c r="O2130" i="1" s="1"/>
  <c r="L2126" i="1"/>
  <c r="O2126" i="1" s="1"/>
  <c r="L2122" i="1"/>
  <c r="O2122" i="1" s="1"/>
  <c r="L2118" i="1"/>
  <c r="O2118" i="1" s="1"/>
  <c r="L2114" i="1"/>
  <c r="O2114" i="1" s="1"/>
  <c r="L2110" i="1"/>
  <c r="O2110" i="1" s="1"/>
  <c r="L2106" i="1"/>
  <c r="O2106" i="1" s="1"/>
  <c r="L2102" i="1"/>
  <c r="O2102" i="1" s="1"/>
  <c r="L2098" i="1"/>
  <c r="O2098" i="1" s="1"/>
  <c r="L2094" i="1"/>
  <c r="O2094" i="1" s="1"/>
  <c r="L2090" i="1"/>
  <c r="O2090" i="1" s="1"/>
  <c r="L2086" i="1"/>
  <c r="O2086" i="1" s="1"/>
  <c r="L2082" i="1"/>
  <c r="O2082" i="1" s="1"/>
  <c r="L2078" i="1"/>
  <c r="O2078" i="1" s="1"/>
  <c r="L2074" i="1"/>
  <c r="O2074" i="1" s="1"/>
  <c r="L2070" i="1"/>
  <c r="O2070" i="1" s="1"/>
  <c r="L2066" i="1"/>
  <c r="O2066" i="1" s="1"/>
  <c r="L2062" i="1"/>
  <c r="O2062" i="1" s="1"/>
  <c r="L2058" i="1"/>
  <c r="O2058" i="1" s="1"/>
  <c r="L2054" i="1"/>
  <c r="O2054" i="1" s="1"/>
  <c r="L2050" i="1"/>
  <c r="O2050" i="1" s="1"/>
  <c r="L2046" i="1"/>
  <c r="O2046" i="1" s="1"/>
  <c r="L2042" i="1"/>
  <c r="O2042" i="1" s="1"/>
  <c r="L2038" i="1"/>
  <c r="O2038" i="1" s="1"/>
  <c r="L2034" i="1"/>
  <c r="O2034" i="1" s="1"/>
  <c r="L2030" i="1"/>
  <c r="O2030" i="1" s="1"/>
  <c r="L2026" i="1"/>
  <c r="O2026" i="1" s="1"/>
  <c r="L2022" i="1"/>
  <c r="O2022" i="1" s="1"/>
  <c r="L2018" i="1"/>
  <c r="O2018" i="1" s="1"/>
  <c r="L2014" i="1"/>
  <c r="O2014" i="1" s="1"/>
  <c r="L2010" i="1"/>
  <c r="O2010" i="1" s="1"/>
  <c r="L2006" i="1"/>
  <c r="O2006" i="1" s="1"/>
  <c r="L2002" i="1"/>
  <c r="O2002" i="1" s="1"/>
  <c r="L1998" i="1"/>
  <c r="O1998" i="1" s="1"/>
  <c r="L1994" i="1"/>
  <c r="O1994" i="1" s="1"/>
  <c r="L1990" i="1"/>
  <c r="O1990" i="1" s="1"/>
  <c r="L1986" i="1"/>
  <c r="O1986" i="1" s="1"/>
  <c r="L1982" i="1"/>
  <c r="O1982" i="1" s="1"/>
  <c r="L1978" i="1"/>
  <c r="O1978" i="1" s="1"/>
  <c r="L1974" i="1"/>
  <c r="O1974" i="1" s="1"/>
  <c r="L1970" i="1"/>
  <c r="O1970" i="1" s="1"/>
  <c r="L1966" i="1"/>
  <c r="O1966" i="1" s="1"/>
  <c r="L1962" i="1"/>
  <c r="O1962" i="1" s="1"/>
  <c r="L1958" i="1"/>
  <c r="O1958" i="1" s="1"/>
  <c r="L1954" i="1"/>
  <c r="O1954" i="1" s="1"/>
  <c r="L1950" i="1"/>
  <c r="O1950" i="1" s="1"/>
  <c r="L1946" i="1"/>
  <c r="O1946" i="1" s="1"/>
  <c r="L1942" i="1"/>
  <c r="O1942" i="1" s="1"/>
  <c r="L1938" i="1"/>
  <c r="O1938" i="1" s="1"/>
  <c r="L1934" i="1"/>
  <c r="O1934" i="1" s="1"/>
  <c r="L1930" i="1"/>
  <c r="O1930" i="1" s="1"/>
  <c r="L1926" i="1"/>
  <c r="O1926" i="1" s="1"/>
  <c r="L1922" i="1"/>
  <c r="O1922" i="1" s="1"/>
  <c r="L1918" i="1"/>
  <c r="O1918" i="1" s="1"/>
  <c r="L1914" i="1"/>
  <c r="O1914" i="1" s="1"/>
  <c r="L1910" i="1"/>
  <c r="O1910" i="1" s="1"/>
  <c r="L1906" i="1"/>
  <c r="O1906" i="1" s="1"/>
  <c r="L1902" i="1"/>
  <c r="O1902" i="1" s="1"/>
  <c r="L1898" i="1"/>
  <c r="O1898" i="1" s="1"/>
  <c r="L1894" i="1"/>
  <c r="O1894" i="1" s="1"/>
  <c r="L1890" i="1"/>
  <c r="O1890" i="1" s="1"/>
  <c r="L1886" i="1"/>
  <c r="O1886" i="1" s="1"/>
  <c r="L1882" i="1"/>
  <c r="O1882" i="1" s="1"/>
  <c r="L1878" i="1"/>
  <c r="O1878" i="1" s="1"/>
  <c r="L1874" i="1"/>
  <c r="O1874" i="1" s="1"/>
  <c r="L1870" i="1"/>
  <c r="O1870" i="1" s="1"/>
  <c r="L1866" i="1"/>
  <c r="O1866" i="1" s="1"/>
  <c r="L1862" i="1"/>
  <c r="O1862" i="1" s="1"/>
  <c r="L1858" i="1"/>
  <c r="O1858" i="1" s="1"/>
  <c r="L1854" i="1"/>
  <c r="O1854" i="1" s="1"/>
  <c r="L1850" i="1"/>
  <c r="O1850" i="1" s="1"/>
  <c r="L1846" i="1"/>
  <c r="O1846" i="1" s="1"/>
  <c r="L1842" i="1"/>
  <c r="O1842" i="1" s="1"/>
  <c r="L1838" i="1"/>
  <c r="O1838" i="1" s="1"/>
  <c r="L1834" i="1"/>
  <c r="O1834" i="1" s="1"/>
  <c r="L1830" i="1"/>
  <c r="O1830" i="1" s="1"/>
  <c r="L1826" i="1"/>
  <c r="O1826" i="1" s="1"/>
  <c r="L1822" i="1"/>
  <c r="O1822" i="1" s="1"/>
  <c r="L1818" i="1"/>
  <c r="O1818" i="1" s="1"/>
  <c r="L1814" i="1"/>
  <c r="O1814" i="1" s="1"/>
  <c r="L1810" i="1"/>
  <c r="O1810" i="1" s="1"/>
  <c r="L1806" i="1"/>
  <c r="O1806" i="1" s="1"/>
  <c r="L1802" i="1"/>
  <c r="O1802" i="1" s="1"/>
  <c r="L1798" i="1"/>
  <c r="O1798" i="1" s="1"/>
  <c r="L1794" i="1"/>
  <c r="O1794" i="1" s="1"/>
  <c r="L1790" i="1"/>
  <c r="O1790" i="1" s="1"/>
  <c r="L1786" i="1"/>
  <c r="O1786" i="1" s="1"/>
  <c r="L1782" i="1"/>
  <c r="O1782" i="1" s="1"/>
  <c r="L1778" i="1"/>
  <c r="O1778" i="1" s="1"/>
  <c r="L1774" i="1"/>
  <c r="O1774" i="1" s="1"/>
  <c r="L1770" i="1"/>
  <c r="O1770" i="1" s="1"/>
  <c r="L1766" i="1"/>
  <c r="O1766" i="1" s="1"/>
  <c r="L1762" i="1"/>
  <c r="O1762" i="1" s="1"/>
  <c r="L1758" i="1"/>
  <c r="O1758" i="1" s="1"/>
  <c r="L1754" i="1"/>
  <c r="O1754" i="1" s="1"/>
  <c r="L1750" i="1"/>
  <c r="O1750" i="1" s="1"/>
  <c r="L1746" i="1"/>
  <c r="O1746" i="1" s="1"/>
  <c r="L1742" i="1"/>
  <c r="O1742" i="1" s="1"/>
  <c r="L1738" i="1"/>
  <c r="O1738" i="1" s="1"/>
  <c r="L1734" i="1"/>
  <c r="O1734" i="1" s="1"/>
  <c r="L1730" i="1"/>
  <c r="O1730" i="1" s="1"/>
  <c r="L1726" i="1"/>
  <c r="O1726" i="1" s="1"/>
  <c r="L1722" i="1"/>
  <c r="O1722" i="1" s="1"/>
  <c r="L1718" i="1"/>
  <c r="O1718" i="1" s="1"/>
  <c r="L1714" i="1"/>
  <c r="O1714" i="1" s="1"/>
  <c r="L1710" i="1"/>
  <c r="O1710" i="1" s="1"/>
  <c r="L1706" i="1"/>
  <c r="O1706" i="1" s="1"/>
  <c r="L1702" i="1"/>
  <c r="O1702" i="1" s="1"/>
  <c r="L1698" i="1"/>
  <c r="O1698" i="1" s="1"/>
  <c r="L1694" i="1"/>
  <c r="O1694" i="1" s="1"/>
  <c r="L1690" i="1"/>
  <c r="O1690" i="1" s="1"/>
  <c r="L1686" i="1"/>
  <c r="O1686" i="1" s="1"/>
  <c r="L1682" i="1"/>
  <c r="O1682" i="1" s="1"/>
  <c r="L1678" i="1"/>
  <c r="O1678" i="1" s="1"/>
  <c r="L1674" i="1"/>
  <c r="O1674" i="1" s="1"/>
  <c r="L1670" i="1"/>
  <c r="O1670" i="1" s="1"/>
  <c r="L1666" i="1"/>
  <c r="O1666" i="1" s="1"/>
  <c r="L1662" i="1"/>
  <c r="O1662" i="1" s="1"/>
  <c r="L1658" i="1"/>
  <c r="O1658" i="1" s="1"/>
  <c r="L1654" i="1"/>
  <c r="O1654" i="1" s="1"/>
  <c r="L1650" i="1"/>
  <c r="O1650" i="1" s="1"/>
  <c r="L1646" i="1"/>
  <c r="O1646" i="1" s="1"/>
  <c r="L1642" i="1"/>
  <c r="O1642" i="1" s="1"/>
  <c r="L1638" i="1"/>
  <c r="O1638" i="1" s="1"/>
  <c r="L1634" i="1"/>
  <c r="O1634" i="1" s="1"/>
  <c r="L1626" i="1"/>
  <c r="O1626" i="1" s="1"/>
  <c r="L1622" i="1"/>
  <c r="O1622" i="1" s="1"/>
  <c r="L1618" i="1"/>
  <c r="O1618" i="1" s="1"/>
  <c r="L1614" i="1"/>
  <c r="O1614" i="1" s="1"/>
  <c r="L1610" i="1"/>
  <c r="O1610" i="1" s="1"/>
  <c r="L1606" i="1"/>
  <c r="O1606" i="1" s="1"/>
  <c r="L1602" i="1"/>
  <c r="O1602" i="1" s="1"/>
  <c r="L1598" i="1"/>
  <c r="O1598" i="1" s="1"/>
  <c r="L1594" i="1"/>
  <c r="O1594" i="1" s="1"/>
  <c r="L1590" i="1"/>
  <c r="O1590" i="1" s="1"/>
  <c r="L1586" i="1"/>
  <c r="O1586" i="1" s="1"/>
  <c r="L1582" i="1"/>
  <c r="O1582" i="1" s="1"/>
  <c r="L1578" i="1"/>
  <c r="O1578" i="1" s="1"/>
  <c r="L1574" i="1"/>
  <c r="O1574" i="1" s="1"/>
  <c r="L1570" i="1"/>
  <c r="O1570" i="1" s="1"/>
  <c r="L1562" i="1"/>
  <c r="O1562" i="1" s="1"/>
  <c r="L1558" i="1"/>
  <c r="O1558" i="1" s="1"/>
  <c r="L1554" i="1"/>
  <c r="O1554" i="1" s="1"/>
  <c r="L1550" i="1"/>
  <c r="O1550" i="1" s="1"/>
  <c r="L1546" i="1"/>
  <c r="O1546" i="1" s="1"/>
  <c r="L1542" i="1"/>
  <c r="O1542" i="1" s="1"/>
  <c r="L1538" i="1"/>
  <c r="O1538" i="1" s="1"/>
  <c r="L1534" i="1"/>
  <c r="O1534" i="1" s="1"/>
  <c r="L1530" i="1"/>
  <c r="O1530" i="1" s="1"/>
  <c r="L1526" i="1"/>
  <c r="O1526" i="1" s="1"/>
  <c r="L1522" i="1"/>
  <c r="O1522" i="1" s="1"/>
  <c r="L1518" i="1"/>
  <c r="O1518" i="1" s="1"/>
  <c r="L1514" i="1"/>
  <c r="O1514" i="1" s="1"/>
  <c r="L1510" i="1"/>
  <c r="O1510" i="1" s="1"/>
  <c r="L1506" i="1"/>
  <c r="O1506" i="1" s="1"/>
  <c r="L1498" i="1"/>
  <c r="O1498" i="1" s="1"/>
  <c r="L1494" i="1"/>
  <c r="O1494" i="1" s="1"/>
  <c r="L1490" i="1"/>
  <c r="O1490" i="1" s="1"/>
  <c r="L1486" i="1"/>
  <c r="O1486" i="1" s="1"/>
  <c r="L1482" i="1"/>
  <c r="O1482" i="1" s="1"/>
  <c r="L1478" i="1"/>
  <c r="O1478" i="1" s="1"/>
  <c r="L1474" i="1"/>
  <c r="O1474" i="1" s="1"/>
  <c r="L1470" i="1"/>
  <c r="O1470" i="1" s="1"/>
  <c r="L1466" i="1"/>
  <c r="O1466" i="1" s="1"/>
  <c r="L1462" i="1"/>
  <c r="O1462" i="1" s="1"/>
  <c r="L1458" i="1"/>
  <c r="O1458" i="1" s="1"/>
  <c r="L1454" i="1"/>
  <c r="O1454" i="1" s="1"/>
  <c r="L1450" i="1"/>
  <c r="O1450" i="1" s="1"/>
  <c r="L1446" i="1"/>
  <c r="O1446" i="1" s="1"/>
  <c r="L1442" i="1"/>
  <c r="O1442" i="1" s="1"/>
  <c r="L1434" i="1"/>
  <c r="O1434" i="1" s="1"/>
  <c r="L1430" i="1"/>
  <c r="O1430" i="1" s="1"/>
  <c r="L1426" i="1"/>
  <c r="O1426" i="1" s="1"/>
  <c r="L1422" i="1"/>
  <c r="O1422" i="1" s="1"/>
  <c r="L1418" i="1"/>
  <c r="O1418" i="1" s="1"/>
  <c r="L1414" i="1"/>
  <c r="O1414" i="1" s="1"/>
  <c r="L1410" i="1"/>
  <c r="O1410" i="1" s="1"/>
  <c r="L1406" i="1"/>
  <c r="O1406" i="1" s="1"/>
  <c r="L1402" i="1"/>
  <c r="O1402" i="1" s="1"/>
  <c r="L1398" i="1"/>
  <c r="O1398" i="1" s="1"/>
  <c r="L1394" i="1"/>
  <c r="O1394" i="1" s="1"/>
  <c r="L1390" i="1"/>
  <c r="O1390" i="1" s="1"/>
  <c r="L1386" i="1"/>
  <c r="O1386" i="1" s="1"/>
  <c r="L1382" i="1"/>
  <c r="O1382" i="1" s="1"/>
  <c r="L1378" i="1"/>
  <c r="O1378" i="1" s="1"/>
  <c r="L1374" i="1"/>
  <c r="O1374" i="1" s="1"/>
  <c r="L1370" i="1"/>
  <c r="O1370" i="1" s="1"/>
  <c r="L1366" i="1"/>
  <c r="O1366" i="1" s="1"/>
  <c r="L1362" i="1"/>
  <c r="O1362" i="1" s="1"/>
  <c r="L1358" i="1"/>
  <c r="O1358" i="1" s="1"/>
  <c r="L1354" i="1"/>
  <c r="O1354" i="1" s="1"/>
  <c r="L1350" i="1"/>
  <c r="O1350" i="1" s="1"/>
  <c r="L1346" i="1"/>
  <c r="O1346" i="1" s="1"/>
  <c r="L1342" i="1"/>
  <c r="O1342" i="1" s="1"/>
  <c r="L1338" i="1"/>
  <c r="O1338" i="1" s="1"/>
  <c r="L1334" i="1"/>
  <c r="O1334" i="1" s="1"/>
  <c r="L1330" i="1"/>
  <c r="O1330" i="1" s="1"/>
  <c r="L1326" i="1"/>
  <c r="O1326" i="1" s="1"/>
  <c r="L1322" i="1"/>
  <c r="O1322" i="1" s="1"/>
  <c r="L1318" i="1"/>
  <c r="O1318" i="1" s="1"/>
  <c r="L1314" i="1"/>
  <c r="O1314" i="1" s="1"/>
  <c r="L1310" i="1"/>
  <c r="O1310" i="1" s="1"/>
  <c r="L1306" i="1"/>
  <c r="O1306" i="1" s="1"/>
  <c r="L1302" i="1"/>
  <c r="O1302" i="1" s="1"/>
  <c r="L1298" i="1"/>
  <c r="O1298" i="1" s="1"/>
  <c r="L1294" i="1"/>
  <c r="O1294" i="1" s="1"/>
  <c r="L1290" i="1"/>
  <c r="O1290" i="1" s="1"/>
  <c r="L1286" i="1"/>
  <c r="O1286" i="1" s="1"/>
  <c r="L1282" i="1"/>
  <c r="O1282" i="1" s="1"/>
  <c r="L1278" i="1"/>
  <c r="O1278" i="1" s="1"/>
  <c r="L1274" i="1"/>
  <c r="O1274" i="1" s="1"/>
  <c r="L1270" i="1"/>
  <c r="O1270" i="1" s="1"/>
  <c r="L1266" i="1"/>
  <c r="O1266" i="1" s="1"/>
  <c r="L1262" i="1"/>
  <c r="O1262" i="1" s="1"/>
  <c r="L1258" i="1"/>
  <c r="O1258" i="1" s="1"/>
  <c r="L1254" i="1"/>
  <c r="O1254" i="1" s="1"/>
  <c r="L1250" i="1"/>
  <c r="O1250" i="1" s="1"/>
  <c r="L1246" i="1"/>
  <c r="O1246" i="1" s="1"/>
  <c r="L1242" i="1"/>
  <c r="O1242" i="1" s="1"/>
  <c r="L1238" i="1"/>
  <c r="O1238" i="1" s="1"/>
  <c r="L1234" i="1"/>
  <c r="O1234" i="1" s="1"/>
  <c r="L1230" i="1"/>
  <c r="O1230" i="1" s="1"/>
  <c r="L1226" i="1"/>
  <c r="O1226" i="1" s="1"/>
  <c r="L1222" i="1"/>
  <c r="O1222" i="1" s="1"/>
  <c r="L1218" i="1"/>
  <c r="O1218" i="1" s="1"/>
  <c r="L1214" i="1"/>
  <c r="O1214" i="1" s="1"/>
  <c r="L1210" i="1"/>
  <c r="O1210" i="1" s="1"/>
  <c r="L1206" i="1"/>
  <c r="O1206" i="1" s="1"/>
  <c r="L1202" i="1"/>
  <c r="O1202" i="1" s="1"/>
  <c r="L1198" i="1"/>
  <c r="O1198" i="1" s="1"/>
  <c r="L1194" i="1"/>
  <c r="O1194" i="1" s="1"/>
  <c r="L1190" i="1"/>
  <c r="O1190" i="1" s="1"/>
  <c r="L1186" i="1"/>
  <c r="O1186" i="1" s="1"/>
  <c r="L1182" i="1"/>
  <c r="O1182" i="1" s="1"/>
  <c r="L1178" i="1"/>
  <c r="O1178" i="1" s="1"/>
  <c r="L1174" i="1"/>
  <c r="O1174" i="1" s="1"/>
  <c r="L1170" i="1"/>
  <c r="O1170" i="1" s="1"/>
  <c r="L1166" i="1"/>
  <c r="O1166" i="1" s="1"/>
  <c r="L1162" i="1"/>
  <c r="O1162" i="1" s="1"/>
  <c r="L1158" i="1"/>
  <c r="O1158" i="1" s="1"/>
  <c r="L1154" i="1"/>
  <c r="O1154" i="1" s="1"/>
  <c r="L1150" i="1"/>
  <c r="O1150" i="1" s="1"/>
  <c r="L1146" i="1"/>
  <c r="O1146" i="1" s="1"/>
  <c r="L1142" i="1"/>
  <c r="O1142" i="1" s="1"/>
  <c r="L1138" i="1"/>
  <c r="O1138" i="1" s="1"/>
  <c r="L1134" i="1"/>
  <c r="O1134" i="1" s="1"/>
  <c r="L1130" i="1"/>
  <c r="O1130" i="1" s="1"/>
  <c r="L1126" i="1"/>
  <c r="O1126" i="1" s="1"/>
  <c r="L1122" i="1"/>
  <c r="O1122" i="1" s="1"/>
  <c r="L1118" i="1"/>
  <c r="O1118" i="1" s="1"/>
  <c r="L1114" i="1"/>
  <c r="O1114" i="1" s="1"/>
  <c r="L1110" i="1"/>
  <c r="O1110" i="1" s="1"/>
  <c r="L1106" i="1"/>
  <c r="O1106" i="1" s="1"/>
  <c r="L1102" i="1"/>
  <c r="O1102" i="1" s="1"/>
  <c r="L1098" i="1"/>
  <c r="O1098" i="1" s="1"/>
  <c r="L1094" i="1"/>
  <c r="O1094" i="1" s="1"/>
  <c r="L1090" i="1"/>
  <c r="O1090" i="1" s="1"/>
  <c r="L1086" i="1"/>
  <c r="O1086" i="1" s="1"/>
  <c r="L1082" i="1"/>
  <c r="O1082" i="1" s="1"/>
  <c r="L1078" i="1"/>
  <c r="O1078" i="1" s="1"/>
  <c r="L1074" i="1"/>
  <c r="O1074" i="1" s="1"/>
  <c r="L1070" i="1"/>
  <c r="O1070" i="1" s="1"/>
  <c r="L1066" i="1"/>
  <c r="O1066" i="1" s="1"/>
  <c r="L1062" i="1"/>
  <c r="O1062" i="1" s="1"/>
  <c r="L1058" i="1"/>
  <c r="O1058" i="1" s="1"/>
  <c r="L1054" i="1"/>
  <c r="O1054" i="1" s="1"/>
  <c r="L1050" i="1"/>
  <c r="O1050" i="1" s="1"/>
  <c r="L1046" i="1"/>
  <c r="O1046" i="1" s="1"/>
  <c r="L1042" i="1"/>
  <c r="O1042" i="1" s="1"/>
  <c r="L1038" i="1"/>
  <c r="O1038" i="1" s="1"/>
  <c r="L1034" i="1"/>
  <c r="O1034" i="1" s="1"/>
  <c r="L1030" i="1"/>
  <c r="O1030" i="1" s="1"/>
  <c r="L1026" i="1"/>
  <c r="O1026" i="1" s="1"/>
  <c r="L1022" i="1"/>
  <c r="O1022" i="1" s="1"/>
  <c r="L1018" i="1"/>
  <c r="O1018" i="1" s="1"/>
  <c r="L1014" i="1"/>
  <c r="O1014" i="1" s="1"/>
  <c r="L1010" i="1"/>
  <c r="O1010" i="1" s="1"/>
  <c r="L1006" i="1"/>
  <c r="O1006" i="1" s="1"/>
  <c r="L1002" i="1"/>
  <c r="O1002" i="1" s="1"/>
  <c r="L998" i="1"/>
  <c r="O998" i="1" s="1"/>
  <c r="L994" i="1"/>
  <c r="O994" i="1" s="1"/>
  <c r="L990" i="1"/>
  <c r="O990" i="1" s="1"/>
  <c r="L986" i="1"/>
  <c r="O986" i="1" s="1"/>
  <c r="L982" i="1"/>
  <c r="O982" i="1" s="1"/>
  <c r="L978" i="1"/>
  <c r="O978" i="1" s="1"/>
  <c r="L974" i="1"/>
  <c r="O974" i="1" s="1"/>
  <c r="L970" i="1"/>
  <c r="O970" i="1" s="1"/>
  <c r="L966" i="1"/>
  <c r="O966" i="1" s="1"/>
  <c r="L962" i="1"/>
  <c r="O962" i="1" s="1"/>
  <c r="L958" i="1"/>
  <c r="O958" i="1" s="1"/>
  <c r="L954" i="1"/>
  <c r="O954" i="1" s="1"/>
  <c r="L950" i="1"/>
  <c r="O950" i="1" s="1"/>
  <c r="L946" i="1"/>
  <c r="O946" i="1" s="1"/>
  <c r="L942" i="1"/>
  <c r="O942" i="1" s="1"/>
  <c r="L938" i="1"/>
  <c r="O938" i="1" s="1"/>
  <c r="L934" i="1"/>
  <c r="O934" i="1" s="1"/>
  <c r="L930" i="1"/>
  <c r="O930" i="1" s="1"/>
  <c r="L926" i="1"/>
  <c r="O926" i="1" s="1"/>
  <c r="L922" i="1"/>
  <c r="O922" i="1" s="1"/>
  <c r="L918" i="1"/>
  <c r="O918" i="1" s="1"/>
  <c r="L914" i="1"/>
  <c r="O914" i="1" s="1"/>
  <c r="L910" i="1"/>
  <c r="O910" i="1" s="1"/>
  <c r="L906" i="1"/>
  <c r="O906" i="1" s="1"/>
  <c r="L902" i="1"/>
  <c r="O902" i="1" s="1"/>
  <c r="L898" i="1"/>
  <c r="O898" i="1" s="1"/>
  <c r="L894" i="1"/>
  <c r="O894" i="1" s="1"/>
  <c r="L890" i="1"/>
  <c r="O890" i="1" s="1"/>
  <c r="L886" i="1"/>
  <c r="O886" i="1" s="1"/>
  <c r="L882" i="1"/>
  <c r="O882" i="1" s="1"/>
  <c r="L878" i="1"/>
  <c r="O878" i="1" s="1"/>
  <c r="L870" i="1"/>
  <c r="O870" i="1" s="1"/>
  <c r="L866" i="1"/>
  <c r="O866" i="1" s="1"/>
  <c r="L862" i="1"/>
  <c r="O862" i="1" s="1"/>
  <c r="L858" i="1"/>
  <c r="O858" i="1" s="1"/>
  <c r="L854" i="1"/>
  <c r="O854" i="1" s="1"/>
  <c r="L850" i="1"/>
  <c r="O850" i="1" s="1"/>
  <c r="L846" i="1"/>
  <c r="O846" i="1" s="1"/>
  <c r="L842" i="1"/>
  <c r="O842" i="1" s="1"/>
  <c r="L838" i="1"/>
  <c r="O838" i="1" s="1"/>
  <c r="L834" i="1"/>
  <c r="O834" i="1" s="1"/>
  <c r="L830" i="1"/>
  <c r="O830" i="1" s="1"/>
  <c r="L826" i="1"/>
  <c r="O826" i="1" s="1"/>
  <c r="L822" i="1"/>
  <c r="O822" i="1" s="1"/>
  <c r="L818" i="1"/>
  <c r="O818" i="1" s="1"/>
  <c r="L814" i="1"/>
  <c r="O814" i="1" s="1"/>
  <c r="L810" i="1"/>
  <c r="O810" i="1" s="1"/>
  <c r="L806" i="1"/>
  <c r="O806" i="1" s="1"/>
  <c r="L802" i="1"/>
  <c r="O802" i="1" s="1"/>
  <c r="L798" i="1"/>
  <c r="O798" i="1" s="1"/>
  <c r="L794" i="1"/>
  <c r="O794" i="1" s="1"/>
  <c r="L790" i="1"/>
  <c r="O790" i="1" s="1"/>
  <c r="L786" i="1"/>
  <c r="O786" i="1" s="1"/>
  <c r="L782" i="1"/>
  <c r="O782" i="1" s="1"/>
  <c r="L778" i="1"/>
  <c r="O778" i="1" s="1"/>
  <c r="L774" i="1"/>
  <c r="O774" i="1" s="1"/>
  <c r="L770" i="1"/>
  <c r="O770" i="1" s="1"/>
  <c r="L766" i="1"/>
  <c r="O766" i="1" s="1"/>
  <c r="L762" i="1"/>
  <c r="O762" i="1" s="1"/>
  <c r="L758" i="1"/>
  <c r="O758" i="1" s="1"/>
  <c r="L754" i="1"/>
  <c r="O754" i="1" s="1"/>
  <c r="L750" i="1"/>
  <c r="O750" i="1" s="1"/>
  <c r="L746" i="1"/>
  <c r="O746" i="1" s="1"/>
  <c r="L742" i="1"/>
  <c r="O742" i="1" s="1"/>
  <c r="L738" i="1"/>
  <c r="O738" i="1" s="1"/>
  <c r="L730" i="1"/>
  <c r="O730" i="1" s="1"/>
  <c r="L726" i="1"/>
  <c r="O726" i="1" s="1"/>
  <c r="L722" i="1"/>
  <c r="O722" i="1" s="1"/>
  <c r="L718" i="1"/>
  <c r="O718" i="1" s="1"/>
  <c r="L714" i="1"/>
  <c r="O714" i="1" s="1"/>
  <c r="L710" i="1"/>
  <c r="O710" i="1" s="1"/>
  <c r="L706" i="1"/>
  <c r="O706" i="1" s="1"/>
  <c r="L702" i="1"/>
  <c r="O702" i="1" s="1"/>
  <c r="L698" i="1"/>
  <c r="O698" i="1" s="1"/>
  <c r="L694" i="1"/>
  <c r="O694" i="1" s="1"/>
  <c r="L690" i="1"/>
  <c r="O690" i="1" s="1"/>
  <c r="L686" i="1"/>
  <c r="O686" i="1" s="1"/>
  <c r="L678" i="1"/>
  <c r="O678" i="1" s="1"/>
  <c r="L674" i="1"/>
  <c r="O674" i="1" s="1"/>
  <c r="L670" i="1"/>
  <c r="O670" i="1" s="1"/>
  <c r="L666" i="1"/>
  <c r="O666" i="1" s="1"/>
  <c r="L662" i="1"/>
  <c r="O662" i="1" s="1"/>
  <c r="L658" i="1"/>
  <c r="O658" i="1" s="1"/>
  <c r="L654" i="1"/>
  <c r="O654" i="1" s="1"/>
  <c r="L650" i="1"/>
  <c r="O650" i="1" s="1"/>
  <c r="L646" i="1"/>
  <c r="O646" i="1" s="1"/>
  <c r="L642" i="1"/>
  <c r="O642" i="1" s="1"/>
  <c r="L638" i="1"/>
  <c r="O638" i="1" s="1"/>
  <c r="L634" i="1"/>
  <c r="O634" i="1" s="1"/>
  <c r="L630" i="1"/>
  <c r="O630" i="1" s="1"/>
  <c r="L626" i="1"/>
  <c r="O626" i="1" s="1"/>
  <c r="L622" i="1"/>
  <c r="O622" i="1" s="1"/>
  <c r="L618" i="1"/>
  <c r="O618" i="1" s="1"/>
  <c r="L614" i="1"/>
  <c r="O614" i="1" s="1"/>
  <c r="L610" i="1"/>
  <c r="O610" i="1" s="1"/>
  <c r="L606" i="1"/>
  <c r="O606" i="1" s="1"/>
  <c r="L602" i="1"/>
  <c r="O602" i="1" s="1"/>
  <c r="L598" i="1"/>
  <c r="O598" i="1" s="1"/>
  <c r="L594" i="1"/>
  <c r="O594" i="1" s="1"/>
  <c r="L590" i="1"/>
  <c r="O590" i="1" s="1"/>
  <c r="L586" i="1"/>
  <c r="O586" i="1" s="1"/>
  <c r="L582" i="1"/>
  <c r="O582" i="1" s="1"/>
  <c r="L578" i="1"/>
  <c r="O578" i="1" s="1"/>
  <c r="L574" i="1"/>
  <c r="O574" i="1" s="1"/>
  <c r="L570" i="1"/>
  <c r="O570" i="1" s="1"/>
  <c r="L566" i="1"/>
  <c r="O566" i="1" s="1"/>
  <c r="L562" i="1"/>
  <c r="O562" i="1" s="1"/>
  <c r="L558" i="1"/>
  <c r="O558" i="1" s="1"/>
  <c r="L554" i="1"/>
  <c r="O554" i="1" s="1"/>
  <c r="L550" i="1"/>
  <c r="O550" i="1" s="1"/>
  <c r="L546" i="1"/>
  <c r="O546" i="1" s="1"/>
  <c r="L542" i="1"/>
  <c r="O542" i="1" s="1"/>
  <c r="L538" i="1"/>
  <c r="O538" i="1" s="1"/>
  <c r="L534" i="1"/>
  <c r="O534" i="1" s="1"/>
  <c r="L530" i="1"/>
  <c r="O530" i="1" s="1"/>
  <c r="L526" i="1"/>
  <c r="O526" i="1" s="1"/>
  <c r="L522" i="1"/>
  <c r="O522" i="1" s="1"/>
  <c r="L518" i="1"/>
  <c r="O518" i="1" s="1"/>
  <c r="L514" i="1"/>
  <c r="O514" i="1" s="1"/>
  <c r="L510" i="1"/>
  <c r="O510" i="1" s="1"/>
  <c r="L506" i="1"/>
  <c r="O506" i="1" s="1"/>
  <c r="L502" i="1"/>
  <c r="O502" i="1" s="1"/>
  <c r="L498" i="1"/>
  <c r="O498" i="1" s="1"/>
  <c r="L494" i="1"/>
  <c r="O494" i="1" s="1"/>
  <c r="L490" i="1"/>
  <c r="O490" i="1" s="1"/>
  <c r="L486" i="1"/>
  <c r="O486" i="1" s="1"/>
  <c r="L482" i="1"/>
  <c r="O482" i="1" s="1"/>
  <c r="L478" i="1"/>
  <c r="O478" i="1" s="1"/>
  <c r="L474" i="1"/>
  <c r="O474" i="1" s="1"/>
  <c r="L470" i="1"/>
  <c r="O470" i="1" s="1"/>
  <c r="L466" i="1"/>
  <c r="O466" i="1" s="1"/>
  <c r="L462" i="1"/>
  <c r="O462" i="1" s="1"/>
  <c r="L458" i="1"/>
  <c r="O458" i="1" s="1"/>
  <c r="L454" i="1"/>
  <c r="O454" i="1" s="1"/>
  <c r="L450" i="1"/>
  <c r="O450" i="1" s="1"/>
  <c r="L446" i="1"/>
  <c r="O446" i="1" s="1"/>
  <c r="L442" i="1"/>
  <c r="O442" i="1" s="1"/>
  <c r="L438" i="1"/>
  <c r="O438" i="1" s="1"/>
  <c r="L434" i="1"/>
  <c r="O434" i="1" s="1"/>
  <c r="L430" i="1"/>
  <c r="O430" i="1" s="1"/>
  <c r="L426" i="1"/>
  <c r="O426" i="1" s="1"/>
  <c r="L422" i="1"/>
  <c r="O422" i="1" s="1"/>
  <c r="L418" i="1"/>
  <c r="O418" i="1" s="1"/>
  <c r="L414" i="1"/>
  <c r="O414" i="1" s="1"/>
  <c r="L410" i="1"/>
  <c r="O410" i="1" s="1"/>
  <c r="L406" i="1"/>
  <c r="O406" i="1" s="1"/>
  <c r="L402" i="1"/>
  <c r="O402" i="1" s="1"/>
  <c r="L398" i="1"/>
  <c r="O398" i="1" s="1"/>
  <c r="L394" i="1"/>
  <c r="O394" i="1" s="1"/>
  <c r="L390" i="1"/>
  <c r="O390" i="1" s="1"/>
  <c r="L386" i="1"/>
  <c r="O386" i="1" s="1"/>
  <c r="L382" i="1"/>
  <c r="O382" i="1" s="1"/>
  <c r="L378" i="1"/>
  <c r="O378" i="1" s="1"/>
  <c r="L374" i="1"/>
  <c r="O374" i="1" s="1"/>
  <c r="L370" i="1"/>
  <c r="O370" i="1" s="1"/>
  <c r="L366" i="1"/>
  <c r="O366" i="1" s="1"/>
  <c r="L362" i="1"/>
  <c r="O362" i="1" s="1"/>
  <c r="L358" i="1"/>
  <c r="O358" i="1" s="1"/>
  <c r="L354" i="1"/>
  <c r="O354" i="1" s="1"/>
  <c r="L350" i="1"/>
  <c r="O350" i="1" s="1"/>
  <c r="L346" i="1"/>
  <c r="O346" i="1" s="1"/>
  <c r="L342" i="1"/>
  <c r="O342" i="1" s="1"/>
  <c r="L338" i="1"/>
  <c r="O338" i="1" s="1"/>
  <c r="L334" i="1"/>
  <c r="O334" i="1" s="1"/>
  <c r="L330" i="1"/>
  <c r="O330" i="1" s="1"/>
  <c r="L326" i="1"/>
  <c r="O326" i="1" s="1"/>
  <c r="L322" i="1"/>
  <c r="O322" i="1" s="1"/>
  <c r="L318" i="1"/>
  <c r="O318" i="1" s="1"/>
  <c r="L314" i="1"/>
  <c r="O314" i="1" s="1"/>
  <c r="L310" i="1"/>
  <c r="O310" i="1" s="1"/>
  <c r="L306" i="1"/>
  <c r="O306" i="1" s="1"/>
  <c r="L302" i="1"/>
  <c r="O302" i="1" s="1"/>
  <c r="L298" i="1"/>
  <c r="O298" i="1" s="1"/>
  <c r="L294" i="1"/>
  <c r="O294" i="1" s="1"/>
  <c r="L286" i="1"/>
  <c r="O286" i="1" s="1"/>
  <c r="L282" i="1"/>
  <c r="O282" i="1" s="1"/>
  <c r="L278" i="1"/>
  <c r="O278" i="1" s="1"/>
  <c r="L274" i="1"/>
  <c r="O274" i="1" s="1"/>
  <c r="L3126" i="1"/>
  <c r="O3126" i="1" s="1"/>
  <c r="L2998" i="1"/>
  <c r="O2998" i="1" s="1"/>
  <c r="L2870" i="1"/>
  <c r="O2870" i="1" s="1"/>
  <c r="L2742" i="1"/>
  <c r="O2742" i="1" s="1"/>
  <c r="L2614" i="1"/>
  <c r="O2614" i="1" s="1"/>
  <c r="L2528" i="1"/>
  <c r="O2528" i="1" s="1"/>
  <c r="L1502" i="1"/>
  <c r="O1502" i="1" s="1"/>
  <c r="L580" i="1"/>
  <c r="O580" i="1" s="1"/>
  <c r="L2572" i="1"/>
  <c r="O2572" i="1" s="1"/>
  <c r="L2552" i="1"/>
  <c r="O2552" i="1" s="1"/>
  <c r="L2540" i="1"/>
  <c r="O2540" i="1" s="1"/>
  <c r="L2532" i="1"/>
  <c r="O2532" i="1" s="1"/>
  <c r="L2520" i="1"/>
  <c r="O2520" i="1" s="1"/>
  <c r="L2512" i="1"/>
  <c r="O2512" i="1" s="1"/>
  <c r="L2504" i="1"/>
  <c r="O2504" i="1" s="1"/>
  <c r="L2492" i="1"/>
  <c r="O2492" i="1" s="1"/>
  <c r="L2480" i="1"/>
  <c r="O2480" i="1" s="1"/>
  <c r="L2476" i="1"/>
  <c r="O2476" i="1" s="1"/>
  <c r="L2460" i="1"/>
  <c r="O2460" i="1" s="1"/>
  <c r="L2448" i="1"/>
  <c r="O2448" i="1" s="1"/>
  <c r="L2436" i="1"/>
  <c r="O2436" i="1" s="1"/>
  <c r="L2424" i="1"/>
  <c r="O2424" i="1" s="1"/>
  <c r="L2412" i="1"/>
  <c r="O2412" i="1" s="1"/>
  <c r="L2404" i="1"/>
  <c r="O2404" i="1" s="1"/>
  <c r="L2392" i="1"/>
  <c r="O2392" i="1" s="1"/>
  <c r="L2380" i="1"/>
  <c r="O2380" i="1" s="1"/>
  <c r="L2368" i="1"/>
  <c r="O2368" i="1" s="1"/>
  <c r="L2360" i="1"/>
  <c r="O2360" i="1" s="1"/>
  <c r="L2348" i="1"/>
  <c r="O2348" i="1" s="1"/>
  <c r="L2340" i="1"/>
  <c r="O2340" i="1" s="1"/>
  <c r="L2332" i="1"/>
  <c r="O2332" i="1" s="1"/>
  <c r="L2320" i="1"/>
  <c r="O2320" i="1" s="1"/>
  <c r="L2308" i="1"/>
  <c r="O2308" i="1" s="1"/>
  <c r="L2300" i="1"/>
  <c r="O2300" i="1" s="1"/>
  <c r="L2292" i="1"/>
  <c r="O2292" i="1" s="1"/>
  <c r="L2280" i="1"/>
  <c r="O2280" i="1" s="1"/>
  <c r="L2268" i="1"/>
  <c r="O2268" i="1" s="1"/>
  <c r="L2256" i="1"/>
  <c r="O2256" i="1" s="1"/>
  <c r="L2244" i="1"/>
  <c r="O2244" i="1" s="1"/>
  <c r="L2236" i="1"/>
  <c r="O2236" i="1" s="1"/>
  <c r="L2224" i="1"/>
  <c r="O2224" i="1" s="1"/>
  <c r="L2208" i="1"/>
  <c r="O2208" i="1" s="1"/>
  <c r="L2196" i="1"/>
  <c r="O2196" i="1" s="1"/>
  <c r="L2184" i="1"/>
  <c r="O2184" i="1" s="1"/>
  <c r="L2172" i="1"/>
  <c r="O2172" i="1" s="1"/>
  <c r="L2164" i="1"/>
  <c r="O2164" i="1" s="1"/>
  <c r="L2152" i="1"/>
  <c r="O2152" i="1" s="1"/>
  <c r="L2140" i="1"/>
  <c r="O2140" i="1" s="1"/>
  <c r="L2128" i="1"/>
  <c r="O2128" i="1" s="1"/>
  <c r="L2116" i="1"/>
  <c r="O2116" i="1" s="1"/>
  <c r="L2104" i="1"/>
  <c r="O2104" i="1" s="1"/>
  <c r="L2092" i="1"/>
  <c r="O2092" i="1" s="1"/>
  <c r="L2080" i="1"/>
  <c r="O2080" i="1" s="1"/>
  <c r="L2068" i="1"/>
  <c r="O2068" i="1" s="1"/>
  <c r="L2056" i="1"/>
  <c r="O2056" i="1" s="1"/>
  <c r="L2044" i="1"/>
  <c r="O2044" i="1" s="1"/>
  <c r="L2032" i="1"/>
  <c r="O2032" i="1" s="1"/>
  <c r="L2020" i="1"/>
  <c r="O2020" i="1" s="1"/>
  <c r="L2008" i="1"/>
  <c r="O2008" i="1" s="1"/>
  <c r="L1996" i="1"/>
  <c r="O1996" i="1" s="1"/>
  <c r="L1988" i="1"/>
  <c r="O1988" i="1" s="1"/>
  <c r="L1976" i="1"/>
  <c r="O1976" i="1" s="1"/>
  <c r="L1964" i="1"/>
  <c r="O1964" i="1" s="1"/>
  <c r="L1952" i="1"/>
  <c r="O1952" i="1" s="1"/>
  <c r="L1940" i="1"/>
  <c r="O1940" i="1" s="1"/>
  <c r="L1932" i="1"/>
  <c r="O1932" i="1" s="1"/>
  <c r="L1920" i="1"/>
  <c r="O1920" i="1" s="1"/>
  <c r="L1908" i="1"/>
  <c r="O1908" i="1" s="1"/>
  <c r="L1896" i="1"/>
  <c r="O1896" i="1" s="1"/>
  <c r="L1892" i="1"/>
  <c r="O1892" i="1" s="1"/>
  <c r="L1876" i="1"/>
  <c r="O1876" i="1" s="1"/>
  <c r="L1864" i="1"/>
  <c r="O1864" i="1" s="1"/>
  <c r="L1848" i="1"/>
  <c r="O1848" i="1" s="1"/>
  <c r="L1840" i="1"/>
  <c r="O1840" i="1" s="1"/>
  <c r="L1828" i="1"/>
  <c r="O1828" i="1" s="1"/>
  <c r="L1816" i="1"/>
  <c r="O1816" i="1" s="1"/>
  <c r="L1804" i="1"/>
  <c r="O1804" i="1" s="1"/>
  <c r="L1796" i="1"/>
  <c r="O1796" i="1" s="1"/>
  <c r="L1784" i="1"/>
  <c r="O1784" i="1" s="1"/>
  <c r="L1772" i="1"/>
  <c r="O1772" i="1" s="1"/>
  <c r="L1760" i="1"/>
  <c r="O1760" i="1" s="1"/>
  <c r="L1748" i="1"/>
  <c r="O1748" i="1" s="1"/>
  <c r="L1740" i="1"/>
  <c r="O1740" i="1" s="1"/>
  <c r="L1728" i="1"/>
  <c r="O1728" i="1" s="1"/>
  <c r="L1716" i="1"/>
  <c r="O1716" i="1" s="1"/>
  <c r="L1704" i="1"/>
  <c r="O1704" i="1" s="1"/>
  <c r="L1692" i="1"/>
  <c r="O1692" i="1" s="1"/>
  <c r="L1684" i="1"/>
  <c r="O1684" i="1" s="1"/>
  <c r="L1676" i="1"/>
  <c r="O1676" i="1" s="1"/>
  <c r="L1660" i="1"/>
  <c r="O1660" i="1" s="1"/>
  <c r="L1648" i="1"/>
  <c r="O1648" i="1" s="1"/>
  <c r="L1636" i="1"/>
  <c r="O1636" i="1" s="1"/>
  <c r="L1624" i="1"/>
  <c r="O1624" i="1" s="1"/>
  <c r="L1612" i="1"/>
  <c r="O1612" i="1" s="1"/>
  <c r="L1600" i="1"/>
  <c r="O1600" i="1" s="1"/>
  <c r="L1588" i="1"/>
  <c r="O1588" i="1" s="1"/>
  <c r="L1576" i="1"/>
  <c r="O1576" i="1" s="1"/>
  <c r="L1572" i="1"/>
  <c r="O1572" i="1" s="1"/>
  <c r="L1560" i="1"/>
  <c r="O1560" i="1" s="1"/>
  <c r="L1548" i="1"/>
  <c r="O1548" i="1" s="1"/>
  <c r="L1536" i="1"/>
  <c r="O1536" i="1" s="1"/>
  <c r="L1528" i="1"/>
  <c r="O1528" i="1" s="1"/>
  <c r="L1516" i="1"/>
  <c r="O1516" i="1" s="1"/>
  <c r="L1504" i="1"/>
  <c r="O1504" i="1" s="1"/>
  <c r="L1492" i="1"/>
  <c r="O1492" i="1" s="1"/>
  <c r="L1480" i="1"/>
  <c r="O1480" i="1" s="1"/>
  <c r="L1472" i="1"/>
  <c r="O1472" i="1" s="1"/>
  <c r="L1456" i="1"/>
  <c r="O1456" i="1" s="1"/>
  <c r="L1440" i="1"/>
  <c r="O1440" i="1" s="1"/>
  <c r="L1428" i="1"/>
  <c r="O1428" i="1" s="1"/>
  <c r="L1424" i="1"/>
  <c r="O1424" i="1" s="1"/>
  <c r="L1412" i="1"/>
  <c r="O1412" i="1" s="1"/>
  <c r="L1400" i="1"/>
  <c r="O1400" i="1" s="1"/>
  <c r="L1392" i="1"/>
  <c r="O1392" i="1" s="1"/>
  <c r="L1380" i="1"/>
  <c r="O1380" i="1" s="1"/>
  <c r="L1368" i="1"/>
  <c r="O1368" i="1" s="1"/>
  <c r="L1356" i="1"/>
  <c r="O1356" i="1" s="1"/>
  <c r="L1352" i="1"/>
  <c r="O1352" i="1" s="1"/>
  <c r="L1340" i="1"/>
  <c r="O1340" i="1" s="1"/>
  <c r="L1328" i="1"/>
  <c r="O1328" i="1" s="1"/>
  <c r="L1316" i="1"/>
  <c r="O1316" i="1" s="1"/>
  <c r="L1304" i="1"/>
  <c r="O1304" i="1" s="1"/>
  <c r="L1288" i="1"/>
  <c r="O1288" i="1" s="1"/>
  <c r="L1276" i="1"/>
  <c r="O1276" i="1" s="1"/>
  <c r="L1268" i="1"/>
  <c r="O1268" i="1" s="1"/>
  <c r="L1256" i="1"/>
  <c r="O1256" i="1" s="1"/>
  <c r="L1248" i="1"/>
  <c r="O1248" i="1" s="1"/>
  <c r="L1236" i="1"/>
  <c r="O1236" i="1" s="1"/>
  <c r="L1224" i="1"/>
  <c r="O1224" i="1" s="1"/>
  <c r="L1216" i="1"/>
  <c r="O1216" i="1" s="1"/>
  <c r="L1200" i="1"/>
  <c r="O1200" i="1" s="1"/>
  <c r="L1188" i="1"/>
  <c r="O1188" i="1" s="1"/>
  <c r="L1184" i="1"/>
  <c r="O1184" i="1" s="1"/>
  <c r="L1168" i="1"/>
  <c r="O1168" i="1" s="1"/>
  <c r="L1156" i="1"/>
  <c r="O1156" i="1" s="1"/>
  <c r="L1144" i="1"/>
  <c r="O1144" i="1" s="1"/>
  <c r="L1132" i="1"/>
  <c r="O1132" i="1" s="1"/>
  <c r="L1120" i="1"/>
  <c r="O1120" i="1" s="1"/>
  <c r="L1108" i="1"/>
  <c r="O1108" i="1" s="1"/>
  <c r="L1096" i="1"/>
  <c r="O1096" i="1" s="1"/>
  <c r="L1088" i="1"/>
  <c r="O1088" i="1" s="1"/>
  <c r="L1076" i="1"/>
  <c r="O1076" i="1" s="1"/>
  <c r="L1068" i="1"/>
  <c r="O1068" i="1" s="1"/>
  <c r="L1056" i="1"/>
  <c r="O1056" i="1" s="1"/>
  <c r="L1044" i="1"/>
  <c r="O1044" i="1" s="1"/>
  <c r="L1036" i="1"/>
  <c r="O1036" i="1" s="1"/>
  <c r="L1020" i="1"/>
  <c r="O1020" i="1" s="1"/>
  <c r="L1008" i="1"/>
  <c r="O1008" i="1" s="1"/>
  <c r="L1000" i="1"/>
  <c r="O1000" i="1" s="1"/>
  <c r="L988" i="1"/>
  <c r="O988" i="1" s="1"/>
  <c r="L976" i="1"/>
  <c r="O976" i="1" s="1"/>
  <c r="L964" i="1"/>
  <c r="O964" i="1" s="1"/>
  <c r="L952" i="1"/>
  <c r="O952" i="1" s="1"/>
  <c r="L940" i="1"/>
  <c r="O940" i="1" s="1"/>
  <c r="L928" i="1"/>
  <c r="O928" i="1" s="1"/>
  <c r="L916" i="1"/>
  <c r="O916" i="1" s="1"/>
  <c r="L904" i="1"/>
  <c r="O904" i="1" s="1"/>
  <c r="L892" i="1"/>
  <c r="O892" i="1" s="1"/>
  <c r="L880" i="1"/>
  <c r="O880" i="1" s="1"/>
  <c r="L868" i="1"/>
  <c r="O868" i="1" s="1"/>
  <c r="L856" i="1"/>
  <c r="O856" i="1" s="1"/>
  <c r="L848" i="1"/>
  <c r="O848" i="1" s="1"/>
  <c r="L836" i="1"/>
  <c r="O836" i="1" s="1"/>
  <c r="L828" i="1"/>
  <c r="O828" i="1" s="1"/>
  <c r="L816" i="1"/>
  <c r="O816" i="1" s="1"/>
  <c r="L804" i="1"/>
  <c r="O804" i="1" s="1"/>
  <c r="L792" i="1"/>
  <c r="O792" i="1" s="1"/>
  <c r="L776" i="1"/>
  <c r="O776" i="1" s="1"/>
  <c r="L764" i="1"/>
  <c r="O764" i="1" s="1"/>
  <c r="L752" i="1"/>
  <c r="O752" i="1" s="1"/>
  <c r="L740" i="1"/>
  <c r="O740" i="1" s="1"/>
  <c r="L732" i="1"/>
  <c r="O732" i="1" s="1"/>
  <c r="L716" i="1"/>
  <c r="O716" i="1" s="1"/>
  <c r="L708" i="1"/>
  <c r="O708" i="1" s="1"/>
  <c r="L692" i="1"/>
  <c r="O692" i="1" s="1"/>
  <c r="L680" i="1"/>
  <c r="O680" i="1" s="1"/>
  <c r="L668" i="1"/>
  <c r="O668" i="1" s="1"/>
  <c r="L644" i="1"/>
  <c r="O644" i="1" s="1"/>
  <c r="L636" i="1"/>
  <c r="O636" i="1" s="1"/>
  <c r="L624" i="1"/>
  <c r="O624" i="1" s="1"/>
  <c r="L612" i="1"/>
  <c r="O612" i="1" s="1"/>
  <c r="L600" i="1"/>
  <c r="O600" i="1" s="1"/>
  <c r="L588" i="1"/>
  <c r="O588" i="1" s="1"/>
  <c r="L576" i="1"/>
  <c r="O576" i="1" s="1"/>
  <c r="L564" i="1"/>
  <c r="O564" i="1" s="1"/>
  <c r="L552" i="1"/>
  <c r="O552" i="1" s="1"/>
  <c r="L544" i="1"/>
  <c r="O544" i="1" s="1"/>
  <c r="L532" i="1"/>
  <c r="O532" i="1" s="1"/>
  <c r="L520" i="1"/>
  <c r="O520" i="1" s="1"/>
  <c r="L508" i="1"/>
  <c r="O508" i="1" s="1"/>
  <c r="L496" i="1"/>
  <c r="O496" i="1" s="1"/>
  <c r="L484" i="1"/>
  <c r="O484" i="1" s="1"/>
  <c r="L472" i="1"/>
  <c r="O472" i="1" s="1"/>
  <c r="L464" i="1"/>
  <c r="O464" i="1" s="1"/>
  <c r="L456" i="1"/>
  <c r="O456" i="1" s="1"/>
  <c r="L440" i="1"/>
  <c r="O440" i="1" s="1"/>
  <c r="L428" i="1"/>
  <c r="O428" i="1" s="1"/>
  <c r="L416" i="1"/>
  <c r="O416" i="1" s="1"/>
  <c r="L408" i="1"/>
  <c r="O408" i="1" s="1"/>
  <c r="L400" i="1"/>
  <c r="O400" i="1" s="1"/>
  <c r="L392" i="1"/>
  <c r="O392" i="1" s="1"/>
  <c r="L380" i="1"/>
  <c r="O380" i="1" s="1"/>
  <c r="L368" i="1"/>
  <c r="O368" i="1" s="1"/>
  <c r="L356" i="1"/>
  <c r="O356" i="1" s="1"/>
  <c r="L352" i="1"/>
  <c r="O352" i="1" s="1"/>
  <c r="L340" i="1"/>
  <c r="O340" i="1" s="1"/>
  <c r="L328" i="1"/>
  <c r="O328" i="1" s="1"/>
  <c r="L324" i="1"/>
  <c r="O324" i="1" s="1"/>
  <c r="L308" i="1"/>
  <c r="O308" i="1" s="1"/>
  <c r="L300" i="1"/>
  <c r="O300" i="1" s="1"/>
  <c r="L292" i="1"/>
  <c r="O292" i="1" s="1"/>
  <c r="L284" i="1"/>
  <c r="O284" i="1" s="1"/>
  <c r="L254" i="1"/>
  <c r="O254" i="1" s="1"/>
  <c r="L246" i="1"/>
  <c r="O246" i="1" s="1"/>
  <c r="L229" i="1"/>
  <c r="O229" i="1" s="1"/>
  <c r="L217" i="1"/>
  <c r="O217" i="1" s="1"/>
  <c r="L209" i="1"/>
  <c r="O209" i="1" s="1"/>
  <c r="L192" i="1"/>
  <c r="O192" i="1" s="1"/>
  <c r="L184" i="1"/>
  <c r="O184" i="1" s="1"/>
  <c r="L172" i="1"/>
  <c r="O172" i="1" s="1"/>
  <c r="L160" i="1"/>
  <c r="O160" i="1" s="1"/>
  <c r="L144" i="1"/>
  <c r="O144" i="1" s="1"/>
  <c r="L136" i="1"/>
  <c r="O136" i="1" s="1"/>
  <c r="L122" i="1"/>
  <c r="O122" i="1" s="1"/>
  <c r="L110" i="1"/>
  <c r="O110" i="1" s="1"/>
  <c r="L74" i="1"/>
  <c r="O74" i="1" s="1"/>
  <c r="L50" i="1"/>
  <c r="O50" i="1" s="1"/>
  <c r="L249" i="1"/>
  <c r="O249" i="1" s="1"/>
  <c r="L233" i="1"/>
  <c r="O233" i="1" s="1"/>
  <c r="L220" i="1"/>
  <c r="O220" i="1" s="1"/>
  <c r="L216" i="1"/>
  <c r="O216" i="1" s="1"/>
  <c r="L208" i="1"/>
  <c r="O208" i="1" s="1"/>
  <c r="L199" i="1"/>
  <c r="O199" i="1" s="1"/>
  <c r="L191" i="1"/>
  <c r="O191" i="1" s="1"/>
  <c r="L183" i="1"/>
  <c r="O183" i="1" s="1"/>
  <c r="L179" i="1"/>
  <c r="O179" i="1" s="1"/>
  <c r="L171" i="1"/>
  <c r="O171" i="1" s="1"/>
  <c r="L163" i="1"/>
  <c r="O163" i="1" s="1"/>
  <c r="L155" i="1"/>
  <c r="O155" i="1" s="1"/>
  <c r="L151" i="1"/>
  <c r="O151" i="1" s="1"/>
  <c r="L143" i="1"/>
  <c r="O143" i="1" s="1"/>
  <c r="L135" i="1"/>
  <c r="O135" i="1" s="1"/>
  <c r="L126" i="1"/>
  <c r="O126" i="1" s="1"/>
  <c r="L121" i="1"/>
  <c r="O121" i="1" s="1"/>
  <c r="L113" i="1"/>
  <c r="O113" i="1" s="1"/>
  <c r="L82" i="1"/>
  <c r="O82" i="1" s="1"/>
  <c r="L73" i="1"/>
  <c r="O73" i="1" s="1"/>
  <c r="L56" i="1"/>
  <c r="O56" i="1" s="1"/>
  <c r="L266" i="1"/>
  <c r="O266" i="1" s="1"/>
  <c r="L262" i="1"/>
  <c r="O262" i="1" s="1"/>
  <c r="L252" i="1"/>
  <c r="O252" i="1" s="1"/>
  <c r="L248" i="1"/>
  <c r="O248" i="1" s="1"/>
  <c r="L244" i="1"/>
  <c r="O244" i="1" s="1"/>
  <c r="L231" i="1"/>
  <c r="O231" i="1" s="1"/>
  <c r="L227" i="1"/>
  <c r="O227" i="1" s="1"/>
  <c r="L223" i="1"/>
  <c r="O223" i="1" s="1"/>
  <c r="L219" i="1"/>
  <c r="O219" i="1" s="1"/>
  <c r="L215" i="1"/>
  <c r="O215" i="1" s="1"/>
  <c r="L211" i="1"/>
  <c r="O211" i="1" s="1"/>
  <c r="L207" i="1"/>
  <c r="O207" i="1" s="1"/>
  <c r="L203" i="1"/>
  <c r="O203" i="1" s="1"/>
  <c r="L198" i="1"/>
  <c r="O198" i="1" s="1"/>
  <c r="L194" i="1"/>
  <c r="O194" i="1" s="1"/>
  <c r="L190" i="1"/>
  <c r="O190" i="1" s="1"/>
  <c r="L186" i="1"/>
  <c r="O186" i="1" s="1"/>
  <c r="L182" i="1"/>
  <c r="O182" i="1" s="1"/>
  <c r="L178" i="1"/>
  <c r="O178" i="1" s="1"/>
  <c r="L174" i="1"/>
  <c r="O174" i="1" s="1"/>
  <c r="L170" i="1"/>
  <c r="O170" i="1" s="1"/>
  <c r="L166" i="1"/>
  <c r="O166" i="1" s="1"/>
  <c r="L162" i="1"/>
  <c r="O162" i="1" s="1"/>
  <c r="L158" i="1"/>
  <c r="O158" i="1" s="1"/>
  <c r="L154" i="1"/>
  <c r="O154" i="1" s="1"/>
  <c r="L150" i="1"/>
  <c r="O150" i="1" s="1"/>
  <c r="L146" i="1"/>
  <c r="O146" i="1" s="1"/>
  <c r="L142" i="1"/>
  <c r="O142" i="1" s="1"/>
  <c r="L138" i="1"/>
  <c r="O138" i="1" s="1"/>
  <c r="L134" i="1"/>
  <c r="O134" i="1" s="1"/>
  <c r="L129" i="1"/>
  <c r="O129" i="1" s="1"/>
  <c r="L124" i="1"/>
  <c r="O124" i="1" s="1"/>
  <c r="L120" i="1"/>
  <c r="O120" i="1" s="1"/>
  <c r="L116" i="1"/>
  <c r="O116" i="1" s="1"/>
  <c r="L112" i="1"/>
  <c r="O112" i="1" s="1"/>
  <c r="L85" i="1"/>
  <c r="O85" i="1" s="1"/>
  <c r="L81" i="1"/>
  <c r="O81" i="1" s="1"/>
  <c r="L76" i="1"/>
  <c r="O76" i="1" s="1"/>
  <c r="L72" i="1"/>
  <c r="O72" i="1" s="1"/>
  <c r="L55" i="1"/>
  <c r="O55" i="1" s="1"/>
  <c r="L272" i="1"/>
  <c r="O272" i="1" s="1"/>
  <c r="L268" i="1"/>
  <c r="O268" i="1" s="1"/>
  <c r="L3785" i="1"/>
  <c r="O3785" i="1" s="1"/>
  <c r="L3781" i="1"/>
  <c r="O3781" i="1" s="1"/>
  <c r="L3777" i="1"/>
  <c r="O3777" i="1" s="1"/>
  <c r="L3769" i="1"/>
  <c r="O3769" i="1" s="1"/>
  <c r="L3765" i="1"/>
  <c r="O3765" i="1" s="1"/>
  <c r="L3761" i="1"/>
  <c r="O3761" i="1" s="1"/>
  <c r="L3753" i="1"/>
  <c r="O3753" i="1" s="1"/>
  <c r="L3749" i="1"/>
  <c r="O3749" i="1" s="1"/>
  <c r="L3745" i="1"/>
  <c r="O3745" i="1" s="1"/>
  <c r="L3737" i="1"/>
  <c r="O3737" i="1" s="1"/>
  <c r="L3733" i="1"/>
  <c r="O3733" i="1" s="1"/>
  <c r="L3729" i="1"/>
  <c r="O3729" i="1" s="1"/>
  <c r="L3721" i="1"/>
  <c r="O3721" i="1" s="1"/>
  <c r="L3717" i="1"/>
  <c r="O3717" i="1" s="1"/>
  <c r="L3713" i="1"/>
  <c r="O3713" i="1" s="1"/>
  <c r="L3705" i="1"/>
  <c r="O3705" i="1" s="1"/>
  <c r="L3701" i="1"/>
  <c r="O3701" i="1" s="1"/>
  <c r="L3697" i="1"/>
  <c r="O3697" i="1" s="1"/>
  <c r="L3689" i="1"/>
  <c r="O3689" i="1" s="1"/>
  <c r="L3685" i="1"/>
  <c r="O3685" i="1" s="1"/>
  <c r="L3681" i="1"/>
  <c r="O3681" i="1" s="1"/>
  <c r="L3673" i="1"/>
  <c r="O3673" i="1" s="1"/>
  <c r="L3669" i="1"/>
  <c r="O3669" i="1" s="1"/>
  <c r="L3665" i="1"/>
  <c r="O3665" i="1" s="1"/>
  <c r="L3657" i="1"/>
  <c r="O3657" i="1" s="1"/>
  <c r="L3653" i="1"/>
  <c r="O3653" i="1" s="1"/>
  <c r="L3649" i="1"/>
  <c r="O3649" i="1" s="1"/>
  <c r="L3641" i="1"/>
  <c r="O3641" i="1" s="1"/>
  <c r="L3637" i="1"/>
  <c r="O3637" i="1" s="1"/>
  <c r="L3629" i="1"/>
  <c r="O3629" i="1" s="1"/>
  <c r="L3621" i="1"/>
  <c r="O3621" i="1" s="1"/>
  <c r="L3613" i="1"/>
  <c r="O3613" i="1" s="1"/>
  <c r="L3605" i="1"/>
  <c r="O3605" i="1" s="1"/>
  <c r="L3597" i="1"/>
  <c r="O3597" i="1" s="1"/>
  <c r="L3589" i="1"/>
  <c r="O3589" i="1" s="1"/>
  <c r="L3581" i="1"/>
  <c r="O3581" i="1" s="1"/>
  <c r="L3573" i="1"/>
  <c r="O3573" i="1" s="1"/>
  <c r="L3565" i="1"/>
  <c r="O3565" i="1" s="1"/>
  <c r="L3557" i="1"/>
  <c r="O3557" i="1" s="1"/>
  <c r="L3553" i="1"/>
  <c r="O3553" i="1" s="1"/>
  <c r="L3549" i="1"/>
  <c r="O3549" i="1" s="1"/>
  <c r="L3545" i="1"/>
  <c r="O3545" i="1" s="1"/>
  <c r="L3541" i="1"/>
  <c r="O3541" i="1" s="1"/>
  <c r="L3537" i="1"/>
  <c r="O3537" i="1" s="1"/>
  <c r="L3533" i="1"/>
  <c r="O3533" i="1" s="1"/>
  <c r="L3529" i="1"/>
  <c r="O3529" i="1" s="1"/>
  <c r="L3525" i="1"/>
  <c r="O3525" i="1" s="1"/>
  <c r="L3521" i="1"/>
  <c r="O3521" i="1" s="1"/>
  <c r="L3517" i="1"/>
  <c r="O3517" i="1" s="1"/>
  <c r="L3513" i="1"/>
  <c r="O3513" i="1" s="1"/>
  <c r="L3509" i="1"/>
  <c r="O3509" i="1" s="1"/>
  <c r="L3505" i="1"/>
  <c r="O3505" i="1" s="1"/>
  <c r="L3501" i="1"/>
  <c r="O3501" i="1" s="1"/>
  <c r="L3497" i="1"/>
  <c r="O3497" i="1" s="1"/>
  <c r="L3493" i="1"/>
  <c r="O3493" i="1" s="1"/>
  <c r="L3489" i="1"/>
  <c r="O3489" i="1" s="1"/>
  <c r="L3485" i="1"/>
  <c r="O3485" i="1" s="1"/>
  <c r="L3481" i="1"/>
  <c r="O3481" i="1" s="1"/>
  <c r="L3477" i="1"/>
  <c r="O3477" i="1" s="1"/>
  <c r="L3473" i="1"/>
  <c r="O3473" i="1" s="1"/>
  <c r="L3469" i="1"/>
  <c r="O3469" i="1" s="1"/>
  <c r="L3465" i="1"/>
  <c r="O3465" i="1" s="1"/>
  <c r="L3461" i="1"/>
  <c r="O3461" i="1" s="1"/>
  <c r="L3457" i="1"/>
  <c r="O3457" i="1" s="1"/>
  <c r="L3453" i="1"/>
  <c r="O3453" i="1" s="1"/>
  <c r="L3449" i="1"/>
  <c r="O3449" i="1" s="1"/>
  <c r="L3445" i="1"/>
  <c r="O3445" i="1" s="1"/>
  <c r="L3441" i="1"/>
  <c r="O3441" i="1" s="1"/>
  <c r="L3437" i="1"/>
  <c r="O3437" i="1" s="1"/>
  <c r="L3433" i="1"/>
  <c r="O3433" i="1" s="1"/>
  <c r="L3429" i="1"/>
  <c r="O3429" i="1" s="1"/>
  <c r="L3425" i="1"/>
  <c r="O3425" i="1" s="1"/>
  <c r="L3421" i="1"/>
  <c r="O3421" i="1" s="1"/>
  <c r="L3417" i="1"/>
  <c r="O3417" i="1" s="1"/>
  <c r="L3413" i="1"/>
  <c r="O3413" i="1" s="1"/>
  <c r="L3409" i="1"/>
  <c r="O3409" i="1" s="1"/>
  <c r="L3405" i="1"/>
  <c r="O3405" i="1" s="1"/>
  <c r="L3401" i="1"/>
  <c r="O3401" i="1" s="1"/>
  <c r="L3397" i="1"/>
  <c r="O3397" i="1" s="1"/>
  <c r="L3393" i="1"/>
  <c r="O3393" i="1" s="1"/>
  <c r="L3389" i="1"/>
  <c r="O3389" i="1" s="1"/>
  <c r="L3385" i="1"/>
  <c r="O3385" i="1" s="1"/>
  <c r="L3381" i="1"/>
  <c r="O3381" i="1" s="1"/>
  <c r="L3377" i="1"/>
  <c r="O3377" i="1" s="1"/>
  <c r="L3373" i="1"/>
  <c r="O3373" i="1" s="1"/>
  <c r="L3369" i="1"/>
  <c r="O3369" i="1" s="1"/>
  <c r="L3365" i="1"/>
  <c r="O3365" i="1" s="1"/>
  <c r="L3361" i="1"/>
  <c r="O3361" i="1" s="1"/>
  <c r="L3353" i="1"/>
  <c r="O3353" i="1" s="1"/>
  <c r="L3349" i="1"/>
  <c r="O3349" i="1" s="1"/>
  <c r="L3345" i="1"/>
  <c r="O3345" i="1" s="1"/>
  <c r="L3341" i="1"/>
  <c r="O3341" i="1" s="1"/>
  <c r="L3337" i="1"/>
  <c r="O3337" i="1" s="1"/>
  <c r="L3333" i="1"/>
  <c r="O3333" i="1" s="1"/>
  <c r="L3329" i="1"/>
  <c r="O3329" i="1" s="1"/>
  <c r="L3325" i="1"/>
  <c r="O3325" i="1" s="1"/>
  <c r="L3321" i="1"/>
  <c r="O3321" i="1" s="1"/>
  <c r="L3317" i="1"/>
  <c r="O3317" i="1" s="1"/>
  <c r="L3313" i="1"/>
  <c r="O3313" i="1" s="1"/>
  <c r="L3309" i="1"/>
  <c r="O3309" i="1" s="1"/>
  <c r="L3305" i="1"/>
  <c r="O3305" i="1" s="1"/>
  <c r="L3301" i="1"/>
  <c r="O3301" i="1" s="1"/>
  <c r="L3297" i="1"/>
  <c r="O3297" i="1" s="1"/>
  <c r="L3293" i="1"/>
  <c r="O3293" i="1" s="1"/>
  <c r="L3289" i="1"/>
  <c r="O3289" i="1" s="1"/>
  <c r="L3285" i="1"/>
  <c r="O3285" i="1" s="1"/>
  <c r="L3281" i="1"/>
  <c r="O3281" i="1" s="1"/>
  <c r="L3277" i="1"/>
  <c r="O3277" i="1" s="1"/>
  <c r="L3273" i="1"/>
  <c r="O3273" i="1" s="1"/>
  <c r="L3269" i="1"/>
  <c r="O3269" i="1" s="1"/>
  <c r="L3265" i="1"/>
  <c r="O3265" i="1" s="1"/>
  <c r="L3261" i="1"/>
  <c r="O3261" i="1" s="1"/>
  <c r="L3257" i="1"/>
  <c r="O3257" i="1" s="1"/>
  <c r="L3253" i="1"/>
  <c r="O3253" i="1" s="1"/>
  <c r="L3249" i="1"/>
  <c r="O3249" i="1" s="1"/>
  <c r="L3245" i="1"/>
  <c r="O3245" i="1" s="1"/>
  <c r="L3241" i="1"/>
  <c r="O3241" i="1" s="1"/>
  <c r="L3237" i="1"/>
  <c r="O3237" i="1" s="1"/>
  <c r="L3233" i="1"/>
  <c r="O3233" i="1" s="1"/>
  <c r="L3229" i="1"/>
  <c r="O3229" i="1" s="1"/>
  <c r="L3225" i="1"/>
  <c r="O3225" i="1" s="1"/>
  <c r="L3221" i="1"/>
  <c r="O3221" i="1" s="1"/>
  <c r="L3217" i="1"/>
  <c r="O3217" i="1" s="1"/>
  <c r="L3213" i="1"/>
  <c r="O3213" i="1" s="1"/>
  <c r="L3209" i="1"/>
  <c r="O3209" i="1" s="1"/>
  <c r="L3205" i="1"/>
  <c r="O3205" i="1" s="1"/>
  <c r="L3201" i="1"/>
  <c r="O3201" i="1" s="1"/>
  <c r="L3197" i="1"/>
  <c r="O3197" i="1" s="1"/>
  <c r="L3193" i="1"/>
  <c r="O3193" i="1" s="1"/>
  <c r="L3189" i="1"/>
  <c r="O3189" i="1" s="1"/>
  <c r="L3185" i="1"/>
  <c r="O3185" i="1" s="1"/>
  <c r="L3181" i="1"/>
  <c r="O3181" i="1" s="1"/>
  <c r="L3177" i="1"/>
  <c r="O3177" i="1" s="1"/>
  <c r="L3173" i="1"/>
  <c r="O3173" i="1" s="1"/>
  <c r="L3169" i="1"/>
  <c r="O3169" i="1" s="1"/>
  <c r="L3165" i="1"/>
  <c r="O3165" i="1" s="1"/>
  <c r="L3161" i="1"/>
  <c r="O3161" i="1" s="1"/>
  <c r="L3157" i="1"/>
  <c r="O3157" i="1" s="1"/>
  <c r="L3153" i="1"/>
  <c r="O3153" i="1" s="1"/>
  <c r="L3149" i="1"/>
  <c r="O3149" i="1" s="1"/>
  <c r="L3145" i="1"/>
  <c r="O3145" i="1" s="1"/>
  <c r="L3141" i="1"/>
  <c r="O3141" i="1" s="1"/>
  <c r="L3137" i="1"/>
  <c r="O3137" i="1" s="1"/>
  <c r="L3133" i="1"/>
  <c r="O3133" i="1" s="1"/>
  <c r="L3129" i="1"/>
  <c r="O3129" i="1" s="1"/>
  <c r="L3125" i="1"/>
  <c r="O3125" i="1" s="1"/>
  <c r="L3121" i="1"/>
  <c r="O3121" i="1" s="1"/>
  <c r="L3117" i="1"/>
  <c r="O3117" i="1" s="1"/>
  <c r="L3113" i="1"/>
  <c r="O3113" i="1" s="1"/>
  <c r="L3109" i="1"/>
  <c r="O3109" i="1" s="1"/>
  <c r="L3105" i="1"/>
  <c r="O3105" i="1" s="1"/>
  <c r="L3101" i="1"/>
  <c r="O3101" i="1" s="1"/>
  <c r="L3097" i="1"/>
  <c r="O3097" i="1" s="1"/>
  <c r="L3093" i="1"/>
  <c r="O3093" i="1" s="1"/>
  <c r="L3089" i="1"/>
  <c r="O3089" i="1" s="1"/>
  <c r="L3085" i="1"/>
  <c r="O3085" i="1" s="1"/>
  <c r="L3081" i="1"/>
  <c r="O3081" i="1" s="1"/>
  <c r="L3077" i="1"/>
  <c r="O3077" i="1" s="1"/>
  <c r="L3073" i="1"/>
  <c r="O3073" i="1" s="1"/>
  <c r="L3069" i="1"/>
  <c r="O3069" i="1" s="1"/>
  <c r="L3065" i="1"/>
  <c r="O3065" i="1" s="1"/>
  <c r="L3061" i="1"/>
  <c r="O3061" i="1" s="1"/>
  <c r="L3057" i="1"/>
  <c r="O3057" i="1" s="1"/>
  <c r="L3053" i="1"/>
  <c r="O3053" i="1" s="1"/>
  <c r="L3049" i="1"/>
  <c r="O3049" i="1" s="1"/>
  <c r="L3045" i="1"/>
  <c r="O3045" i="1" s="1"/>
  <c r="L3041" i="1"/>
  <c r="O3041" i="1" s="1"/>
  <c r="L3037" i="1"/>
  <c r="O3037" i="1" s="1"/>
  <c r="L3033" i="1"/>
  <c r="O3033" i="1" s="1"/>
  <c r="L3029" i="1"/>
  <c r="O3029" i="1" s="1"/>
  <c r="L3025" i="1"/>
  <c r="O3025" i="1" s="1"/>
  <c r="L3021" i="1"/>
  <c r="O3021" i="1" s="1"/>
  <c r="L3017" i="1"/>
  <c r="O3017" i="1" s="1"/>
  <c r="L3013" i="1"/>
  <c r="O3013" i="1" s="1"/>
  <c r="L3009" i="1"/>
  <c r="O3009" i="1" s="1"/>
  <c r="L3005" i="1"/>
  <c r="O3005" i="1" s="1"/>
  <c r="L3001" i="1"/>
  <c r="O3001" i="1" s="1"/>
  <c r="L2997" i="1"/>
  <c r="O2997" i="1" s="1"/>
  <c r="L2993" i="1"/>
  <c r="O2993" i="1" s="1"/>
  <c r="L2989" i="1"/>
  <c r="O2989" i="1" s="1"/>
  <c r="L2985" i="1"/>
  <c r="O2985" i="1" s="1"/>
  <c r="L2981" i="1"/>
  <c r="O2981" i="1" s="1"/>
  <c r="L2977" i="1"/>
  <c r="O2977" i="1" s="1"/>
  <c r="L2973" i="1"/>
  <c r="O2973" i="1" s="1"/>
  <c r="L2969" i="1"/>
  <c r="O2969" i="1" s="1"/>
  <c r="L2965" i="1"/>
  <c r="O2965" i="1" s="1"/>
  <c r="L2961" i="1"/>
  <c r="O2961" i="1" s="1"/>
  <c r="L2957" i="1"/>
  <c r="O2957" i="1" s="1"/>
  <c r="L2953" i="1"/>
  <c r="O2953" i="1" s="1"/>
  <c r="L2949" i="1"/>
  <c r="O2949" i="1" s="1"/>
  <c r="L2945" i="1"/>
  <c r="O2945" i="1" s="1"/>
  <c r="L2941" i="1"/>
  <c r="O2941" i="1" s="1"/>
  <c r="L2937" i="1"/>
  <c r="O2937" i="1" s="1"/>
  <c r="L2933" i="1"/>
  <c r="O2933" i="1" s="1"/>
  <c r="L2929" i="1"/>
  <c r="O2929" i="1" s="1"/>
  <c r="L2925" i="1"/>
  <c r="O2925" i="1" s="1"/>
  <c r="L2921" i="1"/>
  <c r="O2921" i="1" s="1"/>
  <c r="L2917" i="1"/>
  <c r="O2917" i="1" s="1"/>
  <c r="L2913" i="1"/>
  <c r="O2913" i="1" s="1"/>
  <c r="L2909" i="1"/>
  <c r="O2909" i="1" s="1"/>
  <c r="L2901" i="1"/>
  <c r="O2901" i="1" s="1"/>
  <c r="L2897" i="1"/>
  <c r="O2897" i="1" s="1"/>
  <c r="L2893" i="1"/>
  <c r="O2893" i="1" s="1"/>
  <c r="L2889" i="1"/>
  <c r="O2889" i="1" s="1"/>
  <c r="L2881" i="1"/>
  <c r="O2881" i="1" s="1"/>
  <c r="L2877" i="1"/>
  <c r="O2877" i="1" s="1"/>
  <c r="L2873" i="1"/>
  <c r="O2873" i="1" s="1"/>
  <c r="L2869" i="1"/>
  <c r="O2869" i="1" s="1"/>
  <c r="L2865" i="1"/>
  <c r="O2865" i="1" s="1"/>
  <c r="L2861" i="1"/>
  <c r="O2861" i="1" s="1"/>
  <c r="L2857" i="1"/>
  <c r="O2857" i="1" s="1"/>
  <c r="L2853" i="1"/>
  <c r="O2853" i="1" s="1"/>
  <c r="L2849" i="1"/>
  <c r="O2849" i="1" s="1"/>
  <c r="L2845" i="1"/>
  <c r="O2845" i="1" s="1"/>
  <c r="L2841" i="1"/>
  <c r="O2841" i="1" s="1"/>
  <c r="L2837" i="1"/>
  <c r="O2837" i="1" s="1"/>
  <c r="L2833" i="1"/>
  <c r="O2833" i="1" s="1"/>
  <c r="L2829" i="1"/>
  <c r="O2829" i="1" s="1"/>
  <c r="L2825" i="1"/>
  <c r="O2825" i="1" s="1"/>
  <c r="L2821" i="1"/>
  <c r="O2821" i="1" s="1"/>
  <c r="L2817" i="1"/>
  <c r="O2817" i="1" s="1"/>
  <c r="L2813" i="1"/>
  <c r="O2813" i="1" s="1"/>
  <c r="L2809" i="1"/>
  <c r="O2809" i="1" s="1"/>
  <c r="L2805" i="1"/>
  <c r="O2805" i="1" s="1"/>
  <c r="L2801" i="1"/>
  <c r="O2801" i="1" s="1"/>
  <c r="L2797" i="1"/>
  <c r="O2797" i="1" s="1"/>
  <c r="L2793" i="1"/>
  <c r="O2793" i="1" s="1"/>
  <c r="L2789" i="1"/>
  <c r="O2789" i="1" s="1"/>
  <c r="L2785" i="1"/>
  <c r="O2785" i="1" s="1"/>
  <c r="L2781" i="1"/>
  <c r="O2781" i="1" s="1"/>
  <c r="L2761" i="1"/>
  <c r="O2761" i="1" s="1"/>
  <c r="L2757" i="1"/>
  <c r="O2757" i="1" s="1"/>
  <c r="L2753" i="1"/>
  <c r="O2753" i="1" s="1"/>
  <c r="L2745" i="1"/>
  <c r="O2745" i="1" s="1"/>
  <c r="L2741" i="1"/>
  <c r="O2741" i="1" s="1"/>
  <c r="L2737" i="1"/>
  <c r="O2737" i="1" s="1"/>
  <c r="L2733" i="1"/>
  <c r="O2733" i="1" s="1"/>
  <c r="L2729" i="1"/>
  <c r="O2729" i="1" s="1"/>
  <c r="L2725" i="1"/>
  <c r="O2725" i="1" s="1"/>
  <c r="L2721" i="1"/>
  <c r="O2721" i="1" s="1"/>
  <c r="L2717" i="1"/>
  <c r="O2717" i="1" s="1"/>
  <c r="L2713" i="1"/>
  <c r="O2713" i="1" s="1"/>
  <c r="L2709" i="1"/>
  <c r="O2709" i="1" s="1"/>
  <c r="L2705" i="1"/>
  <c r="O2705" i="1" s="1"/>
  <c r="L2701" i="1"/>
  <c r="O2701" i="1" s="1"/>
  <c r="L2697" i="1"/>
  <c r="O2697" i="1" s="1"/>
  <c r="L2693" i="1"/>
  <c r="O2693" i="1" s="1"/>
  <c r="L2689" i="1"/>
  <c r="O2689" i="1" s="1"/>
  <c r="L2685" i="1"/>
  <c r="O2685" i="1" s="1"/>
  <c r="L2681" i="1"/>
  <c r="O2681" i="1" s="1"/>
  <c r="L2677" i="1"/>
  <c r="O2677" i="1" s="1"/>
  <c r="L2673" i="1"/>
  <c r="O2673" i="1" s="1"/>
  <c r="L2669" i="1"/>
  <c r="O2669" i="1" s="1"/>
  <c r="L2665" i="1"/>
  <c r="O2665" i="1" s="1"/>
  <c r="L2661" i="1"/>
  <c r="O2661" i="1" s="1"/>
  <c r="L2657" i="1"/>
  <c r="O2657" i="1" s="1"/>
  <c r="L2653" i="1"/>
  <c r="O2653" i="1" s="1"/>
  <c r="L2649" i="1"/>
  <c r="O2649" i="1" s="1"/>
  <c r="L2645" i="1"/>
  <c r="O2645" i="1" s="1"/>
  <c r="L2641" i="1"/>
  <c r="O2641" i="1" s="1"/>
  <c r="L2637" i="1"/>
  <c r="O2637" i="1" s="1"/>
  <c r="L2633" i="1"/>
  <c r="O2633" i="1" s="1"/>
  <c r="L2629" i="1"/>
  <c r="O2629" i="1" s="1"/>
  <c r="L2625" i="1"/>
  <c r="O2625" i="1" s="1"/>
  <c r="L2621" i="1"/>
  <c r="O2621" i="1" s="1"/>
  <c r="L2617" i="1"/>
  <c r="O2617" i="1" s="1"/>
  <c r="L2613" i="1"/>
  <c r="O2613" i="1" s="1"/>
  <c r="L2609" i="1"/>
  <c r="O2609" i="1" s="1"/>
  <c r="L2605" i="1"/>
  <c r="O2605" i="1" s="1"/>
  <c r="L2601" i="1"/>
  <c r="O2601" i="1" s="1"/>
  <c r="L2597" i="1"/>
  <c r="O2597" i="1" s="1"/>
  <c r="L2593" i="1"/>
  <c r="O2593" i="1" s="1"/>
  <c r="L2589" i="1"/>
  <c r="O2589" i="1" s="1"/>
  <c r="L2585" i="1"/>
  <c r="O2585" i="1" s="1"/>
  <c r="L2581" i="1"/>
  <c r="O2581" i="1" s="1"/>
  <c r="L2577" i="1"/>
  <c r="O2577" i="1" s="1"/>
  <c r="L2573" i="1"/>
  <c r="O2573" i="1" s="1"/>
  <c r="L2569" i="1"/>
  <c r="O2569" i="1" s="1"/>
  <c r="L2565" i="1"/>
  <c r="O2565" i="1" s="1"/>
  <c r="L2561" i="1"/>
  <c r="O2561" i="1" s="1"/>
  <c r="L2557" i="1"/>
  <c r="O2557" i="1" s="1"/>
  <c r="L2553" i="1"/>
  <c r="O2553" i="1" s="1"/>
  <c r="L2549" i="1"/>
  <c r="O2549" i="1" s="1"/>
  <c r="L2545" i="1"/>
  <c r="O2545" i="1" s="1"/>
  <c r="L2541" i="1"/>
  <c r="O2541" i="1" s="1"/>
  <c r="L2537" i="1"/>
  <c r="O2537" i="1" s="1"/>
  <c r="L2533" i="1"/>
  <c r="O2533" i="1" s="1"/>
  <c r="L2529" i="1"/>
  <c r="O2529" i="1" s="1"/>
  <c r="L2525" i="1"/>
  <c r="O2525" i="1" s="1"/>
  <c r="L2521" i="1"/>
  <c r="O2521" i="1" s="1"/>
  <c r="L2517" i="1"/>
  <c r="O2517" i="1" s="1"/>
  <c r="L2513" i="1"/>
  <c r="O2513" i="1" s="1"/>
  <c r="L2509" i="1"/>
  <c r="O2509" i="1" s="1"/>
  <c r="L2505" i="1"/>
  <c r="O2505" i="1" s="1"/>
  <c r="L2501" i="1"/>
  <c r="O2501" i="1" s="1"/>
  <c r="L2497" i="1"/>
  <c r="O2497" i="1" s="1"/>
  <c r="L2493" i="1"/>
  <c r="O2493" i="1" s="1"/>
  <c r="L2489" i="1"/>
  <c r="O2489" i="1" s="1"/>
  <c r="L2485" i="1"/>
  <c r="O2485" i="1" s="1"/>
  <c r="L2481" i="1"/>
  <c r="O2481" i="1" s="1"/>
  <c r="L2477" i="1"/>
  <c r="O2477" i="1" s="1"/>
  <c r="L2473" i="1"/>
  <c r="O2473" i="1" s="1"/>
  <c r="L2469" i="1"/>
  <c r="O2469" i="1" s="1"/>
  <c r="L2465" i="1"/>
  <c r="O2465" i="1" s="1"/>
  <c r="L2461" i="1"/>
  <c r="O2461" i="1" s="1"/>
  <c r="L2457" i="1"/>
  <c r="O2457" i="1" s="1"/>
  <c r="L2453" i="1"/>
  <c r="O2453" i="1" s="1"/>
  <c r="L2449" i="1"/>
  <c r="O2449" i="1" s="1"/>
  <c r="L2445" i="1"/>
  <c r="O2445" i="1" s="1"/>
  <c r="L2441" i="1"/>
  <c r="O2441" i="1" s="1"/>
  <c r="L2437" i="1"/>
  <c r="O2437" i="1" s="1"/>
  <c r="L2433" i="1"/>
  <c r="O2433" i="1" s="1"/>
  <c r="L2429" i="1"/>
  <c r="O2429" i="1" s="1"/>
  <c r="L2425" i="1"/>
  <c r="O2425" i="1" s="1"/>
  <c r="L2421" i="1"/>
  <c r="O2421" i="1" s="1"/>
  <c r="L2417" i="1"/>
  <c r="O2417" i="1" s="1"/>
  <c r="L2413" i="1"/>
  <c r="O2413" i="1" s="1"/>
  <c r="L2409" i="1"/>
  <c r="O2409" i="1" s="1"/>
  <c r="L2405" i="1"/>
  <c r="O2405" i="1" s="1"/>
  <c r="L2401" i="1"/>
  <c r="O2401" i="1" s="1"/>
  <c r="L2397" i="1"/>
  <c r="O2397" i="1" s="1"/>
  <c r="L2393" i="1"/>
  <c r="O2393" i="1" s="1"/>
  <c r="L2389" i="1"/>
  <c r="O2389" i="1" s="1"/>
  <c r="L2385" i="1"/>
  <c r="O2385" i="1" s="1"/>
  <c r="L2381" i="1"/>
  <c r="O2381" i="1" s="1"/>
  <c r="L2377" i="1"/>
  <c r="O2377" i="1" s="1"/>
  <c r="L2373" i="1"/>
  <c r="O2373" i="1" s="1"/>
  <c r="L2369" i="1"/>
  <c r="O2369" i="1" s="1"/>
  <c r="L2365" i="1"/>
  <c r="O2365" i="1" s="1"/>
  <c r="L2361" i="1"/>
  <c r="O2361" i="1" s="1"/>
  <c r="L2357" i="1"/>
  <c r="O2357" i="1" s="1"/>
  <c r="L2353" i="1"/>
  <c r="O2353" i="1" s="1"/>
  <c r="L2349" i="1"/>
  <c r="O2349" i="1" s="1"/>
  <c r="L2345" i="1"/>
  <c r="O2345" i="1" s="1"/>
  <c r="L2341" i="1"/>
  <c r="O2341" i="1" s="1"/>
  <c r="L2337" i="1"/>
  <c r="O2337" i="1" s="1"/>
  <c r="L2333" i="1"/>
  <c r="O2333" i="1" s="1"/>
  <c r="L2329" i="1"/>
  <c r="O2329" i="1" s="1"/>
  <c r="L2325" i="1"/>
  <c r="O2325" i="1" s="1"/>
  <c r="L2321" i="1"/>
  <c r="O2321" i="1" s="1"/>
  <c r="L2317" i="1"/>
  <c r="O2317" i="1" s="1"/>
  <c r="L2313" i="1"/>
  <c r="O2313" i="1" s="1"/>
  <c r="L2309" i="1"/>
  <c r="O2309" i="1" s="1"/>
  <c r="L2305" i="1"/>
  <c r="O2305" i="1" s="1"/>
  <c r="L2301" i="1"/>
  <c r="O2301" i="1" s="1"/>
  <c r="L2297" i="1"/>
  <c r="O2297" i="1" s="1"/>
  <c r="L2293" i="1"/>
  <c r="O2293" i="1" s="1"/>
  <c r="L2289" i="1"/>
  <c r="O2289" i="1" s="1"/>
  <c r="L2285" i="1"/>
  <c r="O2285" i="1" s="1"/>
  <c r="L2281" i="1"/>
  <c r="O2281" i="1" s="1"/>
  <c r="L2277" i="1"/>
  <c r="O2277" i="1" s="1"/>
  <c r="L2273" i="1"/>
  <c r="O2273" i="1" s="1"/>
  <c r="L2269" i="1"/>
  <c r="O2269" i="1" s="1"/>
  <c r="L2265" i="1"/>
  <c r="O2265" i="1" s="1"/>
  <c r="L2261" i="1"/>
  <c r="O2261" i="1" s="1"/>
  <c r="L2257" i="1"/>
  <c r="O2257" i="1" s="1"/>
  <c r="L2253" i="1"/>
  <c r="O2253" i="1" s="1"/>
  <c r="L2249" i="1"/>
  <c r="O2249" i="1" s="1"/>
  <c r="L2245" i="1"/>
  <c r="O2245" i="1" s="1"/>
  <c r="L2241" i="1"/>
  <c r="O2241" i="1" s="1"/>
  <c r="L2237" i="1"/>
  <c r="O2237" i="1" s="1"/>
  <c r="L2233" i="1"/>
  <c r="O2233" i="1" s="1"/>
  <c r="L2229" i="1"/>
  <c r="O2229" i="1" s="1"/>
  <c r="L2225" i="1"/>
  <c r="O2225" i="1" s="1"/>
  <c r="L2221" i="1"/>
  <c r="O2221" i="1" s="1"/>
  <c r="L2217" i="1"/>
  <c r="O2217" i="1" s="1"/>
  <c r="L2213" i="1"/>
  <c r="O2213" i="1" s="1"/>
  <c r="L2209" i="1"/>
  <c r="O2209" i="1" s="1"/>
  <c r="L2205" i="1"/>
  <c r="O2205" i="1" s="1"/>
  <c r="L2201" i="1"/>
  <c r="O2201" i="1" s="1"/>
  <c r="L2197" i="1"/>
  <c r="O2197" i="1" s="1"/>
  <c r="L2193" i="1"/>
  <c r="O2193" i="1" s="1"/>
  <c r="L2189" i="1"/>
  <c r="O2189" i="1" s="1"/>
  <c r="L2185" i="1"/>
  <c r="O2185" i="1" s="1"/>
  <c r="L2181" i="1"/>
  <c r="O2181" i="1" s="1"/>
  <c r="L2177" i="1"/>
  <c r="O2177" i="1" s="1"/>
  <c r="L2173" i="1"/>
  <c r="O2173" i="1" s="1"/>
  <c r="L2169" i="1"/>
  <c r="O2169" i="1" s="1"/>
  <c r="L2165" i="1"/>
  <c r="O2165" i="1" s="1"/>
  <c r="L2161" i="1"/>
  <c r="O2161" i="1" s="1"/>
  <c r="L2157" i="1"/>
  <c r="O2157" i="1" s="1"/>
  <c r="L2153" i="1"/>
  <c r="O2153" i="1" s="1"/>
  <c r="L2149" i="1"/>
  <c r="O2149" i="1" s="1"/>
  <c r="L2145" i="1"/>
  <c r="O2145" i="1" s="1"/>
  <c r="L2141" i="1"/>
  <c r="O2141" i="1" s="1"/>
  <c r="L2137" i="1"/>
  <c r="O2137" i="1" s="1"/>
  <c r="L2133" i="1"/>
  <c r="O2133" i="1" s="1"/>
  <c r="L2129" i="1"/>
  <c r="O2129" i="1" s="1"/>
  <c r="L2125" i="1"/>
  <c r="O2125" i="1" s="1"/>
  <c r="L2121" i="1"/>
  <c r="O2121" i="1" s="1"/>
  <c r="L2117" i="1"/>
  <c r="O2117" i="1" s="1"/>
  <c r="L2113" i="1"/>
  <c r="O2113" i="1" s="1"/>
  <c r="L2109" i="1"/>
  <c r="O2109" i="1" s="1"/>
  <c r="L2105" i="1"/>
  <c r="O2105" i="1" s="1"/>
  <c r="L2101" i="1"/>
  <c r="O2101" i="1" s="1"/>
  <c r="L2097" i="1"/>
  <c r="O2097" i="1" s="1"/>
  <c r="L2093" i="1"/>
  <c r="O2093" i="1" s="1"/>
  <c r="L2089" i="1"/>
  <c r="O2089" i="1" s="1"/>
  <c r="L2085" i="1"/>
  <c r="O2085" i="1" s="1"/>
  <c r="L2081" i="1"/>
  <c r="O2081" i="1" s="1"/>
  <c r="L2077" i="1"/>
  <c r="O2077" i="1" s="1"/>
  <c r="L2073" i="1"/>
  <c r="O2073" i="1" s="1"/>
  <c r="L2069" i="1"/>
  <c r="O2069" i="1" s="1"/>
  <c r="L2065" i="1"/>
  <c r="O2065" i="1" s="1"/>
  <c r="L2061" i="1"/>
  <c r="O2061" i="1" s="1"/>
  <c r="L2057" i="1"/>
  <c r="O2057" i="1" s="1"/>
  <c r="L2053" i="1"/>
  <c r="O2053" i="1" s="1"/>
  <c r="L2049" i="1"/>
  <c r="O2049" i="1" s="1"/>
  <c r="L2045" i="1"/>
  <c r="O2045" i="1" s="1"/>
  <c r="L2041" i="1"/>
  <c r="O2041" i="1" s="1"/>
  <c r="L2037" i="1"/>
  <c r="O2037" i="1" s="1"/>
  <c r="L2033" i="1"/>
  <c r="O2033" i="1" s="1"/>
  <c r="L2029" i="1"/>
  <c r="O2029" i="1" s="1"/>
  <c r="L2025" i="1"/>
  <c r="O2025" i="1" s="1"/>
  <c r="L2021" i="1"/>
  <c r="O2021" i="1" s="1"/>
  <c r="L2017" i="1"/>
  <c r="O2017" i="1" s="1"/>
  <c r="L2013" i="1"/>
  <c r="O2013" i="1" s="1"/>
  <c r="L2009" i="1"/>
  <c r="O2009" i="1" s="1"/>
  <c r="L2005" i="1"/>
  <c r="O2005" i="1" s="1"/>
  <c r="L2001" i="1"/>
  <c r="O2001" i="1" s="1"/>
  <c r="L1997" i="1"/>
  <c r="O1997" i="1" s="1"/>
  <c r="L1993" i="1"/>
  <c r="O1993" i="1" s="1"/>
  <c r="L1989" i="1"/>
  <c r="O1989" i="1" s="1"/>
  <c r="L1985" i="1"/>
  <c r="O1985" i="1" s="1"/>
  <c r="L1981" i="1"/>
  <c r="O1981" i="1" s="1"/>
  <c r="L1977" i="1"/>
  <c r="O1977" i="1" s="1"/>
  <c r="L1973" i="1"/>
  <c r="O1973" i="1" s="1"/>
  <c r="L1969" i="1"/>
  <c r="O1969" i="1" s="1"/>
  <c r="L1965" i="1"/>
  <c r="O1965" i="1" s="1"/>
  <c r="L1961" i="1"/>
  <c r="O1961" i="1" s="1"/>
  <c r="L1957" i="1"/>
  <c r="O1957" i="1" s="1"/>
  <c r="L1953" i="1"/>
  <c r="O1953" i="1" s="1"/>
  <c r="L1949" i="1"/>
  <c r="O1949" i="1" s="1"/>
  <c r="L1945" i="1"/>
  <c r="O1945" i="1" s="1"/>
  <c r="L1941" i="1"/>
  <c r="O1941" i="1" s="1"/>
  <c r="L1937" i="1"/>
  <c r="O1937" i="1" s="1"/>
  <c r="L1933" i="1"/>
  <c r="O1933" i="1" s="1"/>
  <c r="L1929" i="1"/>
  <c r="O1929" i="1" s="1"/>
  <c r="L1925" i="1"/>
  <c r="O1925" i="1" s="1"/>
  <c r="L1921" i="1"/>
  <c r="O1921" i="1" s="1"/>
  <c r="L1917" i="1"/>
  <c r="O1917" i="1" s="1"/>
  <c r="L1913" i="1"/>
  <c r="O1913" i="1" s="1"/>
  <c r="L1909" i="1"/>
  <c r="O1909" i="1" s="1"/>
  <c r="L1905" i="1"/>
  <c r="O1905" i="1" s="1"/>
  <c r="L1901" i="1"/>
  <c r="O1901" i="1" s="1"/>
  <c r="L1897" i="1"/>
  <c r="O1897" i="1" s="1"/>
  <c r="L1893" i="1"/>
  <c r="O1893" i="1" s="1"/>
  <c r="L1889" i="1"/>
  <c r="O1889" i="1" s="1"/>
  <c r="L1885" i="1"/>
  <c r="O1885" i="1" s="1"/>
  <c r="L1881" i="1"/>
  <c r="O1881" i="1" s="1"/>
  <c r="L1877" i="1"/>
  <c r="O1877" i="1" s="1"/>
  <c r="L1873" i="1"/>
  <c r="O1873" i="1" s="1"/>
  <c r="L1869" i="1"/>
  <c r="O1869" i="1" s="1"/>
  <c r="L1865" i="1"/>
  <c r="O1865" i="1" s="1"/>
  <c r="L1861" i="1"/>
  <c r="O1861" i="1" s="1"/>
  <c r="L1857" i="1"/>
  <c r="O1857" i="1" s="1"/>
  <c r="L1853" i="1"/>
  <c r="O1853" i="1" s="1"/>
  <c r="L1849" i="1"/>
  <c r="O1849" i="1" s="1"/>
  <c r="L1845" i="1"/>
  <c r="O1845" i="1" s="1"/>
  <c r="L1841" i="1"/>
  <c r="O1841" i="1" s="1"/>
  <c r="L1837" i="1"/>
  <c r="O1837" i="1" s="1"/>
  <c r="L1833" i="1"/>
  <c r="O1833" i="1" s="1"/>
  <c r="L1829" i="1"/>
  <c r="O1829" i="1" s="1"/>
  <c r="L1825" i="1"/>
  <c r="O1825" i="1" s="1"/>
  <c r="L1821" i="1"/>
  <c r="O1821" i="1" s="1"/>
  <c r="L1817" i="1"/>
  <c r="O1817" i="1" s="1"/>
  <c r="L1813" i="1"/>
  <c r="O1813" i="1" s="1"/>
  <c r="L1809" i="1"/>
  <c r="O1809" i="1" s="1"/>
  <c r="L1805" i="1"/>
  <c r="O1805" i="1" s="1"/>
  <c r="L1801" i="1"/>
  <c r="O1801" i="1" s="1"/>
  <c r="L1797" i="1"/>
  <c r="O1797" i="1" s="1"/>
  <c r="L1793" i="1"/>
  <c r="O1793" i="1" s="1"/>
  <c r="L1789" i="1"/>
  <c r="O1789" i="1" s="1"/>
  <c r="L1785" i="1"/>
  <c r="O1785" i="1" s="1"/>
  <c r="L1781" i="1"/>
  <c r="O1781" i="1" s="1"/>
  <c r="L1777" i="1"/>
  <c r="O1777" i="1" s="1"/>
  <c r="L1773" i="1"/>
  <c r="O1773" i="1" s="1"/>
  <c r="L1769" i="1"/>
  <c r="O1769" i="1" s="1"/>
  <c r="L1765" i="1"/>
  <c r="O1765" i="1" s="1"/>
  <c r="L1761" i="1"/>
  <c r="O1761" i="1" s="1"/>
  <c r="L1757" i="1"/>
  <c r="O1757" i="1" s="1"/>
  <c r="L1753" i="1"/>
  <c r="O1753" i="1" s="1"/>
  <c r="L1749" i="1"/>
  <c r="O1749" i="1" s="1"/>
  <c r="L1745" i="1"/>
  <c r="O1745" i="1" s="1"/>
  <c r="L1741" i="1"/>
  <c r="O1741" i="1" s="1"/>
  <c r="L1737" i="1"/>
  <c r="O1737" i="1" s="1"/>
  <c r="L1733" i="1"/>
  <c r="O1733" i="1" s="1"/>
  <c r="L1729" i="1"/>
  <c r="O1729" i="1" s="1"/>
  <c r="L1725" i="1"/>
  <c r="O1725" i="1" s="1"/>
  <c r="L1721" i="1"/>
  <c r="O1721" i="1" s="1"/>
  <c r="L1717" i="1"/>
  <c r="O1717" i="1" s="1"/>
  <c r="L1713" i="1"/>
  <c r="O1713" i="1" s="1"/>
  <c r="L1709" i="1"/>
  <c r="O1709" i="1" s="1"/>
  <c r="L1705" i="1"/>
  <c r="O1705" i="1" s="1"/>
  <c r="L1701" i="1"/>
  <c r="O1701" i="1" s="1"/>
  <c r="L1697" i="1"/>
  <c r="O1697" i="1" s="1"/>
  <c r="L1693" i="1"/>
  <c r="O1693" i="1" s="1"/>
  <c r="L1689" i="1"/>
  <c r="O1689" i="1" s="1"/>
  <c r="L1685" i="1"/>
  <c r="O1685" i="1" s="1"/>
  <c r="L1681" i="1"/>
  <c r="O1681" i="1" s="1"/>
  <c r="L1677" i="1"/>
  <c r="O1677" i="1" s="1"/>
  <c r="L1673" i="1"/>
  <c r="O1673" i="1" s="1"/>
  <c r="L1669" i="1"/>
  <c r="O1669" i="1" s="1"/>
  <c r="L1665" i="1"/>
  <c r="O1665" i="1" s="1"/>
  <c r="L1661" i="1"/>
  <c r="O1661" i="1" s="1"/>
  <c r="L1657" i="1"/>
  <c r="O1657" i="1" s="1"/>
  <c r="L1653" i="1"/>
  <c r="O1653" i="1" s="1"/>
  <c r="L1649" i="1"/>
  <c r="O1649" i="1" s="1"/>
  <c r="L1645" i="1"/>
  <c r="O1645" i="1" s="1"/>
  <c r="L1641" i="1"/>
  <c r="O1641" i="1" s="1"/>
  <c r="L1637" i="1"/>
  <c r="O1637" i="1" s="1"/>
  <c r="L1633" i="1"/>
  <c r="O1633" i="1" s="1"/>
  <c r="L1625" i="1"/>
  <c r="O1625" i="1" s="1"/>
  <c r="L1621" i="1"/>
  <c r="O1621" i="1" s="1"/>
  <c r="L1617" i="1"/>
  <c r="O1617" i="1" s="1"/>
  <c r="L1613" i="1"/>
  <c r="O1613" i="1" s="1"/>
  <c r="L1605" i="1"/>
  <c r="O1605" i="1" s="1"/>
  <c r="L1601" i="1"/>
  <c r="O1601" i="1" s="1"/>
  <c r="L1597" i="1"/>
  <c r="O1597" i="1" s="1"/>
  <c r="L1593" i="1"/>
  <c r="O1593" i="1" s="1"/>
  <c r="L1589" i="1"/>
  <c r="O1589" i="1" s="1"/>
  <c r="L1585" i="1"/>
  <c r="O1585" i="1" s="1"/>
  <c r="L1581" i="1"/>
  <c r="O1581" i="1" s="1"/>
  <c r="L1577" i="1"/>
  <c r="O1577" i="1" s="1"/>
  <c r="L1573" i="1"/>
  <c r="O1573" i="1" s="1"/>
  <c r="L1569" i="1"/>
  <c r="O1569" i="1" s="1"/>
  <c r="L1561" i="1"/>
  <c r="O1561" i="1" s="1"/>
  <c r="L1557" i="1"/>
  <c r="O1557" i="1" s="1"/>
  <c r="L1553" i="1"/>
  <c r="O1553" i="1" s="1"/>
  <c r="L1549" i="1"/>
  <c r="O1549" i="1" s="1"/>
  <c r="L1541" i="1"/>
  <c r="O1541" i="1" s="1"/>
  <c r="L1537" i="1"/>
  <c r="O1537" i="1" s="1"/>
  <c r="L1533" i="1"/>
  <c r="O1533" i="1" s="1"/>
  <c r="L1529" i="1"/>
  <c r="O1529" i="1" s="1"/>
  <c r="L1525" i="1"/>
  <c r="O1525" i="1" s="1"/>
  <c r="L1521" i="1"/>
  <c r="O1521" i="1" s="1"/>
  <c r="L1517" i="1"/>
  <c r="O1517" i="1" s="1"/>
  <c r="L1513" i="1"/>
  <c r="O1513" i="1" s="1"/>
  <c r="L1509" i="1"/>
  <c r="O1509" i="1" s="1"/>
  <c r="L1505" i="1"/>
  <c r="O1505" i="1" s="1"/>
  <c r="L1497" i="1"/>
  <c r="O1497" i="1" s="1"/>
  <c r="L1493" i="1"/>
  <c r="O1493" i="1" s="1"/>
  <c r="L1489" i="1"/>
  <c r="O1489" i="1" s="1"/>
  <c r="L1485" i="1"/>
  <c r="O1485" i="1" s="1"/>
  <c r="L1477" i="1"/>
  <c r="O1477" i="1" s="1"/>
  <c r="L1473" i="1"/>
  <c r="O1473" i="1" s="1"/>
  <c r="L1469" i="1"/>
  <c r="O1469" i="1" s="1"/>
  <c r="L1465" i="1"/>
  <c r="O1465" i="1" s="1"/>
  <c r="L1461" i="1"/>
  <c r="O1461" i="1" s="1"/>
  <c r="L1457" i="1"/>
  <c r="O1457" i="1" s="1"/>
  <c r="L1453" i="1"/>
  <c r="O1453" i="1" s="1"/>
  <c r="L1449" i="1"/>
  <c r="O1449" i="1" s="1"/>
  <c r="L1445" i="1"/>
  <c r="O1445" i="1" s="1"/>
  <c r="L1441" i="1"/>
  <c r="O1441" i="1" s="1"/>
  <c r="L1433" i="1"/>
  <c r="O1433" i="1" s="1"/>
  <c r="L1429" i="1"/>
  <c r="O1429" i="1" s="1"/>
  <c r="L1425" i="1"/>
  <c r="O1425" i="1" s="1"/>
  <c r="L1421" i="1"/>
  <c r="O1421" i="1" s="1"/>
  <c r="L1413" i="1"/>
  <c r="O1413" i="1" s="1"/>
  <c r="L1409" i="1"/>
  <c r="O1409" i="1" s="1"/>
  <c r="L1405" i="1"/>
  <c r="O1405" i="1" s="1"/>
  <c r="L1401" i="1"/>
  <c r="O1401" i="1" s="1"/>
  <c r="L1397" i="1"/>
  <c r="O1397" i="1" s="1"/>
  <c r="L1389" i="1"/>
  <c r="O1389" i="1" s="1"/>
  <c r="L1385" i="1"/>
  <c r="O1385" i="1" s="1"/>
  <c r="L1381" i="1"/>
  <c r="O1381" i="1" s="1"/>
  <c r="L1377" i="1"/>
  <c r="O1377" i="1" s="1"/>
  <c r="L1373" i="1"/>
  <c r="O1373" i="1" s="1"/>
  <c r="L1369" i="1"/>
  <c r="O1369" i="1" s="1"/>
  <c r="L1365" i="1"/>
  <c r="O1365" i="1" s="1"/>
  <c r="L1361" i="1"/>
  <c r="O1361" i="1" s="1"/>
  <c r="L1357" i="1"/>
  <c r="O1357" i="1" s="1"/>
  <c r="L1353" i="1"/>
  <c r="O1353" i="1" s="1"/>
  <c r="L1349" i="1"/>
  <c r="O1349" i="1" s="1"/>
  <c r="L1345" i="1"/>
  <c r="O1345" i="1" s="1"/>
  <c r="L1341" i="1"/>
  <c r="O1341" i="1" s="1"/>
  <c r="L1337" i="1"/>
  <c r="O1337" i="1" s="1"/>
  <c r="L1333" i="1"/>
  <c r="O1333" i="1" s="1"/>
  <c r="L1329" i="1"/>
  <c r="O1329" i="1" s="1"/>
  <c r="L1325" i="1"/>
  <c r="O1325" i="1" s="1"/>
  <c r="L1321" i="1"/>
  <c r="O1321" i="1" s="1"/>
  <c r="L1317" i="1"/>
  <c r="O1317" i="1" s="1"/>
  <c r="L1313" i="1"/>
  <c r="O1313" i="1" s="1"/>
  <c r="L1309" i="1"/>
  <c r="O1309" i="1" s="1"/>
  <c r="L1305" i="1"/>
  <c r="O1305" i="1" s="1"/>
  <c r="L1301" i="1"/>
  <c r="O1301" i="1" s="1"/>
  <c r="L1297" i="1"/>
  <c r="O1297" i="1" s="1"/>
  <c r="L1293" i="1"/>
  <c r="O1293" i="1" s="1"/>
  <c r="L1289" i="1"/>
  <c r="O1289" i="1" s="1"/>
  <c r="L1285" i="1"/>
  <c r="O1285" i="1" s="1"/>
  <c r="L1281" i="1"/>
  <c r="O1281" i="1" s="1"/>
  <c r="L1277" i="1"/>
  <c r="O1277" i="1" s="1"/>
  <c r="L1273" i="1"/>
  <c r="O1273" i="1" s="1"/>
  <c r="L1261" i="1"/>
  <c r="O1261" i="1" s="1"/>
  <c r="L1257" i="1"/>
  <c r="O1257" i="1" s="1"/>
  <c r="L1253" i="1"/>
  <c r="O1253" i="1" s="1"/>
  <c r="L1249" i="1"/>
  <c r="O1249" i="1" s="1"/>
  <c r="L1245" i="1"/>
  <c r="O1245" i="1" s="1"/>
  <c r="L1241" i="1"/>
  <c r="O1241" i="1" s="1"/>
  <c r="L1237" i="1"/>
  <c r="O1237" i="1" s="1"/>
  <c r="L1233" i="1"/>
  <c r="O1233" i="1" s="1"/>
  <c r="L1229" i="1"/>
  <c r="O1229" i="1" s="1"/>
  <c r="L1225" i="1"/>
  <c r="O1225" i="1" s="1"/>
  <c r="L1221" i="1"/>
  <c r="O1221" i="1" s="1"/>
  <c r="L1217" i="1"/>
  <c r="O1217" i="1" s="1"/>
  <c r="L1213" i="1"/>
  <c r="O1213" i="1" s="1"/>
  <c r="L1209" i="1"/>
  <c r="O1209" i="1" s="1"/>
  <c r="L1205" i="1"/>
  <c r="O1205" i="1" s="1"/>
  <c r="L1201" i="1"/>
  <c r="O1201" i="1" s="1"/>
  <c r="L1197" i="1"/>
  <c r="O1197" i="1" s="1"/>
  <c r="L1193" i="1"/>
  <c r="O1193" i="1" s="1"/>
  <c r="L1189" i="1"/>
  <c r="O1189" i="1" s="1"/>
  <c r="L1185" i="1"/>
  <c r="O1185" i="1" s="1"/>
  <c r="L1181" i="1"/>
  <c r="O1181" i="1" s="1"/>
  <c r="L1177" i="1"/>
  <c r="O1177" i="1" s="1"/>
  <c r="L1173" i="1"/>
  <c r="O1173" i="1" s="1"/>
  <c r="L1169" i="1"/>
  <c r="O1169" i="1" s="1"/>
  <c r="L1165" i="1"/>
  <c r="O1165" i="1" s="1"/>
  <c r="L1161" i="1"/>
  <c r="O1161" i="1" s="1"/>
  <c r="L1157" i="1"/>
  <c r="O1157" i="1" s="1"/>
  <c r="L1153" i="1"/>
  <c r="O1153" i="1" s="1"/>
  <c r="L1149" i="1"/>
  <c r="O1149" i="1" s="1"/>
  <c r="L1145" i="1"/>
  <c r="O1145" i="1" s="1"/>
  <c r="L1133" i="1"/>
  <c r="O1133" i="1" s="1"/>
  <c r="L1129" i="1"/>
  <c r="O1129" i="1" s="1"/>
  <c r="L1125" i="1"/>
  <c r="O1125" i="1" s="1"/>
  <c r="L1121" i="1"/>
  <c r="O1121" i="1" s="1"/>
  <c r="L1117" i="1"/>
  <c r="O1117" i="1" s="1"/>
  <c r="L1113" i="1"/>
  <c r="O1113" i="1" s="1"/>
  <c r="L1109" i="1"/>
  <c r="O1109" i="1" s="1"/>
  <c r="L1105" i="1"/>
  <c r="O1105" i="1" s="1"/>
  <c r="L1101" i="1"/>
  <c r="O1101" i="1" s="1"/>
  <c r="L1097" i="1"/>
  <c r="O1097" i="1" s="1"/>
  <c r="L1093" i="1"/>
  <c r="O1093" i="1" s="1"/>
  <c r="L1089" i="1"/>
  <c r="O1089" i="1" s="1"/>
  <c r="L1085" i="1"/>
  <c r="O1085" i="1" s="1"/>
  <c r="L1081" i="1"/>
  <c r="O1081" i="1" s="1"/>
  <c r="L1077" i="1"/>
  <c r="O1077" i="1" s="1"/>
  <c r="L1073" i="1"/>
  <c r="O1073" i="1" s="1"/>
  <c r="L1069" i="1"/>
  <c r="O1069" i="1" s="1"/>
  <c r="L1065" i="1"/>
  <c r="O1065" i="1" s="1"/>
  <c r="L1061" i="1"/>
  <c r="O1061" i="1" s="1"/>
  <c r="L1057" i="1"/>
  <c r="O1057" i="1" s="1"/>
  <c r="L1053" i="1"/>
  <c r="O1053" i="1" s="1"/>
  <c r="L1049" i="1"/>
  <c r="O1049" i="1" s="1"/>
  <c r="L1045" i="1"/>
  <c r="O1045" i="1" s="1"/>
  <c r="L1041" i="1"/>
  <c r="O1041" i="1" s="1"/>
  <c r="L1037" i="1"/>
  <c r="O1037" i="1" s="1"/>
  <c r="L1033" i="1"/>
  <c r="O1033" i="1" s="1"/>
  <c r="L1029" i="1"/>
  <c r="O1029" i="1" s="1"/>
  <c r="L1025" i="1"/>
  <c r="O1025" i="1" s="1"/>
  <c r="L1021" i="1"/>
  <c r="O1021" i="1" s="1"/>
  <c r="L1017" i="1"/>
  <c r="O1017" i="1" s="1"/>
  <c r="L1005" i="1"/>
  <c r="O1005" i="1" s="1"/>
  <c r="L1001" i="1"/>
  <c r="O1001" i="1" s="1"/>
  <c r="L997" i="1"/>
  <c r="O997" i="1" s="1"/>
  <c r="L993" i="1"/>
  <c r="O993" i="1" s="1"/>
  <c r="L989" i="1"/>
  <c r="O989" i="1" s="1"/>
  <c r="L985" i="1"/>
  <c r="O985" i="1" s="1"/>
  <c r="L981" i="1"/>
  <c r="O981" i="1" s="1"/>
  <c r="L977" i="1"/>
  <c r="O977" i="1" s="1"/>
  <c r="L973" i="1"/>
  <c r="O973" i="1" s="1"/>
  <c r="L969" i="1"/>
  <c r="O969" i="1" s="1"/>
  <c r="L965" i="1"/>
  <c r="O965" i="1" s="1"/>
  <c r="L961" i="1"/>
  <c r="O961" i="1" s="1"/>
  <c r="L957" i="1"/>
  <c r="O957" i="1" s="1"/>
  <c r="L953" i="1"/>
  <c r="O953" i="1" s="1"/>
  <c r="L949" i="1"/>
  <c r="O949" i="1" s="1"/>
  <c r="L945" i="1"/>
  <c r="O945" i="1" s="1"/>
  <c r="L941" i="1"/>
  <c r="O941" i="1" s="1"/>
  <c r="L937" i="1"/>
  <c r="O937" i="1" s="1"/>
  <c r="L933" i="1"/>
  <c r="O933" i="1" s="1"/>
  <c r="L929" i="1"/>
  <c r="O929" i="1" s="1"/>
  <c r="L925" i="1"/>
  <c r="O925" i="1" s="1"/>
  <c r="L921" i="1"/>
  <c r="O921" i="1" s="1"/>
  <c r="L917" i="1"/>
  <c r="O917" i="1" s="1"/>
  <c r="L913" i="1"/>
  <c r="O913" i="1" s="1"/>
  <c r="L909" i="1"/>
  <c r="O909" i="1" s="1"/>
  <c r="L905" i="1"/>
  <c r="O905" i="1" s="1"/>
  <c r="L901" i="1"/>
  <c r="O901" i="1" s="1"/>
  <c r="L897" i="1"/>
  <c r="O897" i="1" s="1"/>
  <c r="L893" i="1"/>
  <c r="O893" i="1" s="1"/>
  <c r="L889" i="1"/>
  <c r="O889" i="1" s="1"/>
  <c r="L877" i="1"/>
  <c r="O877" i="1" s="1"/>
  <c r="L873" i="1"/>
  <c r="O873" i="1" s="1"/>
  <c r="L869" i="1"/>
  <c r="O869" i="1" s="1"/>
  <c r="L865" i="1"/>
  <c r="O865" i="1" s="1"/>
  <c r="L861" i="1"/>
  <c r="O861" i="1" s="1"/>
  <c r="L857" i="1"/>
  <c r="O857" i="1" s="1"/>
  <c r="L853" i="1"/>
  <c r="O853" i="1" s="1"/>
  <c r="L849" i="1"/>
  <c r="O849" i="1" s="1"/>
  <c r="L845" i="1"/>
  <c r="O845" i="1" s="1"/>
  <c r="L841" i="1"/>
  <c r="O841" i="1" s="1"/>
  <c r="L837" i="1"/>
  <c r="O837" i="1" s="1"/>
  <c r="L833" i="1"/>
  <c r="O833" i="1" s="1"/>
  <c r="L829" i="1"/>
  <c r="O829" i="1" s="1"/>
  <c r="L825" i="1"/>
  <c r="O825" i="1" s="1"/>
  <c r="L821" i="1"/>
  <c r="O821" i="1" s="1"/>
  <c r="L817" i="1"/>
  <c r="O817" i="1" s="1"/>
  <c r="L813" i="1"/>
  <c r="O813" i="1" s="1"/>
  <c r="L809" i="1"/>
  <c r="O809" i="1" s="1"/>
  <c r="L805" i="1"/>
  <c r="O805" i="1" s="1"/>
  <c r="L801" i="1"/>
  <c r="O801" i="1" s="1"/>
  <c r="L797" i="1"/>
  <c r="O797" i="1" s="1"/>
  <c r="L793" i="1"/>
  <c r="O793" i="1" s="1"/>
  <c r="L789" i="1"/>
  <c r="O789" i="1" s="1"/>
  <c r="L785" i="1"/>
  <c r="O785" i="1" s="1"/>
  <c r="L781" i="1"/>
  <c r="O781" i="1" s="1"/>
  <c r="L777" i="1"/>
  <c r="O777" i="1" s="1"/>
  <c r="L773" i="1"/>
  <c r="O773" i="1" s="1"/>
  <c r="L765" i="1"/>
  <c r="O765" i="1" s="1"/>
  <c r="L761" i="1"/>
  <c r="O761" i="1" s="1"/>
  <c r="L757" i="1"/>
  <c r="O757" i="1" s="1"/>
  <c r="L753" i="1"/>
  <c r="O753" i="1" s="1"/>
  <c r="L749" i="1"/>
  <c r="O749" i="1" s="1"/>
  <c r="L745" i="1"/>
  <c r="O745" i="1" s="1"/>
  <c r="L741" i="1"/>
  <c r="O741" i="1" s="1"/>
  <c r="L737" i="1"/>
  <c r="O737" i="1" s="1"/>
  <c r="L733" i="1"/>
  <c r="O733" i="1" s="1"/>
  <c r="L729" i="1"/>
  <c r="O729" i="1" s="1"/>
  <c r="L725" i="1"/>
  <c r="O725" i="1" s="1"/>
  <c r="L721" i="1"/>
  <c r="O721" i="1" s="1"/>
  <c r="L717" i="1"/>
  <c r="O717" i="1" s="1"/>
  <c r="L709" i="1"/>
  <c r="O709" i="1" s="1"/>
  <c r="L705" i="1"/>
  <c r="O705" i="1" s="1"/>
  <c r="L701" i="1"/>
  <c r="O701" i="1" s="1"/>
  <c r="L697" i="1"/>
  <c r="O697" i="1" s="1"/>
  <c r="L693" i="1"/>
  <c r="O693" i="1" s="1"/>
  <c r="L689" i="1"/>
  <c r="O689" i="1" s="1"/>
  <c r="L685" i="1"/>
  <c r="O685" i="1" s="1"/>
  <c r="L681" i="1"/>
  <c r="O681" i="1" s="1"/>
  <c r="L677" i="1"/>
  <c r="O677" i="1" s="1"/>
  <c r="L673" i="1"/>
  <c r="O673" i="1" s="1"/>
  <c r="L669" i="1"/>
  <c r="O669" i="1" s="1"/>
  <c r="L665" i="1"/>
  <c r="O665" i="1" s="1"/>
  <c r="L657" i="1"/>
  <c r="O657" i="1" s="1"/>
  <c r="L653" i="1"/>
  <c r="O653" i="1" s="1"/>
  <c r="L649" i="1"/>
  <c r="O649" i="1" s="1"/>
  <c r="L645" i="1"/>
  <c r="O645" i="1" s="1"/>
  <c r="L641" i="1"/>
  <c r="O641" i="1" s="1"/>
  <c r="L637" i="1"/>
  <c r="O637" i="1" s="1"/>
  <c r="L633" i="1"/>
  <c r="O633" i="1" s="1"/>
  <c r="L629" i="1"/>
  <c r="O629" i="1" s="1"/>
  <c r="L625" i="1"/>
  <c r="O625" i="1" s="1"/>
  <c r="L621" i="1"/>
  <c r="O621" i="1" s="1"/>
  <c r="L617" i="1"/>
  <c r="O617" i="1" s="1"/>
  <c r="L613" i="1"/>
  <c r="O613" i="1" s="1"/>
  <c r="L609" i="1"/>
  <c r="O609" i="1" s="1"/>
  <c r="L605" i="1"/>
  <c r="O605" i="1" s="1"/>
  <c r="L601" i="1"/>
  <c r="O601" i="1" s="1"/>
  <c r="L597" i="1"/>
  <c r="O597" i="1" s="1"/>
  <c r="L593" i="1"/>
  <c r="O593" i="1" s="1"/>
  <c r="L589" i="1"/>
  <c r="O589" i="1" s="1"/>
  <c r="L585" i="1"/>
  <c r="O585" i="1" s="1"/>
  <c r="L581" i="1"/>
  <c r="O581" i="1" s="1"/>
  <c r="L577" i="1"/>
  <c r="O577" i="1" s="1"/>
  <c r="L573" i="1"/>
  <c r="O573" i="1" s="1"/>
  <c r="L569" i="1"/>
  <c r="O569" i="1" s="1"/>
  <c r="L565" i="1"/>
  <c r="O565" i="1" s="1"/>
  <c r="L561" i="1"/>
  <c r="O561" i="1" s="1"/>
  <c r="L557" i="1"/>
  <c r="O557" i="1" s="1"/>
  <c r="L553" i="1"/>
  <c r="O553" i="1" s="1"/>
  <c r="L549" i="1"/>
  <c r="O549" i="1" s="1"/>
  <c r="L545" i="1"/>
  <c r="O545" i="1" s="1"/>
  <c r="L541" i="1"/>
  <c r="O541" i="1" s="1"/>
  <c r="L537" i="1"/>
  <c r="O537" i="1" s="1"/>
  <c r="L533" i="1"/>
  <c r="O533" i="1" s="1"/>
  <c r="L529" i="1"/>
  <c r="O529" i="1" s="1"/>
  <c r="L525" i="1"/>
  <c r="O525" i="1" s="1"/>
  <c r="L521" i="1"/>
  <c r="O521" i="1" s="1"/>
  <c r="L517" i="1"/>
  <c r="O517" i="1" s="1"/>
  <c r="L513" i="1"/>
  <c r="O513" i="1" s="1"/>
  <c r="L509" i="1"/>
  <c r="O509" i="1" s="1"/>
  <c r="L505" i="1"/>
  <c r="O505" i="1" s="1"/>
  <c r="L501" i="1"/>
  <c r="O501" i="1" s="1"/>
  <c r="L497" i="1"/>
  <c r="O497" i="1" s="1"/>
  <c r="L493" i="1"/>
  <c r="O493" i="1" s="1"/>
  <c r="L489" i="1"/>
  <c r="O489" i="1" s="1"/>
  <c r="L481" i="1"/>
  <c r="O481" i="1" s="1"/>
  <c r="L477" i="1"/>
  <c r="O477" i="1" s="1"/>
  <c r="L473" i="1"/>
  <c r="O473" i="1" s="1"/>
  <c r="L469" i="1"/>
  <c r="O469" i="1" s="1"/>
  <c r="L465" i="1"/>
  <c r="O465" i="1" s="1"/>
  <c r="L461" i="1"/>
  <c r="O461" i="1" s="1"/>
  <c r="L457" i="1"/>
  <c r="O457" i="1" s="1"/>
  <c r="L453" i="1"/>
  <c r="O453" i="1" s="1"/>
  <c r="L449" i="1"/>
  <c r="O449" i="1" s="1"/>
  <c r="L445" i="1"/>
  <c r="O445" i="1" s="1"/>
  <c r="L441" i="1"/>
  <c r="O441" i="1" s="1"/>
  <c r="L437" i="1"/>
  <c r="O437" i="1" s="1"/>
  <c r="L433" i="1"/>
  <c r="O433" i="1" s="1"/>
  <c r="L429" i="1"/>
  <c r="O429" i="1" s="1"/>
  <c r="L425" i="1"/>
  <c r="O425" i="1" s="1"/>
  <c r="L421" i="1"/>
  <c r="O421" i="1" s="1"/>
  <c r="L417" i="1"/>
  <c r="O417" i="1" s="1"/>
  <c r="L413" i="1"/>
  <c r="O413" i="1" s="1"/>
  <c r="L409" i="1"/>
  <c r="O409" i="1" s="1"/>
  <c r="L405" i="1"/>
  <c r="O405" i="1" s="1"/>
  <c r="L401" i="1"/>
  <c r="O401" i="1" s="1"/>
  <c r="L397" i="1"/>
  <c r="O397" i="1" s="1"/>
  <c r="L393" i="1"/>
  <c r="O393" i="1" s="1"/>
  <c r="L389" i="1"/>
  <c r="O389" i="1" s="1"/>
  <c r="L385" i="1"/>
  <c r="O385" i="1" s="1"/>
  <c r="L381" i="1"/>
  <c r="O381" i="1" s="1"/>
  <c r="L377" i="1"/>
  <c r="O377" i="1" s="1"/>
  <c r="L373" i="1"/>
  <c r="O373" i="1" s="1"/>
  <c r="L369" i="1"/>
  <c r="O369" i="1" s="1"/>
  <c r="L365" i="1"/>
  <c r="O365" i="1" s="1"/>
  <c r="L361" i="1"/>
  <c r="O361" i="1" s="1"/>
  <c r="L357" i="1"/>
  <c r="O357" i="1" s="1"/>
  <c r="L353" i="1"/>
  <c r="O353" i="1" s="1"/>
  <c r="L349" i="1"/>
  <c r="O349" i="1" s="1"/>
  <c r="L345" i="1"/>
  <c r="O345" i="1" s="1"/>
  <c r="L341" i="1"/>
  <c r="O341" i="1" s="1"/>
  <c r="L337" i="1"/>
  <c r="O337" i="1" s="1"/>
  <c r="L333" i="1"/>
  <c r="O333" i="1" s="1"/>
  <c r="L329" i="1"/>
  <c r="O329" i="1" s="1"/>
  <c r="L325" i="1"/>
  <c r="O325" i="1" s="1"/>
  <c r="L321" i="1"/>
  <c r="O321" i="1" s="1"/>
  <c r="L317" i="1"/>
  <c r="O317" i="1" s="1"/>
  <c r="L313" i="1"/>
  <c r="O313" i="1" s="1"/>
  <c r="L309" i="1"/>
  <c r="O309" i="1" s="1"/>
  <c r="L305" i="1"/>
  <c r="O305" i="1" s="1"/>
  <c r="L301" i="1"/>
  <c r="O301" i="1" s="1"/>
  <c r="L297" i="1"/>
  <c r="O297" i="1" s="1"/>
  <c r="L293" i="1"/>
  <c r="O293" i="1" s="1"/>
  <c r="L289" i="1"/>
  <c r="O289" i="1" s="1"/>
  <c r="L285" i="1"/>
  <c r="O285" i="1" s="1"/>
  <c r="L281" i="1"/>
  <c r="O281" i="1" s="1"/>
  <c r="L277" i="1"/>
  <c r="O277" i="1" s="1"/>
  <c r="L273" i="1"/>
  <c r="O273" i="1" s="1"/>
  <c r="L3158" i="1"/>
  <c r="O3158" i="1" s="1"/>
  <c r="L3030" i="1"/>
  <c r="O3030" i="1" s="1"/>
  <c r="L2902" i="1"/>
  <c r="O2902" i="1" s="1"/>
  <c r="L2646" i="1"/>
  <c r="O2646" i="1" s="1"/>
  <c r="L2560" i="1"/>
  <c r="O2560" i="1" s="1"/>
  <c r="L2500" i="1"/>
  <c r="O2500" i="1" s="1"/>
  <c r="L1566" i="1"/>
  <c r="O1566" i="1" s="1"/>
  <c r="L1501" i="1"/>
  <c r="O1501" i="1" s="1"/>
  <c r="L1417" i="1"/>
  <c r="O1417" i="1" s="1"/>
  <c r="L1141" i="1"/>
  <c r="O1141" i="1" s="1"/>
  <c r="L885" i="1"/>
  <c r="O885" i="1" s="1"/>
  <c r="L713" i="1"/>
  <c r="O713" i="1" s="1"/>
  <c r="L485" i="1"/>
  <c r="O485" i="1" s="1"/>
  <c r="O492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32" authorId="0" shapeId="0" xr:uid="{E68EDE3C-A927-45A4-9F9B-D4BC4A9FB30C}">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36" authorId="0" shapeId="0" xr:uid="{C4C5DB10-CE92-4B52-A2EB-0131C6D32F24}">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37" authorId="0" shapeId="0" xr:uid="{9A1EF0F5-D220-4E72-B99D-348B16CD3A6D}">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71" authorId="0" shapeId="0" xr:uid="{9ACE9B0A-C713-4256-BD91-B9B791944BFF}">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4578" authorId="0" shapeId="0" xr:uid="{B47DF756-C76A-4E87-AAD0-C3726015AC0B}">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 desconhecido</author>
  </authors>
  <commentList>
    <comment ref="C1" authorId="0" shapeId="0" xr:uid="{23ACCAE9-AADC-4931-B977-5F4F4424FE46}">
      <text>
        <r>
          <rPr>
            <sz val="10"/>
            <rFont val="Arial"/>
            <family val="2"/>
          </rPr>
          <t>Patologia  (Códigos grupo 4030, 4031, 4032)</t>
        </r>
      </text>
    </comment>
    <comment ref="D1" authorId="0" shapeId="0" xr:uid="{F0A0091B-F8CE-4D17-B67B-FC805F9EC051}">
      <text>
        <r>
          <rPr>
            <sz val="10"/>
            <rFont val="Arial"/>
            <family val="2"/>
          </rPr>
          <t>Radiologia (Códigos grupo 4080, 4081, 4090 e 4110)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 desconhecido</author>
  </authors>
  <commentList>
    <comment ref="A4" authorId="0" shapeId="0" xr:uid="{4A51CC1D-E82F-4CC3-8726-C389581C3EC8}">
      <text>
        <r>
          <rPr>
            <sz val="10"/>
            <rFont val="Arial"/>
            <family val="2"/>
          </rPr>
          <t>Patologia  (Códigos grupo 4030, 4031, 4032)</t>
        </r>
      </text>
    </comment>
    <comment ref="A7" authorId="0" shapeId="0" xr:uid="{79613A35-AF62-4F6C-A7BF-B4F52125147B}">
      <text>
        <r>
          <rPr>
            <sz val="10"/>
            <rFont val="Arial"/>
            <family val="2"/>
          </rPr>
          <t>Radiologia (Códigos grupo 4080, 4081, 4090 e 4110)</t>
        </r>
      </text>
    </comment>
  </commentList>
</comments>
</file>

<file path=xl/sharedStrings.xml><?xml version="1.0" encoding="utf-8"?>
<sst xmlns="http://schemas.openxmlformats.org/spreadsheetml/2006/main" count="9438" uniqueCount="4965">
  <si>
    <t>CÓDIGO</t>
  </si>
  <si>
    <t>DESCRIÇÃO</t>
  </si>
  <si>
    <t>Fração do Porte</t>
  </si>
  <si>
    <t>Porte</t>
  </si>
  <si>
    <t>Custo Operac.</t>
  </si>
  <si>
    <t>Nº Aux</t>
  </si>
  <si>
    <t>Porte Anest.</t>
  </si>
  <si>
    <t>Filme</t>
  </si>
  <si>
    <t>Fração do Filme</t>
  </si>
  <si>
    <t>Incidência</t>
  </si>
  <si>
    <t>Portes (R$)</t>
  </si>
  <si>
    <t>Procedimento (R$)</t>
  </si>
  <si>
    <t>UCO (R$)</t>
  </si>
  <si>
    <t>Filme (R$)</t>
  </si>
  <si>
    <t>VALOR FINAL</t>
  </si>
  <si>
    <t>INSTRUÇÕES GERAIS</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</si>
  <si>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</si>
  <si>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</si>
  <si>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</si>
  <si>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</si>
  <si>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</si>
  <si>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</si>
  <si>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</si>
  <si>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</si>
  <si>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</si>
  <si>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</si>
  <si>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</si>
  <si>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</si>
  <si>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</si>
  <si>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</si>
  <si>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</si>
  <si>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</si>
  <si>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</si>
  <si>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</si>
  <si>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</si>
  <si>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</si>
  <si>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</si>
  <si>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</si>
  <si>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</si>
  <si>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</si>
  <si>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</si>
  <si>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</si>
  <si>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</si>
  <si>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</si>
  <si>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</si>
  <si>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</si>
  <si>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</si>
  <si>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CAPÍTULO 1  PROCEDIMENTOS GERAIS</t>
  </si>
  <si>
    <t>Consultas (10101004)</t>
  </si>
  <si>
    <t>Em consultório (no horário normal ou preestabelecido)</t>
  </si>
  <si>
    <t>2B</t>
  </si>
  <si>
    <t>Em domicílio</t>
  </si>
  <si>
    <t>3A</t>
  </si>
  <si>
    <t>Em pronto socorro</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</si>
  <si>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</si>
  <si>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</si>
  <si>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</si>
  <si>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3 CONSULTA MÉDICA  PRAZO DE VALIDADE  RECONSULTA</t>
  </si>
  <si>
    <t>A consulta médica compreende a anamnese, o exame físico, conclusão diagnóstica, prognóstico e prescrição terapêutica, caracterizando, assim, um ato médico completo (concluído ou não num único período de tempo)</t>
  </si>
  <si>
    <t>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</si>
  <si>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</si>
  <si>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Nos casos de tratamentos prolongados, quando há necessidade periódica de reavaliação e até modificações terapêuticas, as respectivas consultas poderão ser cobradas</t>
  </si>
  <si>
    <t>Visitas (10102000)</t>
  </si>
  <si>
    <t>Visita hospitalar a paciente internado</t>
  </si>
  <si>
    <t>2A</t>
  </si>
  <si>
    <t>10102990 OBSERVAÇÃO:</t>
  </si>
  <si>
    <t>Para visita hospitalar, será observado o que consta dos itens 31 e 6 das Instruções Gerais</t>
  </si>
  <si>
    <t>RecémNascido (10103007)</t>
  </si>
  <si>
    <t>Atendimento ao recém-nascido em berçário</t>
  </si>
  <si>
    <t>3C</t>
  </si>
  <si>
    <t>Atendimento ao recém-nascido em sala de parto (parto normal ou operatório de baixo risco)</t>
  </si>
  <si>
    <t>4C</t>
  </si>
  <si>
    <t>Atendimento ao recém-nascido em sala de parto (parto normal ou operatório de alto risco)</t>
  </si>
  <si>
    <t>5B</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</si>
  <si>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</si>
  <si>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</si>
  <si>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</si>
  <si>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</si>
  <si>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</si>
  <si>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</si>
  <si>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</si>
  <si>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Atendimento do intensivista diarista (por dia e por paciente)</t>
  </si>
  <si>
    <t>Atendimento médico do intensivista em UTI geral ou pediátrica (plantão de 12 horas por paciente)</t>
  </si>
  <si>
    <t>10104992 OBSERVAÇÕES:</t>
  </si>
  <si>
    <t>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</si>
  <si>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Estão incluídos nos portes do plantonista: intubação, monitorizações clínicas com ou sem auxílio de equipamentos, desfibrilação e punção venosa (intracath)</t>
  </si>
  <si>
    <t>Os atos do médico assistente ou de especialistas, quando praticados por solicitação do intensivista serão valorados considerando os atendimentos efetivamente realizados e registrados em prontuário</t>
  </si>
  <si>
    <t>Será obedecido o que consta nos itens 2 e 6 das Instruções Gerais Estes critérios não se aplicam aos portes do plantonista</t>
  </si>
  <si>
    <t>Remoção/Acompanhamento de paciente (10105000)</t>
  </si>
  <si>
    <t>Transporte extra-hospitalar terrestre de pacientes graves, 1ª hora - a partir do deslocamento do médico</t>
  </si>
  <si>
    <t>Transporte extra-hospitalar terrestre de pacientes graves, por hora adicional - até o retorno do médico à base</t>
  </si>
  <si>
    <t>Transporte extra-hospitalar aéreo ou aquático de pacientes graves, 1ª hora - a partir do deslocamento do médico</t>
  </si>
  <si>
    <t>4A</t>
  </si>
  <si>
    <t>Transporte extra-hospitalar aéreo ou aquático de pacientes graves, por hora adicional</t>
  </si>
  <si>
    <t>Acompanhamento médico para transporte intra-hospitalar de pacientes graves, com ventilação assistida, da UTI para o centro de diagnósitco</t>
  </si>
  <si>
    <t>Outros (10106006)</t>
  </si>
  <si>
    <t>Aconselhamento genético</t>
  </si>
  <si>
    <t>Atendimento ao familiar do adolescente</t>
  </si>
  <si>
    <t>1C</t>
  </si>
  <si>
    <t>Atendimento pediátrico a gestantes (3º trimestre)</t>
  </si>
  <si>
    <t>Exame de aptidão física e mental, ou em portadores de mobilidade reduzida, para fins de inscrição ou renovação de CNH (Carteira Nacional de Habilitação)</t>
  </si>
  <si>
    <t>Junta Médica (três ou mais profissionais) - destina-se ao esclarecimento diagnóstico ou decisão de conduta em caso de difícil solução - por profissional</t>
  </si>
  <si>
    <t>3B</t>
  </si>
  <si>
    <t>Exame de aptidão física e mental para concessão de benefícios fiscais conferidos pela Secretaria da Receita Federal e da Fazenda Estadual, a que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</si>
  <si>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</si>
  <si>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prática de direção veicular procedida por dois médicos simultaneamente - por profissional</t>
  </si>
  <si>
    <t>Atendimento ambulatorial em puericultura</t>
  </si>
  <si>
    <t>10106995 OBSERVAÇÕES:</t>
  </si>
  <si>
    <t>a) Referente ao código 10106014:</t>
  </si>
  <si>
    <t>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</si>
  <si>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</si>
  <si>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Não se refere à consulta por patologia aguda ou crônica já identificada</t>
  </si>
  <si>
    <t>O atendimento ambulatorial em puericultura é sequencial e limitado, conforme calendário abaixo</t>
  </si>
  <si>
    <t>O atendimento ambulatorial em puericultura inclui as ações a serem realizadas nos atendimentos agendados em conformidade com os itens abaixo descritos:</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</si>
  <si>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</si>
  <si>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</si>
  <si>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</si>
  <si>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</si>
  <si>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</si>
  <si>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</si>
  <si>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</si>
  <si>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</si>
  <si>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</si>
  <si>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</si>
  <si>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</si>
  <si>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</si>
  <si>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</si>
  <si>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 avaliação da saúde bucal</t>
  </si>
  <si>
    <t>CAPÍTULO 2 PROCEDIMENTOS CLÍNICOS</t>
  </si>
  <si>
    <t>Avaliações/Acompanhamentos (20101007)</t>
  </si>
  <si>
    <t>Acompanhamento clínico ambulatorial pós-transplante renal - por avaliação</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</si>
  <si>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</si>
  <si>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</si>
  <si>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</si>
  <si>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</si>
  <si>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</si>
  <si>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</si>
  <si>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</si>
  <si>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</si>
  <si>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Controle anti-doping (por período de 2 horas) - durante competições</t>
  </si>
  <si>
    <t>5A</t>
  </si>
  <si>
    <t>Controle anti-doping (por período de 2 horas) - fora de competições</t>
  </si>
  <si>
    <t>Prestação de serviços em delegações ou competições esportivas</t>
  </si>
  <si>
    <t>6C</t>
  </si>
  <si>
    <t>Rejeição de enxerto renal - tratamento ambulatorial - avaliação clínica diária</t>
  </si>
  <si>
    <t>2C</t>
  </si>
  <si>
    <t>Teste e Adaptação de lentes de contato (Sessão) Binocular</t>
  </si>
  <si>
    <t>Avaliação clínica e eletrônica de paciente portador de marca-passo ou sincronizador ou desfibrilador</t>
  </si>
  <si>
    <t>Acompanhamento clínico ambulatorial pós-transplante de córnea - por avaliação do 11º ao 30º dia até 3 avaliações</t>
  </si>
  <si>
    <t>Acompanhamento clínico ambulatorial pós-transplante de medula óssea</t>
  </si>
  <si>
    <t>Monitorizações (20102003)</t>
  </si>
  <si>
    <t>Holter de 24 horas - 2 ou mais canais - analógico</t>
  </si>
  <si>
    <t>Holter de 24 horas - 3 canais - digital</t>
  </si>
  <si>
    <t>Monitorização ambulatorial da pressão arterial - MAPA (24 horas)</t>
  </si>
  <si>
    <t>Monitor de eventos sintomáticos por 15 a 30 dias (LOOPER)</t>
  </si>
  <si>
    <t>Tilt teste</t>
  </si>
  <si>
    <t>Reabilitações  Sessões (20103000)</t>
  </si>
  <si>
    <t>Adaptação e treinamento de recursos ópticos para visão subnormal (por sessão) - binocular</t>
  </si>
  <si>
    <t>Amputação bilateral (preparação do coto)</t>
  </si>
  <si>
    <t>Amputação bilateral (treinamento protético)</t>
  </si>
  <si>
    <t>Amputação unilateral (preparação do coto)</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</si>
  <si>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</si>
  <si>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</si>
  <si>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</si>
  <si>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</si>
  <si>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</si>
  <si>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Atividade reflexa ou aplicação de técnica cinesioterápica específica</t>
  </si>
  <si>
    <t>Atividades em escola de postura (máximo de 10 pessoas) - por sessão</t>
  </si>
  <si>
    <t>Biofeedback com EMG</t>
  </si>
  <si>
    <t>Bloqueio fenólico, alcoólico ou com toxina botulínica por segmento corporal</t>
  </si>
  <si>
    <t>Confecção de órteses em material termo-sensível (por unidade)</t>
  </si>
  <si>
    <t>Confecção de prótese imediata</t>
  </si>
  <si>
    <t>Confecção de prótese provisória</t>
  </si>
  <si>
    <t>Desvios posturais da coluna vertebral</t>
  </si>
  <si>
    <t>Disfunção vésico-uretral</t>
  </si>
  <si>
    <t>Distrofia simpático-reflexa</t>
  </si>
  <si>
    <t>Distúrbios circulatórios artério-venosos e linfáticos</t>
  </si>
  <si>
    <t>Doenças pulmonares atendidas em ambulatório</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</si>
  <si>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</si>
  <si>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</si>
  <si>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</si>
  <si>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</si>
  <si>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</si>
  <si>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</si>
  <si>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</si>
  <si>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Infiltração de ponto gatilho (por músculo) ou agulhamento seco (por músculo)</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</si>
  <si>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</si>
  <si>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</si>
  <si>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</si>
  <si>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</si>
  <si>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</si>
  <si>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</si>
  <si>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</si>
  <si>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</si>
  <si>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Pacientes com doenças neuro-músculo-esqueléticas com envolvimento tegumentar</t>
  </si>
  <si>
    <t>Pacientes sem doença coronariana clinicamente manifesta, mas consideradade alto risco, atendido em ambulatório, duas a três vezes por semana</t>
  </si>
  <si>
    <t>Paralisia cerebral</t>
  </si>
  <si>
    <t>Paralisia cerebral com distúrbio de comunicação</t>
  </si>
  <si>
    <t>Paraparesia/tetraparesia</t>
  </si>
  <si>
    <t>Paraplegia e tetraplegia</t>
  </si>
  <si>
    <t>Parkinson</t>
  </si>
  <si>
    <t>Patologia neurológica com dependência de atividades da vida diária</t>
  </si>
  <si>
    <t>Patologia osteomioarticular em um membro</t>
  </si>
  <si>
    <t>Patologia osteomioarticular em dois ou mais membros</t>
  </si>
  <si>
    <t>Patologia osteomioarticular em um segmento da coluna</t>
  </si>
  <si>
    <t>Patologia osteomioarticular em diferentes segmentos da coluna</t>
  </si>
  <si>
    <t>Patologias osteomioarticulares com dependência de atividades da vida diária</t>
  </si>
  <si>
    <t>Recuperação funcional pós-operatória ou por imobilização da patologia vertebral</t>
  </si>
  <si>
    <t>Procedimentos mesoterápicos (por região anatômica)</t>
  </si>
  <si>
    <t>Procedimentos mesoterápicos com calcitonina (qualquer segmento)</t>
  </si>
  <si>
    <t>Processos inflamatórios pélvicos</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</si>
  <si>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</si>
  <si>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</si>
  <si>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</si>
  <si>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</si>
  <si>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Queimados - seguimento ambulatorial para prevenção de sequelas (por segmento)</t>
  </si>
  <si>
    <t>Reabilitação de paciente com endoprótese</t>
  </si>
  <si>
    <t>Reabilitação labiríntica (por sessão)</t>
  </si>
  <si>
    <t>Recuperação funcional de distúrbios crânio-faciais</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</si>
  <si>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</si>
  <si>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</si>
  <si>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</si>
  <si>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</si>
  <si>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</si>
  <si>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</si>
  <si>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</si>
  <si>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Terapêutica (20104006)</t>
  </si>
  <si>
    <t>Actinoterapia (por sessão)</t>
  </si>
  <si>
    <t>Aplicação de hipossensibilizante - em consultório (AHC) exclusive o alérgeno - planejamento técnico para</t>
  </si>
  <si>
    <t>Cateterismo vesical em retenção urinária</t>
  </si>
  <si>
    <t>Cerumen - remoção (bilateral)</t>
  </si>
  <si>
    <t>Crioterapia (grupo de até 5 lesões)</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</si>
  <si>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</si>
  <si>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</si>
  <si>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</si>
  <si>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</si>
  <si>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</si>
  <si>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</si>
  <si>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</si>
  <si>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</si>
  <si>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</si>
  <si>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</si>
  <si>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de grupo (por paciente)</t>
  </si>
  <si>
    <t>Sessão de psicoterapia infantil</t>
  </si>
  <si>
    <t>Terapia inalatória - por nebulização</t>
  </si>
  <si>
    <t>Terapia oncológica com altas doses - planejamento e 1º dia de tratamento</t>
  </si>
  <si>
    <t>7A</t>
  </si>
  <si>
    <t>Terapia oncológica com altas doses - por dia subsequente de tratamento (até o início do próximo ciclo)</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</si>
  <si>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</si>
  <si>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</si>
  <si>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</si>
  <si>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</si>
  <si>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</si>
  <si>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</si>
  <si>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</si>
  <si>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</si>
  <si>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Pulsoterapia intravenosa (por sessão)</t>
  </si>
  <si>
    <t>Terapia imunobiológica intravenosa (por sessão)</t>
  </si>
  <si>
    <t>TERAPIA IMUNOBIOLÓGICA SUBCUTÂNEA (POR SESSÃO) - AMBULATORIAL</t>
  </si>
  <si>
    <t>Outros (20105002)</t>
  </si>
  <si>
    <t>Perícia forense, por psiquiatra forense</t>
  </si>
  <si>
    <t>11B</t>
  </si>
  <si>
    <t>Perícia psiquiátrica administrativa</t>
  </si>
  <si>
    <t>8C</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</si>
  <si>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</si>
  <si>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</si>
  <si>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</si>
  <si>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</si>
  <si>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</si>
  <si>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</si>
  <si>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</si>
  <si>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</si>
  <si>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Acompanhamento clínico de transplante renal no período de internação do receptor e do doador (pós-operatório até 15 dias)</t>
  </si>
  <si>
    <t>14A</t>
  </si>
  <si>
    <t>Acompanhamento peroperatório</t>
  </si>
  <si>
    <t>Assistência cardiológica peroperatória em cirurgia geral e em parto (primeira hora)</t>
  </si>
  <si>
    <t>Assistência cardiológica peroperatória em cirurgia geral e em parto (horas suplementares) - máximo de 4 horas</t>
  </si>
  <si>
    <t>Cardioversão elétrica eletiva (avaliação clínica, eletrocardiográfica, indispensável à desfibrilação)</t>
  </si>
  <si>
    <t>Rejeição de enxerto renal - tratamento internado - avaliação clínica diária - por visita</t>
  </si>
  <si>
    <t>Transplante duplo rim-pâncreas - acompanhamento clínico (pós-operatório até 15 dias)</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</si>
  <si>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</si>
  <si>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</si>
  <si>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</si>
  <si>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</si>
  <si>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</si>
  <si>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20201990 OBSERVAÇÕES:</t>
  </si>
  <si>
    <t>Referente ao código 20201028:</t>
  </si>
  <si>
    <t>* O acompanhamento será remunerado quando solicitado e justificado pelo cirurgião</t>
  </si>
  <si>
    <t>Referente ao código 20201076:</t>
  </si>
  <si>
    <t>* Quando necessário acompanhamento clínico diário além dos 15 dias previstos, a valoração do ato médico corresponderá a uma visita hospitalar diária</t>
  </si>
  <si>
    <t>Monitorizações (20202008)</t>
  </si>
  <si>
    <t>Cardiotocografia anteparto</t>
  </si>
  <si>
    <t>Cardiotocografia intraparto (por hora) até 6 horas externa</t>
  </si>
  <si>
    <t>Monitorização hemodinâmica invasiva (por 12 horas)</t>
  </si>
  <si>
    <t>Monitorização neurofisiológica intra-operatória</t>
  </si>
  <si>
    <t>7C</t>
  </si>
  <si>
    <t>Potencial evocado intra-operatório - monitorização cirúrgica (PE/IO)</t>
  </si>
  <si>
    <t>Monitorização da pressão intracraniana (por dia)</t>
  </si>
  <si>
    <t>Reabilitações  Sessões (20203004)</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</si>
  <si>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</si>
  <si>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</si>
  <si>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</si>
  <si>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</si>
  <si>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</si>
  <si>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Terapêutica (20204000)</t>
  </si>
  <si>
    <t>Cardioversão elétrica de emergência</t>
  </si>
  <si>
    <t>Cardioversão química de arritmia paroxísta em emergência</t>
  </si>
  <si>
    <t>Priapismo - tratamento não cirúrgico</t>
  </si>
  <si>
    <t>Terapia oncológica com aplicação intra-arterial de medicamentos, em regime de aplicação peroperatória, por meio de cronoinfusor ou perfusor extracorpórea</t>
  </si>
  <si>
    <t>8B</t>
  </si>
  <si>
    <t>20299001 OBSERVAÇÕES:</t>
  </si>
  <si>
    <t>Os atos médicos praticados pelo anestesiologista serão valorados pelo porte 1, código 31602312, quando houver necessidade da sua participação</t>
  </si>
  <si>
    <t>Referente aos códigos 20204159 e 20204167:</t>
  </si>
  <si>
    <t>* 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</si>
  <si>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</si>
  <si>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</si>
  <si>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1  Consultas  (CÓDIGO 10101012)</t>
  </si>
  <si>
    <t>b) Paciente Internado:</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</si>
  <si>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</si>
  <si>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</si>
  <si>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CAPÍTULO 3  Procedimentos Cirúrgicos e Invasivos</t>
  </si>
  <si>
    <t>Procedimentos (30101000)</t>
  </si>
  <si>
    <t>Abrasão cirúrgica (por sessão)</t>
  </si>
  <si>
    <t>Alopecia parcial - exérese e sutura</t>
  </si>
  <si>
    <t>Alopecia parcial - rotação de retalho</t>
  </si>
  <si>
    <t>Alopecia parcial - rotação múltipla de retalhos</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</si>
  <si>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</si>
  <si>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</si>
  <si>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</si>
  <si>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</si>
  <si>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</si>
  <si>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</si>
  <si>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</si>
  <si>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</si>
  <si>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</si>
  <si>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</si>
  <si>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</si>
  <si>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</si>
  <si>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</si>
  <si>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</si>
  <si>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</si>
  <si>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</si>
  <si>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</si>
  <si>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</si>
  <si>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</si>
  <si>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</si>
  <si>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Curativo especial sob anestesia - por unidade topográfica (UT)</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</si>
  <si>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</si>
  <si>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</si>
  <si>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</si>
  <si>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</si>
  <si>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</si>
  <si>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</si>
  <si>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</si>
  <si>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</si>
  <si>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</si>
  <si>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</si>
  <si>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</si>
  <si>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</si>
  <si>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</si>
  <si>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</si>
  <si>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</si>
  <si>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</si>
  <si>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</si>
  <si>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</si>
  <si>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</si>
  <si>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Exérese de higroma cístico no RN e lactente</t>
  </si>
  <si>
    <t>11C</t>
  </si>
  <si>
    <t>Exérese de lesão com auto-enxertia</t>
  </si>
  <si>
    <t>5C</t>
  </si>
  <si>
    <t>Exérese e sutura de lesões (circulares ou não) com rotação de retalhos cutâneos</t>
  </si>
  <si>
    <t>Exérese de lesão / tumor de pele e mucosas</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</si>
  <si>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</si>
  <si>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</si>
  <si>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</si>
  <si>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</si>
  <si>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</si>
  <si>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</si>
  <si>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Extensos ferimentos, cicatrizes ou tumores - exérese e emprego de retalhos cutâneos ou musculares cruzados (por estágio)</t>
  </si>
  <si>
    <t>Extensos ferimentos, cicatrizes ou tumores - exérese e retalhos cutâneos à distância</t>
  </si>
  <si>
    <t>Extensos ferimentos, cicatrizes ou tumores - exérese e rotação de retalho fasciocutâneo ou axial</t>
  </si>
  <si>
    <t>Extensos ferimentos, cicatrizes ou tumores - exérese e rotação de retalhos miocutâneos</t>
  </si>
  <si>
    <t>Extensos ferimentos, cicatrizes ou tumores - exérese e rotação de retalhos musculares</t>
  </si>
  <si>
    <t>Extensos ferimentos, cicatrizes, ou tumores - exérese e enxerto cutâneo</t>
  </si>
  <si>
    <t>8A</t>
  </si>
  <si>
    <t>Face - biópsia</t>
  </si>
  <si>
    <t>Ferimentos infectados e mordidas de animais (desbridamento)</t>
  </si>
  <si>
    <t>Incisão e drenagem de tenossinovites purulentas</t>
  </si>
  <si>
    <t>Incisão e drenagem de abscesso, hematoma ou panarício</t>
  </si>
  <si>
    <t>Incisão e drenagem de flegmão</t>
  </si>
  <si>
    <t>Infiltração intralesional, cicatricial e hemangiomas - por sessão</t>
  </si>
  <si>
    <t>Lasercirurgia (por sessão)</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</si>
  <si>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</si>
  <si>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</si>
  <si>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</si>
  <si>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</si>
  <si>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</si>
  <si>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</si>
  <si>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</si>
  <si>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</si>
  <si>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</si>
  <si>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</si>
  <si>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</si>
  <si>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</si>
  <si>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</si>
  <si>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</si>
  <si>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</si>
  <si>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</si>
  <si>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</si>
  <si>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</si>
  <si>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</si>
  <si>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</si>
  <si>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</si>
  <si>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</si>
  <si>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</si>
  <si>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Exérese e sutura de hemangioma, linfangioma ou nevus (por grupo de até 5 lesões)</t>
  </si>
  <si>
    <t>Abscesso de unha (drenagem) - tratamento cirúrgico</t>
  </si>
  <si>
    <t>Cantoplastia ungueal</t>
  </si>
  <si>
    <t>Unha (enxerto) - tratamento cirúrgico</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</si>
  <si>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</si>
  <si>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</si>
  <si>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</si>
  <si>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</si>
  <si>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Número de auxiliares de cirurgia necessários para o tratamento:</t>
  </si>
  <si>
    <t>01 UT  não comporta auxílio;</t>
  </si>
  <si>
    <t>02 a 03 Uts  um auxiliar;</t>
  </si>
  <si>
    <t>04 ou mais Uts  dois auxiliares</t>
  </si>
  <si>
    <t>b) OBSERVAÇÕES GERAIS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</si>
  <si>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</si>
  <si>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</si>
  <si>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</si>
  <si>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</si>
  <si>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</si>
  <si>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</si>
  <si>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</si>
  <si>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</si>
  <si>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</si>
  <si>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</si>
  <si>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</si>
  <si>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</si>
  <si>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</si>
  <si>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</si>
  <si>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</si>
  <si>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Boca (30202000)</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</si>
  <si>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</si>
  <si>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</si>
  <si>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</si>
  <si>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</si>
  <si>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</si>
  <si>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</si>
  <si>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</si>
  <si>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</si>
  <si>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</si>
  <si>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</si>
  <si>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</si>
  <si>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</si>
  <si>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</si>
  <si>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</si>
  <si>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</si>
  <si>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Laserterapia para tratamento da mucosite oral/orofaringe, por sessão (com diretriz definida pela ANS – nº 51)</t>
  </si>
  <si>
    <t>Língua (30203007)</t>
  </si>
  <si>
    <t>Frenotomia lingual</t>
  </si>
  <si>
    <t>Tumor de língua - tratamento cirúrgico</t>
  </si>
  <si>
    <t>Biópsia de língua</t>
  </si>
  <si>
    <t>Glândulas Salivares (30204003)</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</si>
  <si>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</si>
  <si>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</si>
  <si>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</si>
  <si>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</si>
  <si>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</si>
  <si>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</si>
  <si>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</si>
  <si>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11A</t>
  </si>
  <si>
    <t>Parotidectomia total com sacrifício do nervo facial, sem reconstrução</t>
  </si>
  <si>
    <t>Plastia de ducto salivar ou exérese de cálculo ou de rânula salivar</t>
  </si>
  <si>
    <t>Ressecção de tumor de glândula sublingual</t>
  </si>
  <si>
    <t>Faringe (30205000)</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</si>
  <si>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</si>
  <si>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</si>
  <si>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</si>
  <si>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</si>
  <si>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</si>
  <si>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</si>
  <si>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</si>
  <si>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</si>
  <si>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</si>
  <si>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</si>
  <si>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</si>
  <si>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</si>
  <si>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</si>
  <si>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</si>
  <si>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</si>
  <si>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</si>
  <si>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</si>
  <si>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</si>
  <si>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</si>
  <si>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</si>
  <si>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</si>
  <si>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</si>
  <si>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</si>
  <si>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Uvulopalatofaringoplastia (qualquer técnica)</t>
  </si>
  <si>
    <t>Uvulopalatofaringoplastia por radiofrequência</t>
  </si>
  <si>
    <t>Adenoidectomia por videoendoscopia</t>
  </si>
  <si>
    <t>6B</t>
  </si>
  <si>
    <t>Ressecção de nasoangiofibroma por videoendoscopia</t>
  </si>
  <si>
    <t>Laringe (30206006)</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</si>
  <si>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</si>
  <si>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</si>
  <si>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</si>
  <si>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</si>
  <si>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</si>
  <si>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</si>
  <si>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</si>
  <si>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</si>
  <si>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</si>
  <si>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</si>
  <si>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</si>
  <si>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</si>
  <si>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</si>
  <si>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</si>
  <si>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</si>
  <si>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</si>
  <si>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</si>
  <si>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</si>
  <si>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</si>
  <si>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</si>
  <si>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</si>
  <si>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</si>
  <si>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</si>
  <si>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Trauma Crâniomaxilofacial (30207002)</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</si>
  <si>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</si>
  <si>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</si>
  <si>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</si>
  <si>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</si>
  <si>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</si>
  <si>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</si>
  <si>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</si>
  <si>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</si>
  <si>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</si>
  <si>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</si>
  <si>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</si>
  <si>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</si>
  <si>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</si>
  <si>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</si>
  <si>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</si>
  <si>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</si>
  <si>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</si>
  <si>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</si>
  <si>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</si>
  <si>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</si>
  <si>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</si>
  <si>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Redução de luxação do ATM</t>
  </si>
  <si>
    <t>Cirurgia Reparadora e Funcional da Face (30208009)</t>
  </si>
  <si>
    <t>Artroplastia para luxação recidivante da articulação têmporo-mandibular</t>
  </si>
  <si>
    <t>Osteoplastia para prognatismo, micrognatismo ou laterognatismo</t>
  </si>
  <si>
    <t>Osteotomias alvéolo palatinas</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</si>
  <si>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</si>
  <si>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</si>
  <si>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</si>
  <si>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</si>
  <si>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</si>
  <si>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</si>
  <si>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Reconstrução parcial da mandíbula com enxerto ósseo</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</si>
  <si>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</si>
  <si>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</si>
  <si>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</si>
  <si>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Sequelas de Trauma da Face (30209005)</t>
  </si>
  <si>
    <t>Osteoplastias etmóido orbitais</t>
  </si>
  <si>
    <t>Osteoplastias de mandíbula</t>
  </si>
  <si>
    <t>Osteoplastias do arco zigomático</t>
  </si>
  <si>
    <t>Osteoplastias da órbita</t>
  </si>
  <si>
    <t>Correção cirúrgica de depressão (afundamento) da região frontal</t>
  </si>
  <si>
    <t>Face (30210003)</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</si>
  <si>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</si>
  <si>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</si>
  <si>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</si>
  <si>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</si>
  <si>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</si>
  <si>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</si>
  <si>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Reconstrução com retalhos axiais supra-orbitais e supratrocleares</t>
  </si>
  <si>
    <t>Reconstrução com retalho axial da artéria temporal superficial</t>
  </si>
  <si>
    <t>Reconstrução com retalhos em VY de pedículo subarterial</t>
  </si>
  <si>
    <t>Reconstrução com rotação do músculo temporal</t>
  </si>
  <si>
    <t>Exérese de tumor maligno de pele</t>
  </si>
  <si>
    <t>Exérese de tumor benigno, cisto ou fístula</t>
  </si>
  <si>
    <t>Mandíbula (30211000)</t>
  </si>
  <si>
    <t>Biópsia de mandíbula</t>
  </si>
  <si>
    <t>Ressecção de tumor de mandíbula com desarticulação de ATM</t>
  </si>
  <si>
    <t>Hemimandibulectomia ou ressecção segmentar ou seccional da mandíbula</t>
  </si>
  <si>
    <t>Mandibulectomia total</t>
  </si>
  <si>
    <t>Pescoço (30212006)</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</si>
  <si>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</si>
  <si>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</si>
  <si>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</si>
  <si>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</si>
  <si>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</si>
  <si>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</si>
  <si>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</si>
  <si>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</si>
  <si>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</si>
  <si>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</si>
  <si>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</si>
  <si>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</si>
  <si>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</si>
  <si>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</si>
  <si>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</si>
  <si>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</si>
  <si>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</si>
  <si>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</si>
  <si>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</si>
  <si>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</si>
  <si>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Tireóide (30213002)</t>
  </si>
  <si>
    <t>Biópsia de tireóide</t>
  </si>
  <si>
    <t>Bócio mergulhante: extirpação por acesso cérvico-torácico</t>
  </si>
  <si>
    <t>Istmectomia ou nodulectomia</t>
  </si>
  <si>
    <t>Tireoidectomia parcial</t>
  </si>
  <si>
    <t>Tireoidectomia total</t>
  </si>
  <si>
    <t>Paratireóide (30214009)</t>
  </si>
  <si>
    <t>Biópsia de paratireóide</t>
  </si>
  <si>
    <t>Paratireoidectomia com toracotomia</t>
  </si>
  <si>
    <t>Reimplante de paratireóide previamente preservada</t>
  </si>
  <si>
    <t>Tratamento cirúrgico do hiperparatireoidismo primário</t>
  </si>
  <si>
    <t>Tratamento cirúrgico do hiperparatireoidismo secundário</t>
  </si>
  <si>
    <t>Crânio (30215005)</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</si>
  <si>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</si>
  <si>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</si>
  <si>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</si>
  <si>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</si>
  <si>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</si>
  <si>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</si>
  <si>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</si>
  <si>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</si>
  <si>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30299004 OBSERVAÇÃO:</t>
  </si>
  <si>
    <t>Os procedimentos com esvaziamento ganglionar incluem ligadura de vasos e traqueostomia</t>
  </si>
  <si>
    <t>Pálpebra (30301009)</t>
  </si>
  <si>
    <t>Abscesso de pálpebra - drenagem</t>
  </si>
  <si>
    <t>Biópsia de pálpebra</t>
  </si>
  <si>
    <t>Blefarorrafia</t>
  </si>
  <si>
    <t>Calázio</t>
  </si>
  <si>
    <t>Cantoplastia lateral</t>
  </si>
  <si>
    <t>Cantoplastia medial</t>
  </si>
  <si>
    <t>Coloboma - com plástica</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</si>
  <si>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</si>
  <si>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</si>
  <si>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</si>
  <si>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</si>
  <si>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</si>
  <si>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</si>
  <si>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</si>
  <si>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</si>
  <si>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</si>
  <si>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</si>
  <si>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</si>
  <si>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</si>
  <si>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</si>
  <si>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</si>
  <si>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</si>
  <si>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</si>
  <si>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</si>
  <si>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</si>
  <si>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</si>
  <si>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Cavidade Orbitária (30302005)</t>
  </si>
  <si>
    <t>Correção da enoftalmia</t>
  </si>
  <si>
    <t>Descompressão de órbita ou nervo ótico</t>
  </si>
  <si>
    <t>Exenteração com osteotomia</t>
  </si>
  <si>
    <t>Exenteração de órbita</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</si>
  <si>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</si>
  <si>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</si>
  <si>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</si>
  <si>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</si>
  <si>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</si>
  <si>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</si>
  <si>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</si>
  <si>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</si>
  <si>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</si>
  <si>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Conjuntiva (30303001)</t>
  </si>
  <si>
    <t>Autotransplante conjuntival</t>
  </si>
  <si>
    <t>Biópsia de conjuntiva</t>
  </si>
  <si>
    <t>Enxerto de membrana amniótica</t>
  </si>
  <si>
    <t>Infiltração subconjuntival</t>
  </si>
  <si>
    <t>Plástica de conjuntiva</t>
  </si>
  <si>
    <t>Pterígio - exérese</t>
  </si>
  <si>
    <t>Reconstituição de fundo de saco</t>
  </si>
  <si>
    <t>Sutura de conjuntiva</t>
  </si>
  <si>
    <t>Transplante de limbo</t>
  </si>
  <si>
    <t>Tumor de conjuntiva - exérese</t>
  </si>
  <si>
    <t>Crioterapia conjuntival</t>
  </si>
  <si>
    <t>Córnea (30304008)</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</si>
  <si>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</si>
  <si>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</si>
  <si>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</si>
  <si>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</si>
  <si>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</si>
  <si>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</si>
  <si>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</si>
  <si>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</si>
  <si>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</si>
  <si>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</si>
  <si>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Câmara Anterior (30305004)</t>
  </si>
  <si>
    <t>Paracentese da câmara anterior</t>
  </si>
  <si>
    <t>Reconstrução da câmara anterior</t>
  </si>
  <si>
    <t>Remoção de hifema</t>
  </si>
  <si>
    <t>Retirada de corpo estranho da câmara anterior</t>
  </si>
  <si>
    <t>Cristalino (30306000)</t>
  </si>
  <si>
    <t>Capsulotomia YAG ou cirúrgica</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</si>
  <si>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</si>
  <si>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</si>
  <si>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</si>
  <si>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</si>
  <si>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</si>
  <si>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Corpo Vítreo (30307007)</t>
  </si>
  <si>
    <t>Biópsia de tumor via pars plana</t>
  </si>
  <si>
    <t>Biópsia de vítreo via pars plana</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</si>
  <si>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</si>
  <si>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</si>
  <si>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</si>
  <si>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</si>
  <si>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</si>
  <si>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</si>
  <si>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</si>
  <si>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</si>
  <si>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</si>
  <si>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</si>
  <si>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Infusão intravítrea de medicamento anti-inflamatório</t>
  </si>
  <si>
    <t>Tratamento ocular quimioterápico com antiangiogênico. Programa de 24 meses. Uma sessão por mês (por sessão)</t>
  </si>
  <si>
    <t>30307996 OBSERVAÇÕES:</t>
  </si>
  <si>
    <t>Referente aos códigos 30307139 e 30307147:</t>
  </si>
  <si>
    <t>No porte atribuído, já está incluído a paracentese da câmara anterior;</t>
  </si>
  <si>
    <t>Realização em ambiente estéril (centro cirúrgico) com internação de curta permanência, não inclusa;</t>
  </si>
  <si>
    <t>Taxas, materiais e medicamentos não estão inclusos</t>
  </si>
  <si>
    <t>Esclera (30308003)</t>
  </si>
  <si>
    <t>Biópsia de esclera</t>
  </si>
  <si>
    <t>Enxerto de esclera (qualquer técnica)</t>
  </si>
  <si>
    <t>Sutura de esclera</t>
  </si>
  <si>
    <t>Bulbo Ocular (30309000)</t>
  </si>
  <si>
    <t>Enucleação ou evisceração com ou sem implante</t>
  </si>
  <si>
    <t>Injeção retrobulbar</t>
  </si>
  <si>
    <t>Reconstituição de globo ocular com lesão de estruturas intra-oculares</t>
  </si>
  <si>
    <t>Íris e Corpo Ciliar (30310008)</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</si>
  <si>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</si>
  <si>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</si>
  <si>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</si>
  <si>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</si>
  <si>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</si>
  <si>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</si>
  <si>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</si>
  <si>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</si>
  <si>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</si>
  <si>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</si>
  <si>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</si>
  <si>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Músculos (30311004)</t>
  </si>
  <si>
    <t>Biópsia de músculos</t>
  </si>
  <si>
    <t>Cirurgia com sutura ajustável</t>
  </si>
  <si>
    <t>Estrabismo ciclo vertical/transposição - monocular</t>
  </si>
  <si>
    <t>Estrabismo horizontal - monocular</t>
  </si>
  <si>
    <t>Injeção de toxina botulínica - monocular</t>
  </si>
  <si>
    <t>Retina (30312000)</t>
  </si>
  <si>
    <t>Aplicação de placa radiativa episcleral</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</si>
  <si>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</si>
  <si>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</si>
  <si>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</si>
  <si>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</si>
  <si>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</si>
  <si>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</si>
  <si>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</si>
  <si>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</si>
  <si>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</si>
  <si>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</si>
  <si>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Panfotocoagulação na retinopatia da prematuridade – binocular</t>
  </si>
  <si>
    <t>Implante intra vítreo de polímero farmacológico de liberação prolongada (Ozurdex)</t>
  </si>
  <si>
    <t>9b</t>
  </si>
  <si>
    <t>Vias Lacrimais (30313007)</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</si>
  <si>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</si>
  <si>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</si>
  <si>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</si>
  <si>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</si>
  <si>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</si>
  <si>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</si>
  <si>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30399009 OBSERVAÇÃO:</t>
  </si>
  <si>
    <t>A solicitação de exames complementares deverá observar os protocolos do Conselho Brasileiro de Oftalmologia</t>
  </si>
  <si>
    <t>Pavilhão Auricular (30401003)</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</si>
  <si>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</si>
  <si>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</si>
  <si>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</si>
  <si>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</si>
  <si>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</si>
  <si>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</si>
  <si>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</si>
  <si>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</si>
  <si>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</si>
  <si>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</si>
  <si>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Orelha Externa (30402000)</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</si>
  <si>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</si>
  <si>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</si>
  <si>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</si>
  <si>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</si>
  <si>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</si>
  <si>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</si>
  <si>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</si>
  <si>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</si>
  <si>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</si>
  <si>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Orelha Média (30403006)</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</si>
  <si>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</si>
  <si>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</si>
  <si>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</si>
  <si>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</si>
  <si>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</si>
  <si>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</si>
  <si>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</si>
  <si>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</si>
  <si>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</si>
  <si>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</si>
  <si>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</si>
  <si>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</si>
  <si>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</si>
  <si>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</si>
  <si>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</si>
  <si>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Orelha Interna (30404002)</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</si>
  <si>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</si>
  <si>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</si>
  <si>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</si>
  <si>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</si>
  <si>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</si>
  <si>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</si>
  <si>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</si>
  <si>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</si>
  <si>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</si>
  <si>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</si>
  <si>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</si>
  <si>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</si>
  <si>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Cirurgia para prótese auditiva percutânea ancorada no osso unilateral (primeira implantação ou substituição)</t>
  </si>
  <si>
    <t>Nariz (30501008)</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</si>
  <si>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</si>
  <si>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</si>
  <si>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</si>
  <si>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</si>
  <si>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</si>
  <si>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</si>
  <si>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</si>
  <si>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</si>
  <si>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</si>
  <si>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</si>
  <si>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</si>
  <si>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</si>
  <si>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</si>
  <si>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</si>
  <si>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</si>
  <si>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</si>
  <si>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</si>
  <si>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</si>
  <si>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</si>
  <si>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</si>
  <si>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</si>
  <si>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</si>
  <si>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</si>
  <si>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</si>
  <si>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</si>
  <si>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</si>
  <si>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</si>
  <si>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</si>
  <si>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</si>
  <si>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</si>
  <si>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</si>
  <si>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</si>
  <si>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</si>
  <si>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</si>
  <si>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</si>
  <si>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</si>
  <si>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</si>
  <si>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</si>
  <si>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</si>
  <si>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</si>
  <si>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</si>
  <si>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</si>
  <si>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</si>
  <si>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</si>
  <si>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</si>
  <si>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</si>
  <si>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</si>
  <si>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</si>
  <si>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</si>
  <si>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</si>
  <si>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</si>
  <si>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Seios Paranasais (30502004)</t>
  </si>
  <si>
    <t>Angiofibroma - ressecção transmaxilar e/ou transpalatina</t>
  </si>
  <si>
    <t>Antrostomia maxilar intranasal</t>
  </si>
  <si>
    <t>Artéria maxilar interna - ligadura transmaxilar</t>
  </si>
  <si>
    <t>Cisto naso-alveolar e globular - exérese</t>
  </si>
  <si>
    <t>Descompressão transetmoidal do canal óptico</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</si>
  <si>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</si>
  <si>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</si>
  <si>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</si>
  <si>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</si>
  <si>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</si>
  <si>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</si>
  <si>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</si>
  <si>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</si>
  <si>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</si>
  <si>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</si>
  <si>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</si>
  <si>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</si>
  <si>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Seios paranasais - biópsia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</si>
  <si>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</si>
  <si>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</si>
  <si>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</si>
  <si>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</si>
  <si>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</si>
  <si>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</si>
  <si>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</si>
  <si>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</si>
  <si>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</si>
  <si>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</si>
  <si>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</si>
  <si>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</si>
  <si>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</si>
  <si>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</si>
  <si>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</si>
  <si>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</si>
  <si>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30502993 OBSERVAÇÕES:</t>
  </si>
  <si>
    <t>Referente ao código 30502365:</t>
  </si>
  <si>
    <t>Indicações da patologia com os respectivos CID10:</t>
  </si>
  <si>
    <t>Rinossinusite frontal aguda recorrente (CID10: J011);</t>
  </si>
  <si>
    <t>Rinossinusite frontal crônica sem polipose (CID10: J321);</t>
  </si>
  <si>
    <t>Mucocele de seio frontal (CID10: J341);</t>
  </si>
  <si>
    <t>Seio frontal silencioso;</t>
  </si>
  <si>
    <t>Barotrauma (barosinus) seio frontal (CID10: T701);</t>
  </si>
  <si>
    <t>Pneumo sinus dilantansde frontal</t>
  </si>
  <si>
    <t>Procedimentos excludentes:</t>
  </si>
  <si>
    <t>30502217  Sinusectomia frontal com retalho osteoplástico ou via coronal;</t>
  </si>
  <si>
    <t>30502225  Sinusectomia frontoetmoidal por via externa;</t>
  </si>
  <si>
    <t>30502268  Sinusectomia frontal intranasal;</t>
  </si>
  <si>
    <t>30502276  Sinusectomia frontal externa;</t>
  </si>
  <si>
    <t>30502357  Sinusectomia frontal intranasal por videoendoscopia</t>
  </si>
  <si>
    <t>Parede Torácica (30601002)</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</si>
  <si>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</si>
  <si>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</si>
  <si>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</si>
  <si>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</si>
  <si>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</si>
  <si>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</si>
  <si>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</si>
  <si>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</si>
  <si>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</si>
  <si>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</si>
  <si>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</si>
  <si>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</si>
  <si>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</si>
  <si>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</si>
  <si>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</si>
  <si>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</si>
  <si>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</si>
  <si>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</si>
  <si>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</si>
  <si>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</si>
  <si>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</si>
  <si>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</si>
  <si>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</si>
  <si>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</si>
  <si>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</si>
  <si>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</si>
  <si>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</si>
  <si>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</si>
  <si>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</si>
  <si>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</si>
  <si>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</si>
  <si>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Coleta de fluxo papilar de mama</t>
  </si>
  <si>
    <t>Correção cirúrgica da assimetria mamária</t>
  </si>
  <si>
    <t>Correção de inversão papilar - unilateral</t>
  </si>
  <si>
    <t>Drenagem de abscesso de mama</t>
  </si>
  <si>
    <t>Drenagem e/ou aspiração de seroma</t>
  </si>
  <si>
    <t>Exérese de lesão da mama por marcação estereotáxica ou roll</t>
  </si>
  <si>
    <t>Exérese de mama supra-numerária - unilateral</t>
  </si>
  <si>
    <t>Exérese de nódulo</t>
  </si>
  <si>
    <t>Fistulectomia de mama</t>
  </si>
  <si>
    <t>Ginecomastia - unilateral</t>
  </si>
  <si>
    <t>Correção da hipertrofia mamária - unilateral</t>
  </si>
  <si>
    <t>Linfadenectomia axilar</t>
  </si>
  <si>
    <t>Mastectomia radical ou radical modificada qualquer técnica</t>
  </si>
  <si>
    <t>Mastectomia simples</t>
  </si>
  <si>
    <t>Mastectomia subcutânea e inclusão da prótese</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</si>
  <si>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</si>
  <si>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</si>
  <si>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</si>
  <si>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</si>
  <si>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</si>
  <si>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</si>
  <si>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</si>
  <si>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</si>
  <si>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</si>
  <si>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Ressecção do linfonodo sentinela / torácica lateral</t>
  </si>
  <si>
    <t>Ressecção do linfonodo sentinela / torácica medial</t>
  </si>
  <si>
    <t>Ressecção dos ductos principais da mama - unilateral</t>
  </si>
  <si>
    <t>Retirada da válvula após colocação de expansor permanente</t>
  </si>
  <si>
    <t>Substituição de prótese</t>
  </si>
  <si>
    <t>Biópsia percutânea com agulha grossa, em consultório</t>
  </si>
  <si>
    <t>Linfadenectomia por incisão extra-axilar</t>
  </si>
  <si>
    <t>Transplantes Cutâneos (Com Microanastomoses Vasculares) (30701007)</t>
  </si>
  <si>
    <t>Abdominal ou hipogástrico</t>
  </si>
  <si>
    <t>12C</t>
  </si>
  <si>
    <t>Antebraço</t>
  </si>
  <si>
    <t>13A</t>
  </si>
  <si>
    <t>Axilar</t>
  </si>
  <si>
    <t>Couro cabeludo</t>
  </si>
  <si>
    <t>Deltopeitoral</t>
  </si>
  <si>
    <t>Digitais (da face volar e látero-cubital dos dedos médio e anular da mão)</t>
  </si>
  <si>
    <t>Digital do hallux</t>
  </si>
  <si>
    <t>Dorsal do pé</t>
  </si>
  <si>
    <t>Escapular</t>
  </si>
  <si>
    <t>Femoral</t>
  </si>
  <si>
    <t>Fossa poplítea</t>
  </si>
  <si>
    <t>Inguino-cural</t>
  </si>
  <si>
    <t>Intercostal</t>
  </si>
  <si>
    <t>Interdigital da 1a comissura dos dedos do pé</t>
  </si>
  <si>
    <t>Outros transplantes cutâneos</t>
  </si>
  <si>
    <t>Paraescapular</t>
  </si>
  <si>
    <t>Retroauricular</t>
  </si>
  <si>
    <t>Temporal</t>
  </si>
  <si>
    <t>Transplante cutâneo com microanastomose</t>
  </si>
  <si>
    <t>Transplante cutâneo sem microanastomose, ilha neurovascular</t>
  </si>
  <si>
    <t>Transplante miocutâneo com microanastomose</t>
  </si>
  <si>
    <t>Transplantes MúsculoCutâneos (Com Microanastomoses Vasculares) (30702003)</t>
  </si>
  <si>
    <t>Grande dorsal (latissimus dorsi)</t>
  </si>
  <si>
    <t>Grande glúteo (gluteus maximus)</t>
  </si>
  <si>
    <t>Outros transplantes músculo-cutâneos</t>
  </si>
  <si>
    <t>Reto abdominal (rectus abdominis)</t>
  </si>
  <si>
    <t>Reto interno (gracilis)</t>
  </si>
  <si>
    <t>Serrato maior (serratus)</t>
  </si>
  <si>
    <t>Tensor da fascia lata (tensor fascia lata)</t>
  </si>
  <si>
    <t>Trapézio (trapezius)</t>
  </si>
  <si>
    <t>Transplantes Musculares (Com Microanastomoses Vasculares) (30703000)</t>
  </si>
  <si>
    <t>Bíceps femoral (biceps femoris)</t>
  </si>
  <si>
    <t>Extensor comum dos dedos (extensor digitorum longus)</t>
  </si>
  <si>
    <t>Extensor próprio do dedo gordo (extensor hallucis longus)</t>
  </si>
  <si>
    <t>Flexor curto plantar (flexor digitorum brevis)</t>
  </si>
  <si>
    <t>Grande peitoral (pectoralis major)</t>
  </si>
  <si>
    <t>Músculo pédio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</si>
  <si>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</si>
  <si>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</si>
  <si>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Primeiro radial externo (extensor carpi radialis longus)</t>
  </si>
  <si>
    <t>Reto anterior (rectus femoris)</t>
  </si>
  <si>
    <t>Sartório (sartorius)</t>
  </si>
  <si>
    <t>Semimembranoso (semimembranosus)</t>
  </si>
  <si>
    <t>Semitendinoso (semitendinosus)</t>
  </si>
  <si>
    <t>Supinador longo (brachioradialis)</t>
  </si>
  <si>
    <t>Transplantes Ósseos Vascularizados e Transplantes Osteomusculocutâneos Vascularizados (Com Microanastomoses Vasculares) (30704006)</t>
  </si>
  <si>
    <t>Costela</t>
  </si>
  <si>
    <t>Iliaco</t>
  </si>
  <si>
    <t>Osteocutâneo de ilíaco</t>
  </si>
  <si>
    <t>Osteocutâneo de costela</t>
  </si>
  <si>
    <t>Osteomusculocutâneo de costela</t>
  </si>
  <si>
    <t>Outros transplantes ósseos e osteomusculocutâneos</t>
  </si>
  <si>
    <t>Perônio ou fíbula</t>
  </si>
  <si>
    <t>Transplante ósseo vascularizado (microanastomose)</t>
  </si>
  <si>
    <t>Microcirurgia nas Grandes Reconstruções de Cabeça e Pescoço, nas Extensas Perdas de Substância e na Ablação de Tumores ao Nível dos Membros (Com Microanastomoses Vasculares) (30705002)</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</si>
  <si>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</si>
  <si>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</si>
  <si>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</si>
  <si>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</si>
  <si>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Autotransplante de epiplon</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</si>
  <si>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</si>
  <si>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</si>
  <si>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</si>
  <si>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Reimplantes e Revascularizações dos Membros (30706009)</t>
  </si>
  <si>
    <t>Reimplante do membro inferior do nível médio proximal da perna até a coxa</t>
  </si>
  <si>
    <t>Reimplante do membro inferior do pé até o terço médio da perna</t>
  </si>
  <si>
    <t>Reimplante do membro superior, do nível médio do antebraço até o ombro</t>
  </si>
  <si>
    <t>30706998 OBSERVAÇÃO:</t>
  </si>
  <si>
    <t>Os honorários deste item incluem também outros procedimentos interentes além das microanastomoses vasculares, como as osteossínteses, tenorrafias, neurorrafias e o tratamento de tegumento cutâneo</t>
  </si>
  <si>
    <t>Transplantes de Dedos do Pé para a Mão (30707005)</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</si>
  <si>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</si>
  <si>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</si>
  <si>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</si>
  <si>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</si>
  <si>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</si>
  <si>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</si>
  <si>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Tração (30709008)</t>
  </si>
  <si>
    <t>Instalação de halo craniano</t>
  </si>
  <si>
    <t>Tração cutânea</t>
  </si>
  <si>
    <t>Tração transesquelética (por membro)</t>
  </si>
  <si>
    <t>Retirada de Material de Síntese (30710006)</t>
  </si>
  <si>
    <t>Fios ou pinos metálicos transósseos</t>
  </si>
  <si>
    <t>Fios, pinos, parafusos ou hastes metálicas intra-ósseas</t>
  </si>
  <si>
    <t>Placas</t>
  </si>
  <si>
    <t>Próteses de substituição de pequenas articulações</t>
  </si>
  <si>
    <t>Retirada de fixadores externos</t>
  </si>
  <si>
    <t>Imobilizações Provisórias  Talas Gessadas (30711002)</t>
  </si>
  <si>
    <t>Imobilizações não-gessadas (qualquer segmento)</t>
  </si>
  <si>
    <t>Membro inferior</t>
  </si>
  <si>
    <t>Membro superior</t>
  </si>
  <si>
    <t>Aparelhos Gessados (30712009)</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</si>
  <si>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</si>
  <si>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</si>
  <si>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</si>
  <si>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</si>
  <si>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</si>
  <si>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</si>
  <si>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</si>
  <si>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</si>
  <si>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</si>
  <si>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</si>
  <si>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</si>
  <si>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Spica-gessada</t>
  </si>
  <si>
    <t>Tipo Velpeau</t>
  </si>
  <si>
    <t>Tóraco-braquial</t>
  </si>
  <si>
    <t>Outros Procedimentos/Punções (30713005)</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</si>
  <si>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</si>
  <si>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</si>
  <si>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</si>
  <si>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</si>
  <si>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</si>
  <si>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Quando orientada por RX, US, TC e RM, cobrar código correspondente</t>
  </si>
  <si>
    <t>Punção extra-articular diagnóstica ou terapêutica (infiltração/agulhamento seco). Quando orientada por RX, US, TC e RM, cobrar código correspondente</t>
  </si>
  <si>
    <t>Artroscopia para diagnóstico com ou sem biópsia sinovial</t>
  </si>
  <si>
    <t>Retirada de Corpo Estranho (30714001)</t>
  </si>
  <si>
    <t>Corpo estranho intra-articular - tratamento cirúrgico</t>
  </si>
  <si>
    <t>Corpo estranho intra-ósseo - tratamento cirúrgico</t>
  </si>
  <si>
    <t>Corpo estranho intramuscular - tratamento cirúrgico</t>
  </si>
  <si>
    <t>Coluna Vertebral (30715008)</t>
  </si>
  <si>
    <t>Artrodese da coluna com instrumentação por segmento</t>
  </si>
  <si>
    <t>Artrodese de coluna via anterior ou póstero lateral - tratamento cirúrgico</t>
  </si>
  <si>
    <t>Biópsia da coluna</t>
  </si>
  <si>
    <t>Biópsia de corpo vertebral com agulha</t>
  </si>
  <si>
    <t>Cirurgia de coluna por via endoscópica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</si>
  <si>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</si>
  <si>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</si>
  <si>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</si>
  <si>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</si>
  <si>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</si>
  <si>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</si>
  <si>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</si>
  <si>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</si>
  <si>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</si>
  <si>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</si>
  <si>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</si>
  <si>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</si>
  <si>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</si>
  <si>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</si>
  <si>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Osteomielite de coluna - tratamento cirúrgico</t>
  </si>
  <si>
    <t>Osteotomia de coluna vertebral - tratamento cirúrgico</t>
  </si>
  <si>
    <t>Outras afecções da coluna - tratamento incruento</t>
  </si>
  <si>
    <t>Pseudartrose de coluna - tratamento cirúrgico</t>
  </si>
  <si>
    <t>Punção liquórica</t>
  </si>
  <si>
    <t>Retirada de corpo estranho - tratamento cirúrgico</t>
  </si>
  <si>
    <t>Retirada de material de síntese - tratamento cirúrgico</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</si>
  <si>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</si>
  <si>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</si>
  <si>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</si>
  <si>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</si>
  <si>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</si>
  <si>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</si>
  <si>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</si>
  <si>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</si>
  <si>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</si>
  <si>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</si>
  <si>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</si>
  <si>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</si>
  <si>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Hérnia de disco cervical - tratamento cirúrgico</t>
  </si>
  <si>
    <t>30715997 OBSERVAÇÃO:</t>
  </si>
  <si>
    <t>Segmento em coluna vertebral:</t>
  </si>
  <si>
    <t>Referese a uma unidade motora de movimento, composta de duas vértebras, um disco invertebral e estruturas capsuloligamentares e musculares</t>
  </si>
  <si>
    <t>Articulação EscápuloUmeral e Cintura Escapular (30717000)</t>
  </si>
  <si>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</si>
  <si>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</si>
  <si>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</si>
  <si>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</si>
  <si>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</si>
  <si>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</si>
  <si>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</si>
  <si>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</si>
  <si>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</si>
  <si>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</si>
  <si>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</si>
  <si>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</si>
  <si>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</si>
  <si>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</si>
  <si>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</si>
  <si>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</si>
  <si>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Braço (30718007)</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</si>
  <si>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</si>
  <si>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</si>
  <si>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</si>
  <si>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</si>
  <si>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</si>
  <si>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</si>
  <si>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</si>
  <si>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</si>
  <si>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Pseudartroses, osteotomias, alongamentos/encurtamentos - tratamento cirúrgico</t>
  </si>
  <si>
    <t>Cotovelo (30719003)</t>
  </si>
  <si>
    <t>Artrodese - tratamento cirúrgico</t>
  </si>
  <si>
    <t>Artroplastia com implante - tratamento cirúrgico</t>
  </si>
  <si>
    <t>Artroplastias sem implante - tratamento cirúrgico</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</si>
  <si>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</si>
  <si>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</si>
  <si>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</si>
  <si>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</si>
  <si>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</si>
  <si>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Fraturas e/ou luxações - redução incruenta</t>
  </si>
  <si>
    <t>Fraturas e/ou luxações - tratamento cirúrgico</t>
  </si>
  <si>
    <t>Lesões ligamentares - redução incruenta</t>
  </si>
  <si>
    <t>Tendinites, sinovites e artrites - tratamento cirúrgico</t>
  </si>
  <si>
    <t>Artrodiastase - tratamento cirúrgico com fixador externo</t>
  </si>
  <si>
    <t>Antebraço (30720001)</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</si>
  <si>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</si>
  <si>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</si>
  <si>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</si>
  <si>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</si>
  <si>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</si>
  <si>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</si>
  <si>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</si>
  <si>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</si>
  <si>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Fratura e/ou luxações (incluindo descolamento epifisário cotovelo-punho) - tratamento cirúrgico</t>
  </si>
  <si>
    <t>Fratura e/ou luxações (incluindo descolamento epifisário) - redução incruenta</t>
  </si>
  <si>
    <t>Fratura viciosamente consolidada de antebraço - tratamento cirúrgico</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</si>
  <si>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</si>
  <si>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</si>
  <si>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</si>
  <si>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</si>
  <si>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Sinostose rádio-ulnar - tratamento cirúrgico</t>
  </si>
  <si>
    <t>Tratamento cirúrgico de fraturas com fixador externo</t>
  </si>
  <si>
    <t>Punho (30721008)</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</si>
  <si>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</si>
  <si>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</si>
  <si>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</si>
  <si>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</si>
  <si>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</si>
  <si>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</si>
  <si>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</si>
  <si>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</si>
  <si>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</si>
  <si>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</si>
  <si>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</si>
  <si>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</si>
  <si>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</si>
  <si>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</si>
  <si>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</si>
  <si>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</si>
  <si>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</si>
  <si>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</si>
  <si>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</si>
  <si>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</si>
  <si>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Pseudartroses - tratamento cirúrgico</t>
  </si>
  <si>
    <t>Ressecção de osso do carpo - tratamento cirúrgico</t>
  </si>
  <si>
    <t>Reparação ligamentar do carpo</t>
  </si>
  <si>
    <t>Sinovectomia de punho - tratamento cirúrgico</t>
  </si>
  <si>
    <t>Transposição do rádio para ulna</t>
  </si>
  <si>
    <t>Mão (30722004)</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</si>
  <si>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</si>
  <si>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</si>
  <si>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</si>
  <si>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</si>
  <si>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</si>
  <si>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</si>
  <si>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</si>
  <si>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</si>
  <si>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</si>
  <si>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</si>
  <si>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</si>
  <si>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</si>
  <si>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</si>
  <si>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</si>
  <si>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</si>
  <si>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</si>
  <si>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</si>
  <si>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</si>
  <si>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</si>
  <si>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</si>
  <si>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</si>
  <si>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</si>
  <si>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</si>
  <si>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</si>
  <si>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</si>
  <si>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</si>
  <si>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</si>
  <si>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</si>
  <si>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</si>
  <si>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</si>
  <si>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 - tratamento conservador</t>
  </si>
  <si>
    <t>Fratura de Bennett - redução incruenta</t>
  </si>
  <si>
    <t>Fratura de Bennett - tratamento cirúrgico</t>
  </si>
  <si>
    <t>Fratura de osso da mão - tratamento conservador</t>
  </si>
  <si>
    <t>Fratura do metacarpiano - tratamento conservador</t>
  </si>
  <si>
    <t>Fratura/artrodese com fixador externo</t>
  </si>
  <si>
    <t>Fraturas de falanges ou metacarpianos - redução incruenta</t>
  </si>
  <si>
    <t>Fraturas de falanges ou metacarpianos - tratamento cirúrgico com fixação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</si>
  <si>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</si>
  <si>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</si>
  <si>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</si>
  <si>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</si>
  <si>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 .</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</si>
  <si>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</si>
  <si>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</si>
  <si>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</si>
  <si>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</si>
  <si>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</si>
  <si>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</si>
  <si>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</si>
  <si>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</si>
  <si>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Plástica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</si>
  <si>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</si>
  <si>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</si>
  <si>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</si>
  <si>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</si>
  <si>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</si>
  <si>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</si>
  <si>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</si>
  <si>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</si>
  <si>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</si>
  <si>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</si>
  <si>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 (por cada dedo adicional reimplantado será adicionado o porte 3B)</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</si>
  <si>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</si>
  <si>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</si>
  <si>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</si>
  <si>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</si>
  <si>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</si>
  <si>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</si>
  <si>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</si>
  <si>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</si>
  <si>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Revascularização do polegar ou outro dedo (por cada dedo adicional revascularizado será adicionado o porte 3B)</t>
  </si>
  <si>
    <t>Roturas do aparelho extensor de dedo - redução incruenta.</t>
  </si>
  <si>
    <t>Roturas tendino-ligamentares da mão (mais que 1) - tratamento cirúrgico</t>
  </si>
  <si>
    <t>Sequestrectomias</t>
  </si>
  <si>
    <t>Sindactilia de 2 dígitos - tratamento cirúrgico</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</si>
  <si>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</si>
  <si>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</si>
  <si>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</si>
  <si>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</si>
  <si>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</si>
  <si>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</si>
  <si>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</si>
  <si>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</si>
  <si>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Cintura Pélvica (30723000)</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</si>
  <si>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</si>
  <si>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</si>
  <si>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</si>
  <si>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</si>
  <si>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</si>
  <si>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</si>
  <si>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</si>
  <si>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</si>
  <si>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Articulação CoxoFemoral (30724007)</t>
  </si>
  <si>
    <t>Artrite séptica - tratamento cirúrgico</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</si>
  <si>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</si>
  <si>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</si>
  <si>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</si>
  <si>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</si>
  <si>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</si>
  <si>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</si>
  <si>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</si>
  <si>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</si>
  <si>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</si>
  <si>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</si>
  <si>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</si>
  <si>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</si>
  <si>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</si>
  <si>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</si>
  <si>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</si>
  <si>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</si>
  <si>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</si>
  <si>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</si>
  <si>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</si>
  <si>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</si>
  <si>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</si>
  <si>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</si>
  <si>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</si>
  <si>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</si>
  <si>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</si>
  <si>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</si>
  <si>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</si>
  <si>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Coxa/Fêmur (30725003)</t>
  </si>
  <si>
    <t>Alongamento / transporte ósseo / pseudoartrose com fixador externo</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</si>
  <si>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</si>
  <si>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</si>
  <si>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</si>
  <si>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</si>
  <si>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</si>
  <si>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-tratamento cirúrgico</t>
  </si>
  <si>
    <t>Encurtamento de fêmur - tratamento cirúrgico</t>
  </si>
  <si>
    <t>Epifisiodese (por segmento) - tratamento cirúrgico</t>
  </si>
  <si>
    <t>Fratura de fêmur - tratamento conservador</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</si>
  <si>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</si>
  <si>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</si>
  <si>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</si>
  <si>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</si>
  <si>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</si>
  <si>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Joelho (30726000)</t>
  </si>
  <si>
    <t>Artrodese de joelho - tratamento cirúrgico</t>
  </si>
  <si>
    <t>Artroplastia total de joelho com implantes - tratamento cirúrgico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</si>
  <si>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</si>
  <si>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</si>
  <si>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</si>
  <si>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</si>
  <si>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</si>
  <si>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</si>
  <si>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</si>
  <si>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</si>
  <si>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</si>
  <si>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</si>
  <si>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</si>
  <si>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</si>
  <si>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</si>
  <si>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</si>
  <si>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</si>
  <si>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</si>
  <si>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</si>
  <si>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</si>
  <si>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</si>
  <si>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</si>
  <si>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</si>
  <si>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</si>
  <si>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</si>
  <si>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</si>
  <si>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</si>
  <si>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Tratamento cirúrgico de luxações / artrodese / contraturas com fixador externo</t>
  </si>
  <si>
    <t>Perna (30727006)</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</si>
  <si>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</si>
  <si>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</si>
  <si>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</si>
  <si>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</si>
  <si>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</si>
  <si>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</si>
  <si>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</si>
  <si>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</si>
  <si>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</si>
  <si>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</si>
  <si>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</si>
  <si>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</si>
  <si>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</si>
  <si>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</si>
  <si>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</si>
  <si>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</si>
  <si>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</si>
  <si>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Tornozelo (30728002)</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</si>
  <si>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</si>
  <si>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</si>
  <si>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</si>
  <si>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</si>
  <si>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</si>
  <si>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</si>
  <si>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</si>
  <si>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</si>
  <si>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</si>
  <si>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</si>
  <si>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</si>
  <si>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</si>
  <si>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</si>
  <si>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</si>
  <si>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</si>
  <si>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 tratamento cirúrgico</t>
  </si>
  <si>
    <t>Pé (30729009)</t>
  </si>
  <si>
    <t>Amputação ao nível do pé - tratamento cirúrgico</t>
  </si>
  <si>
    <t>Amputação/desarticulação de pododáctilos (porsegmento)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</si>
  <si>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</si>
  <si>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</si>
  <si>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</si>
  <si>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</si>
  <si>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</si>
  <si>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</si>
  <si>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</si>
  <si>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</si>
  <si>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</si>
  <si>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</si>
  <si>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</si>
  <si>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</si>
  <si>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</si>
  <si>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</si>
  <si>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</si>
  <si>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</si>
  <si>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</si>
  <si>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</si>
  <si>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</si>
  <si>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</si>
  <si>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</si>
  <si>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</si>
  <si>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</si>
  <si>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</si>
  <si>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</si>
  <si>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</si>
  <si>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</si>
  <si>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</si>
  <si>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</si>
  <si>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</si>
  <si>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</si>
  <si>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Músculos e Fascias (30730007)</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</si>
  <si>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</si>
  <si>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</si>
  <si>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</si>
  <si>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</si>
  <si>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</si>
  <si>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</si>
  <si>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</si>
  <si>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</si>
  <si>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</si>
  <si>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</si>
  <si>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</si>
  <si>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</si>
  <si>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Tendões, Bursas e Sinóvias (30731003)</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</si>
  <si>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</si>
  <si>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</si>
  <si>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</si>
  <si>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</si>
  <si>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</si>
  <si>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</si>
  <si>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</si>
  <si>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</si>
  <si>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</si>
  <si>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</si>
  <si>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</si>
  <si>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</si>
  <si>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</si>
  <si>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</si>
  <si>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</si>
  <si>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</si>
  <si>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</si>
  <si>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</si>
  <si>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</si>
  <si>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</si>
  <si>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</si>
  <si>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</si>
  <si>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</si>
  <si>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Ossos (30732000)</t>
  </si>
  <si>
    <t>Curetagem ou ressecção em bloco de tumor com reconstrução e enxerto vascularizado</t>
  </si>
  <si>
    <t>Enxerto ósseo</t>
  </si>
  <si>
    <t>Ressecção da lesão com cimentação e osteossíntese</t>
  </si>
  <si>
    <t>Tumor ósseo (ressecção com substituição)</t>
  </si>
  <si>
    <t>Tumor ósseo (ressecção e artrodese)</t>
  </si>
  <si>
    <t>Tumor ósseo (ressecção e cimento)</t>
  </si>
  <si>
    <t>Tumor ósseo (ressecção e enxerto)</t>
  </si>
  <si>
    <t>Tumor ósseo (ressecção segmentar)</t>
  </si>
  <si>
    <t>Tumor ósseo (ressecção simples)</t>
  </si>
  <si>
    <t>Procedimentos Videoartroscópicos de Joelho (30733006)</t>
  </si>
  <si>
    <t>Sinovectomia total</t>
  </si>
  <si>
    <t>Sinovectomia parcial ou subtotal</t>
  </si>
  <si>
    <t>Condroplastia (com remoção de corpos livres)</t>
  </si>
  <si>
    <t>Osteocondroplastia - estabilização, ressecção e/ou plastia</t>
  </si>
  <si>
    <t>Meniscectomia - um menisco</t>
  </si>
  <si>
    <t>Reparo ou sutura de um menisco</t>
  </si>
  <si>
    <t>Reconstrução, retencionamento ou reforço do ligamento cruzado anterior ou posterior</t>
  </si>
  <si>
    <t>Fratura com redução e/ou estabilização da superfície articular - um compartimento</t>
  </si>
  <si>
    <t>Tratamento cirúrgico da artrofibrose</t>
  </si>
  <si>
    <t>Instabilidade femoro-patelar, release lateral da patela, retencionamento, reforço ou reconstrução do ligamento patelo-femoral medial</t>
  </si>
  <si>
    <t>Procedimentos Videoartroscópicos de Tornozelo (30734002)</t>
  </si>
  <si>
    <t>Osteocondroplastia - estabilização, ressecção e/ou plastia (enxertia)</t>
  </si>
  <si>
    <t>Reconstrução, retencionamento ou reforço de ligamento</t>
  </si>
  <si>
    <t>Fraturas - redução e estabilização de cada superfície</t>
  </si>
  <si>
    <t>Procedimentos Videoartroscópicos de Ombro ( 30735009)</t>
  </si>
  <si>
    <t>Acromioplastia</t>
  </si>
  <si>
    <t>Lesão labral</t>
  </si>
  <si>
    <t>Luxação gleno-umeral</t>
  </si>
  <si>
    <t>Ruptura do manguito rotador</t>
  </si>
  <si>
    <t>Instabilidade multidirecional</t>
  </si>
  <si>
    <t>Ressecção lateral da clavícula</t>
  </si>
  <si>
    <t>Tenotomia da porção longa do bíceps</t>
  </si>
  <si>
    <t>Procedimentos Videoartroscópicos de Cotovelo ( 30736005)</t>
  </si>
  <si>
    <t>Osteocondroplastia - estabilização, ressecçãoe/ou plastia (enxertia)</t>
  </si>
  <si>
    <t>Reconstrução, retencionamento ou reforço de ligamento # .</t>
  </si>
  <si>
    <t>Fraturas: redução e estabilização para cada superfície</t>
  </si>
  <si>
    <t>Procedimentos Videoartroscópicos de Punho e Túnel do Carpo (30737001)</t>
  </si>
  <si>
    <t>Osteocondroplastia - estabilização, ressecçãoe/ou plastia enxertia</t>
  </si>
  <si>
    <t>Reconstrução, retencionamento ou reforço de ligamento ou reparo de cartilagem triangular</t>
  </si>
  <si>
    <t>Túnel do carpo - descompressão</t>
  </si>
  <si>
    <t>Procedimentos Videoartroscópicos de Coxofemoral (30738008)</t>
  </si>
  <si>
    <t>Sinovectomia parcial e/ou remoção de corpos livres</t>
  </si>
  <si>
    <t>Desbridamento do labrum ou ligamento redondo com ou sem condroplastia</t>
  </si>
  <si>
    <t>Tratamento do impacto femoro-acetabular</t>
  </si>
  <si>
    <t>Condroplastia com sutura labral</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</si>
  <si>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</si>
  <si>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</si>
  <si>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</si>
  <si>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</si>
  <si>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</si>
  <si>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</si>
  <si>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</si>
  <si>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</si>
  <si>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</si>
  <si>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</si>
  <si>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</si>
  <si>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</si>
  <si>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</si>
  <si>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</si>
  <si>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</si>
  <si>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</si>
  <si>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</si>
  <si>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</si>
  <si>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</si>
  <si>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</si>
  <si>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</si>
  <si>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</si>
  <si>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</si>
  <si>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</si>
  <si>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</si>
  <si>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</si>
  <si>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</si>
  <si>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Brônquios (30802008)</t>
  </si>
  <si>
    <t>Broncoplastia e/ou arterioplastia</t>
  </si>
  <si>
    <t>Broncotomia e/ou broncorrafia</t>
  </si>
  <si>
    <t>Colocação de molde brônquico por toracotomia</t>
  </si>
  <si>
    <t>Broncoplastia e/ou arterioplastia por videotoracoscopia</t>
  </si>
  <si>
    <t>Broncotomia e/ou broncorrafia por videotoracoscopia</t>
  </si>
  <si>
    <t>Pulmão (30803004)</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</si>
  <si>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</si>
  <si>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</si>
  <si>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</si>
  <si>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</si>
  <si>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</si>
  <si>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</si>
  <si>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</si>
  <si>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</si>
  <si>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</si>
  <si>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</si>
  <si>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</si>
  <si>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</si>
  <si>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</si>
  <si>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</si>
  <si>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Segmentectomia (qualquer técnica)</t>
  </si>
  <si>
    <t>Tromboendarterectomia pulmonar</t>
  </si>
  <si>
    <t>Bulectomia unilateral por videotoracoscopia</t>
  </si>
  <si>
    <t>Cirurgia redutora do volume pulmonar unilateral por videotoracoscopia</t>
  </si>
  <si>
    <t>Correção de fístula bronco-pleural por videotoracoscopia</t>
  </si>
  <si>
    <t>Drenagem tubular aberta de cavidade pulmonar por videotoracoscopia</t>
  </si>
  <si>
    <t>Lobectomia pulmonar por videotoracoscopia</t>
  </si>
  <si>
    <t>Metastasectomia pulmonar unilateral por videotoracoscopia</t>
  </si>
  <si>
    <t>Segmentectomia por videotoracoscopia</t>
  </si>
  <si>
    <t>Pleura (30804000)</t>
  </si>
  <si>
    <t>Biópsia percutânea de pleura por agulha</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</si>
  <si>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</si>
  <si>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</si>
  <si>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</si>
  <si>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</si>
  <si>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</si>
  <si>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</si>
  <si>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</si>
  <si>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</si>
  <si>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</si>
  <si>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</si>
  <si>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</si>
  <si>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</si>
  <si>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</si>
  <si>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</si>
  <si>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</si>
  <si>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</si>
  <si>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</si>
  <si>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</si>
  <si>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</si>
  <si>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</si>
  <si>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</si>
  <si>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</si>
  <si>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Mediastino (30805007)</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</si>
  <si>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</si>
  <si>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</si>
  <si>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</si>
  <si>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</si>
  <si>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</si>
  <si>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</si>
  <si>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</si>
  <si>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</si>
  <si>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</si>
  <si>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</si>
  <si>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</si>
  <si>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</si>
  <si>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Biópsia de tumor do mediastino por vídeo</t>
  </si>
  <si>
    <t>Cisto ou duplicação brônquica ou esofágica -tratamento cirúrgico por vídeo</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</si>
  <si>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</si>
  <si>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</si>
  <si>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</si>
  <si>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</si>
  <si>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</si>
  <si>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</si>
  <si>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</si>
  <si>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</si>
  <si>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Tratamento da mediastinite por vídeo</t>
  </si>
  <si>
    <t>Retirada de corpo estranho do mediastino</t>
  </si>
  <si>
    <t>Diafragma (30806003)</t>
  </si>
  <si>
    <t>Abscesso subfrênico - tratamento cirúrgico</t>
  </si>
  <si>
    <t>Eventração diafragmática - tratamento cirúrgico</t>
  </si>
  <si>
    <t>Hérnia diafragmática - tratamento cirúrgico(qualquer técnica)</t>
  </si>
  <si>
    <t>Implante de marca-passo diafragmático definitivo</t>
  </si>
  <si>
    <t>Hérnia diafragmática - tratamento cirúrgico por vídeo</t>
  </si>
  <si>
    <t>Defeitos Cardíacos Congênitos (30901008)</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</si>
  <si>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</si>
  <si>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</si>
  <si>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</si>
  <si>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</si>
  <si>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</si>
  <si>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Correção cirúrgica da comunicação interventricular</t>
  </si>
  <si>
    <t>Correção de cardiopatia congênita + cirurgia valvar</t>
  </si>
  <si>
    <t>Correção de cardiopatia congênita + revascularização do miocárdio</t>
  </si>
  <si>
    <t>13C</t>
  </si>
  <si>
    <t>Redirecionamento do fluxo sanguíneo (com anastomose direta, retalho, tubo)</t>
  </si>
  <si>
    <t>Ressecção (infundíbulo, septo, membranas, bandas)</t>
  </si>
  <si>
    <t>Transposições (vasos, câmaras)</t>
  </si>
  <si>
    <t>14B</t>
  </si>
  <si>
    <t>Valvoplastias (30902002)</t>
  </si>
  <si>
    <t>Ampliação do anel valvar</t>
  </si>
  <si>
    <t>Cirurgia multivalvar</t>
  </si>
  <si>
    <t>Comissurotomia valvar</t>
  </si>
  <si>
    <t>Plastia valvar</t>
  </si>
  <si>
    <t>Troca valvar</t>
  </si>
  <si>
    <t>Coronariopatias (30903009)</t>
  </si>
  <si>
    <t>Aneurismectomia de VE</t>
  </si>
  <si>
    <t>Revascularização do miocárdio</t>
  </si>
  <si>
    <t>Revascularização do miocárdio + cirurgia valvar</t>
  </si>
  <si>
    <t>Ventriculectomia parcial</t>
  </si>
  <si>
    <t>MarcaPasso (30904005)</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</si>
  <si>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</si>
  <si>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</si>
  <si>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</si>
  <si>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</si>
  <si>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</si>
  <si>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</si>
  <si>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</si>
  <si>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</si>
  <si>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</si>
  <si>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</si>
  <si>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radiofreqüência</t>
  </si>
  <si>
    <t>Outros Procedimentos (30905001)</t>
  </si>
  <si>
    <t>Colocação de balão intra-aórtico</t>
  </si>
  <si>
    <t>Colocação de stent na aorta sem CEC</t>
  </si>
  <si>
    <t>Instalação do circuito de circulação extracorpórea convencional</t>
  </si>
  <si>
    <t>Instalação do circuito de circulação extracorpórea em crianças de baixo peso (10 kg)</t>
  </si>
  <si>
    <t>Derivação cavo-atrial</t>
  </si>
  <si>
    <t>Perfusionista</t>
  </si>
  <si>
    <t>Cirurgia Arterial (30906008)</t>
  </si>
  <si>
    <t>Aneurisma de aorta abdominal infra-renal</t>
  </si>
  <si>
    <t>Aneurisma de aorta abdominal supra-renal</t>
  </si>
  <si>
    <t>Aneurisma de aorta-torácica - correção cirúrgica</t>
  </si>
  <si>
    <t>Aneurisma de artérias viscerais</t>
  </si>
  <si>
    <t>Aneurisma de axilar, femoral, poplítea</t>
  </si>
  <si>
    <t>Aneurisma de carótida, subclávia, ilíaca</t>
  </si>
  <si>
    <t>Aneurismas - outros</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</si>
  <si>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</si>
  <si>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</si>
  <si>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</si>
  <si>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</si>
  <si>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</si>
  <si>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Artéria renal bilateral revascularização</t>
  </si>
  <si>
    <t>Cateterismo da artéria radial - para PAM</t>
  </si>
  <si>
    <t>Correção das dissecções da aorta</t>
  </si>
  <si>
    <t>Endarterectomia aorto-ilíaca</t>
  </si>
  <si>
    <t>Endarterectomia carotídea - cada segmento arterial tratado</t>
  </si>
  <si>
    <t>Endarterectomia ilíaco-femoral</t>
  </si>
  <si>
    <t>Ligadura de carótida ou ramos</t>
  </si>
  <si>
    <t>Ponte aorto-bifemoral</t>
  </si>
  <si>
    <t>Ponte aorto-biilíaca</t>
  </si>
  <si>
    <t>Ponte aorto-femoral - unilateral</t>
  </si>
  <si>
    <t>Ponte aorto-ilíaca - unilateral</t>
  </si>
  <si>
    <t>Ponte axilo-bifemoral</t>
  </si>
  <si>
    <t>Ponte axilo-femoral</t>
  </si>
  <si>
    <t>Ponte distal</t>
  </si>
  <si>
    <t>Ponte fêmoro poplítea proximal</t>
  </si>
  <si>
    <t>Ponte fêmoro-femoral cruzada</t>
  </si>
  <si>
    <t>Ponte fêmoro-femoral ipsilateral</t>
  </si>
  <si>
    <t>Ponte subclávio bifemoral</t>
  </si>
  <si>
    <t>Ponte subclávio femoral</t>
  </si>
  <si>
    <t>Pontes aorto-cervicais ou endarterectomias dos troncos supra-aórticos</t>
  </si>
  <si>
    <t>Pontes transcervicais - qualquer tipo</t>
  </si>
  <si>
    <t>Preparo de veia autóloga para remendos vasculares</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</si>
  <si>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</si>
  <si>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</si>
  <si>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</si>
  <si>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</si>
  <si>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</si>
  <si>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Tratamento cirúrgico da isquemia cerebral</t>
  </si>
  <si>
    <t>Tratamento cirúrgico de síndrome vértebro basilar</t>
  </si>
  <si>
    <t>Tratamento cirúrgico de tumor carotídeo</t>
  </si>
  <si>
    <t>Tronco celíaco - qualquer técnica</t>
  </si>
  <si>
    <t>Cirurgia Venosa (30907004)</t>
  </si>
  <si>
    <t>Cirurgia de restauração venosa com pontes em cavidades</t>
  </si>
  <si>
    <t>Cirurgia de restauração venosa com pontes nos membros</t>
  </si>
  <si>
    <t>Cura cirúrgica da impotência coeundi venosa</t>
  </si>
  <si>
    <t>Cura cirúrgica de hipertensão portal - qualquer tipo</t>
  </si>
  <si>
    <t>Escleroterapia de veias - por sessão - sem insumos</t>
  </si>
  <si>
    <t>Fulguração de telangiectasias (por grupo)</t>
  </si>
  <si>
    <t>Implante de filtro de veia cava</t>
  </si>
  <si>
    <t>Interrupção cirúrgica veia cava inferior</t>
  </si>
  <si>
    <t>Tratamento cirúrgico de varizes com lipodermatoesclerose ou úlcera (um membro)</t>
  </si>
  <si>
    <t>Trombectomia venosa</t>
  </si>
  <si>
    <t>Valvuloplastia ou interposição de segmento valvulado venoso</t>
  </si>
  <si>
    <t>Varizes - tratamento cirúrgico de dois membros</t>
  </si>
  <si>
    <t>Varizes - tratamento cirúrgico de um membro</t>
  </si>
  <si>
    <t>Varizes - ressecção de colaterais com anestesia local em consultório / ambulatório (por grupo de até 3 vasos)</t>
  </si>
  <si>
    <t>30907993 OBSERVAÇÕES:</t>
  </si>
  <si>
    <t>Classificação e graduação das doenças venosas (CEAP):</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</si>
  <si>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</si>
  <si>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</si>
  <si>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</si>
  <si>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</si>
  <si>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</si>
  <si>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</si>
  <si>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</si>
  <si>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 Classe 6  Úlcera varicosa aberta</t>
  </si>
  <si>
    <t>Fístulas Arteriovenosas Congênitas ou Adquiridas (30908000)</t>
  </si>
  <si>
    <t>Fístula aorto-cava, reno-cava ou ílio-ilíaca</t>
  </si>
  <si>
    <t>Fístula arteriovenosa - com enxerto</t>
  </si>
  <si>
    <t>Fístula arteriovenosa cervical ou cefálica extracraniana</t>
  </si>
  <si>
    <t>Fístula arteriovenosa congênita - reintervenção</t>
  </si>
  <si>
    <t>Fístula arteriovenosa congênita - cirurgia radical</t>
  </si>
  <si>
    <t>Fístula arteriovenosa congênita para redução de fluxo</t>
  </si>
  <si>
    <t>Fístula arteriovenosa direta</t>
  </si>
  <si>
    <t>Fístula arteriovenosa dos grandes vasos intratorácicos</t>
  </si>
  <si>
    <t>Fístula arteriovenosa dos membros</t>
  </si>
  <si>
    <t>Tromboembolectomia de fístula arteriovenosa</t>
  </si>
  <si>
    <t>Hemodiálise de Curta e Longa Permanência (30909007)</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</si>
  <si>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</si>
  <si>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</si>
  <si>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</si>
  <si>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</si>
  <si>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30909996 OBSERVAÇÃO:</t>
  </si>
  <si>
    <t>* Referente ao código 30909031:</t>
  </si>
  <si>
    <t>O custo operacional inclui o uso do equipamento</t>
  </si>
  <si>
    <t>Cirurgia Vascular de Urgência</t>
  </si>
  <si>
    <t>Aneurisma roto ou trombosado de aorta abdominal abaixo da artéria renal</t>
  </si>
  <si>
    <t>Aneurismas rotos ou trombosados - outros</t>
  </si>
  <si>
    <t>Aneurismas rotos ou trombosados de aorta abdominal acima da artéria renal</t>
  </si>
  <si>
    <t>Aneurismas rotos ou trombosados de artérias viscerais</t>
  </si>
  <si>
    <t>Aneurismas rotos ou trombosados de axilar, femoral, poplítea</t>
  </si>
  <si>
    <t>Aneurismas rotos ou trombosados de carótida, subclávia, ilíaca</t>
  </si>
  <si>
    <t>Aneurismas rotos ou trombosados torácicos ou tóraco-abdominais</t>
  </si>
  <si>
    <t>Embolectomia ou tromboembolectomia arterial</t>
  </si>
  <si>
    <t>Exploração vascular em traumas de outros segmentos</t>
  </si>
  <si>
    <t>Exploração vascular em traumas torácicos e abdominais</t>
  </si>
  <si>
    <t>Lesões vasculares cervicais e cérvico-torácicas</t>
  </si>
  <si>
    <t>Lesões vasculares de membro inferior ou superior - unilateral</t>
  </si>
  <si>
    <t>Lesões vasculares intra-abdominais</t>
  </si>
  <si>
    <t>Lesões vasculares traumáticas intratorácicas</t>
  </si>
  <si>
    <t>Hemodinâmica  Cardiologia Intervencionista (Procedimentos Diagnósticos) (30911001)</t>
  </si>
  <si>
    <t>Avaliação da viabilidade miocárdica por cateter</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</si>
  <si>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</si>
  <si>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</si>
  <si>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</si>
  <si>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</si>
  <si>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</si>
  <si>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</si>
  <si>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</si>
  <si>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</si>
  <si>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</si>
  <si>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eletrofisiológico - mapeamento eletro-eletrônico tridimensional - do sistema de condução com ou sem ação farmacológica</t>
  </si>
  <si>
    <t>Estudo hemodinâmico das cardiopatias congênitas estruturalmente complexas (menos: CIA, CIV, PCA, Co, AO, estenose aórtica e pulmonar isoladas)</t>
  </si>
  <si>
    <t>Estudo hemodinâmico de cardiopatias congênitas e/ou valvopatias com ou sem cinecoronariografia ou oximetria</t>
  </si>
  <si>
    <t>Estudo ultrassonográfico intravascular</t>
  </si>
  <si>
    <t>Mapeamento de feixes anômalos e focos ectópicos por eletrofisiologia intracavitárias, com provas</t>
  </si>
  <si>
    <t>Teste de avaliação do limiar de fibrilação ventricular</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</si>
  <si>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</si>
  <si>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</si>
  <si>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</si>
  <si>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</si>
  <si>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</si>
  <si>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Ablação de circuito arritmogênico por catéter de radiofrequencia</t>
  </si>
  <si>
    <t>Angioplastia transluminal da aorta ou ramos ou da artéria pulmonar e ramos (por vaso)</t>
  </si>
  <si>
    <t>Angioplastia transluminal percutânea de múltiplos vasos, com implante de stent</t>
  </si>
  <si>
    <t>Angioplastia transluminal percutânea por balão (1 vaso)</t>
  </si>
  <si>
    <t>Atriosseptostomia por balão</t>
  </si>
  <si>
    <t>Atriosseptostomia por lâmina</t>
  </si>
  <si>
    <t>Emboloterapia</t>
  </si>
  <si>
    <t>Colocação de cateter intracavitário para monitorização hemodinâmica</t>
  </si>
  <si>
    <t>Implante de prótese intravascular na aorta/pulmonar ou ramos com ou sem angioplastia</t>
  </si>
  <si>
    <t>Implante de stent coronário com ou sem angioplastia por balão concomitante (1 vaso)</t>
  </si>
  <si>
    <t>Infusão seletiva intravascular de enzimas trombolíticas</t>
  </si>
  <si>
    <t>Oclusão percutânea de "shunts" intracardíacos</t>
  </si>
  <si>
    <t>Oclusão percutânea de fístula e/ou conexões sistêmico pulmonares</t>
  </si>
  <si>
    <t>Oclusão percutânea do canal arterial</t>
  </si>
  <si>
    <t>Punção saco pericárdico com introdução de catéter multipolar no espaço pericárdico</t>
  </si>
  <si>
    <t>Punção transeptal com introdução de catéter multipolar nas câmaras esquerdas e/ou veias pulmonares</t>
  </si>
  <si>
    <t>Radiação ou antiproliferação intracoronária</t>
  </si>
  <si>
    <t>Recanalização arterial no IAM - angioplastia primária - com implante de stent com ou sem suporte circulatório (balão intra-órtico)</t>
  </si>
  <si>
    <t>Recanalização mecânica do IAM (angioplastia primária com balão)</t>
  </si>
  <si>
    <t>Redução miocárdica por infusão seletiva de drogas</t>
  </si>
  <si>
    <t>Retirada percutânea de corpos estranhos vasculares</t>
  </si>
  <si>
    <t>Revascularização transmiocárdica percutânea</t>
  </si>
  <si>
    <t>Tratamento percutâneo do aneurisma/dissecção da aorta</t>
  </si>
  <si>
    <t>Valvoplastia percutânea por via arterial ou venosa</t>
  </si>
  <si>
    <t>Valvoplastia percutânea por via transeptal</t>
  </si>
  <si>
    <t>Angioplastia transluminal percutânea de bifurcação e de tronco com implante de stent</t>
  </si>
  <si>
    <t>Ateromectomia rotacional, direcional, extracional ou uso de laser coronariano com ou sem angioplastia por balão, com ou sem implante de stent</t>
  </si>
  <si>
    <t>Implante Transcateter de Prótese Valvar Aórtica (TAVI)</t>
  </si>
  <si>
    <t>30912997 OBSERVAÇÕES:</t>
  </si>
  <si>
    <t>1) Referente ao código 30912008:</t>
  </si>
  <si>
    <t>Acessos Vasculares (30913004)</t>
  </si>
  <si>
    <t>Implante de cateter venoso central por punção, para NPP, QT, Hemodepuração ou para infusão de soros/drogas</t>
  </si>
  <si>
    <t>Instalação de cateter para monitorização hemodinâmica à beira do leito (Suan-Ganz)</t>
  </si>
  <si>
    <t>Instalação de circuito para assistência mecânica circulatória prolongada (toracotomia)</t>
  </si>
  <si>
    <t>Manutenção de circuito para assistência mecânica circulatória prolongada - período de 6 horas</t>
  </si>
  <si>
    <t>Dissecção de vaso umbilical com colocação de cateter</t>
  </si>
  <si>
    <t>Dissecção de veia em RN ou lactente</t>
  </si>
  <si>
    <t>Dissecção de veia com colocação cateter venoso</t>
  </si>
  <si>
    <t>Implante cirúrgico de cateter de longa permanência para NPP, QT ou para Hemodepuração</t>
  </si>
  <si>
    <t>Retirada cirúrgica de cateter de longa permanência para NPP, QT ou para Hemodepuração</t>
  </si>
  <si>
    <t>Confecção de fístula AV para hemodiálise</t>
  </si>
  <si>
    <t>Retirada/desativação de fístula AV para hemodiálise</t>
  </si>
  <si>
    <t>Cirurgia Linfática (30914000)</t>
  </si>
  <si>
    <t>Anastomose linfovenosa</t>
  </si>
  <si>
    <t>Doença de Hodgkin - estadiamento cirúrgico</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</si>
  <si>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</si>
  <si>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</si>
  <si>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</si>
  <si>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</si>
  <si>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</si>
  <si>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</si>
  <si>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</si>
  <si>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</si>
  <si>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Punção biópsia ganglionar</t>
  </si>
  <si>
    <t>Linfedema - ressecção parcial</t>
  </si>
  <si>
    <t>Linfadenectomia pélvica laparoscópica</t>
  </si>
  <si>
    <t>Linfadenectomia retroperitoneal laparoscópica</t>
  </si>
  <si>
    <t>Marsupialização laparoscópica de linfocele</t>
  </si>
  <si>
    <t>Pericárdio (30915007)</t>
  </si>
  <si>
    <t>Correção cirúrgica das arritmias</t>
  </si>
  <si>
    <t>Drenagem do pericárdio</t>
  </si>
  <si>
    <t>Pericardiocentese</t>
  </si>
  <si>
    <t>Pericardiotomia / Pericardiectomia</t>
  </si>
  <si>
    <t>Drenagem do pericárdio por vídeo</t>
  </si>
  <si>
    <t>Pericardiotomia / Pericardiectomia por vídeo</t>
  </si>
  <si>
    <t>Hipotermia (30916003)</t>
  </si>
  <si>
    <t>Hipotermia profunda com ou sem parada circulatória total</t>
  </si>
  <si>
    <t>Miocárdio (30917000)</t>
  </si>
  <si>
    <t>Biópsia do miocárdio</t>
  </si>
  <si>
    <t>Cardiomioplastia</t>
  </si>
  <si>
    <t>Cardiotomia (ferimento, corpo estranho, exploração)</t>
  </si>
  <si>
    <t>Retirada de tumores intracardíacos</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</si>
  <si>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</si>
  <si>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</si>
  <si>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</si>
  <si>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</si>
  <si>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</si>
  <si>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Estudo eletrofisiológico cardíaco com ou sem sensibilização farmacológica</t>
  </si>
  <si>
    <t>Mapeamento de feixes anômalos e focos ectópicos por eletrofisiologia intracavitária, com provas</t>
  </si>
  <si>
    <t>Mapeamento eletroanatômico tridimensional</t>
  </si>
  <si>
    <t>Punção saco pericárdico com introdução de cateter multipolar no espaço pericárdico</t>
  </si>
  <si>
    <t>Punção transeptal com introdução de cateter multipolar nas camaras esquerdas e/ou veias pulmonares</t>
  </si>
  <si>
    <t>Ablação de circuito arritmogênico por cateter de radiofrequência</t>
  </si>
  <si>
    <t>Ablação percutânea por cateter para tratamento de arritmias cardíacas complexas (Fibrilação Atrial, Taquicardia Ventricular com modificação de cicatriz, Taquicardias Atriais Macrorreentrantes com modificação de cicatriz) por energia de radiofrequência</t>
  </si>
  <si>
    <t>Esôfago (31001009)</t>
  </si>
  <si>
    <t>Atresia de esôfago com fístula traqueal - tratamento cirúrgico</t>
  </si>
  <si>
    <t>Atresia de esôfago sem fístula (dupla estomia) - tratamento cirúrgico</t>
  </si>
  <si>
    <t>Autotransplante com microcirurgia</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</si>
  <si>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</si>
  <si>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</si>
  <si>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</si>
  <si>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</si>
  <si>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</si>
  <si>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</si>
  <si>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</si>
  <si>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</si>
  <si>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</si>
  <si>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</si>
  <si>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</si>
  <si>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</si>
  <si>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</si>
  <si>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</si>
  <si>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</si>
  <si>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</si>
  <si>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</si>
  <si>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</si>
  <si>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</si>
  <si>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</si>
  <si>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</si>
  <si>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</si>
  <si>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</si>
  <si>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</si>
  <si>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Esofagectomia distal com ou sem toracotomia por videolaparoscopia</t>
  </si>
  <si>
    <t>Reintervenção sobre a transição esôfago gástrica por videolaparoscopia</t>
  </si>
  <si>
    <t>Tratamento cirúrgico das varizes esofágicas por videolaparoscopia</t>
  </si>
  <si>
    <t>Tratamento cirúrgico conservador do megaesôfago por videolaparoscopia</t>
  </si>
  <si>
    <t>Esofagorrafia torácica por videotoracoscopia</t>
  </si>
  <si>
    <t>Tratamento cirúrgico do divertículo esofágico por videotoracoscopia</t>
  </si>
  <si>
    <t>Refluxo gastroesofágico - tratamento cirúrgico (Hérnia de hiato) por videolaparoscopia</t>
  </si>
  <si>
    <t>Estômago (31002005)</t>
  </si>
  <si>
    <t>Colocação de banda gástrica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</si>
  <si>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</si>
  <si>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</si>
  <si>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</si>
  <si>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</si>
  <si>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</si>
  <si>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</si>
  <si>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</si>
  <si>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</si>
  <si>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</si>
  <si>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</si>
  <si>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</si>
  <si>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</si>
  <si>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</si>
  <si>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</si>
  <si>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</si>
  <si>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</si>
  <si>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Membrana antral - tratamento cirúrgico</t>
  </si>
  <si>
    <t>Piloroplastia</t>
  </si>
  <si>
    <t>Gastroplastia para obesidade mórbida - qualquer técnica</t>
  </si>
  <si>
    <t>Tratamento cirúrgico das varizes gástricas</t>
  </si>
  <si>
    <t>Vagotomia com operação de drenagem</t>
  </si>
  <si>
    <t>Vagotomia gástrica proximal ou superseletiva com duodenoplastia (operação de drenagem)</t>
  </si>
  <si>
    <t>Vagotomia superseletiva ou vagotomia gástrica proximal</t>
  </si>
  <si>
    <t>Colocação de banda gástrica por videolaparoscopia</t>
  </si>
  <si>
    <t>Conversão de anastomose gastrojejunal por videolaparoscopia</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</si>
  <si>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</si>
  <si>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</si>
  <si>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</si>
  <si>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</si>
  <si>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</si>
  <si>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Gastroenteroanastomose por videolaparoscopia</t>
  </si>
  <si>
    <t>Gastrotomia para retirada de CE ou lesão isolada por videolaparoscopia</t>
  </si>
  <si>
    <t>Piloroplastia por videolaparoscopia</t>
  </si>
  <si>
    <t>Gastroplastia para obesidade mórbida por videolaparoscopia</t>
  </si>
  <si>
    <t>Vagotomia gástrica proximal ou superseletiva com duodeno- plastia (operação de drenagem) por videolaparoscopia</t>
  </si>
  <si>
    <t>Vagotomia superseletiva ou vagotomia gástrica proximal por videolaparoscopia</t>
  </si>
  <si>
    <t>Intestinos (31003001)</t>
  </si>
  <si>
    <t>Amputação abdômino-perineal do reto (completa)</t>
  </si>
  <si>
    <t>Amputação do reto por procidência</t>
  </si>
  <si>
    <t>Anomalia anorretal - correção via sagital posterior</t>
  </si>
  <si>
    <t>Anomalia anorretal - tratamento cirúrgico via abdômino- 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</si>
  <si>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</si>
  <si>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</si>
  <si>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</si>
  <si>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</si>
  <si>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</si>
  <si>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</si>
  <si>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</si>
  <si>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</si>
  <si>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Cirurgia de abaixamento - qualquer técnica</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</si>
  <si>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</si>
  <si>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</si>
  <si>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</si>
  <si>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</si>
  <si>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</si>
  <si>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</si>
  <si>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</si>
  <si>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</si>
  <si>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</si>
  <si>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</si>
  <si>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</si>
  <si>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</si>
  <si>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</si>
  <si>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</si>
  <si>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 qualquer segmento</t>
  </si>
  <si>
    <t>Enterocolite necrotizante - tratamento cirúrgico</t>
  </si>
  <si>
    <t>Enteropexia - qualquer segmento</t>
  </si>
  <si>
    <t>Enterotomia e/ou enterorrafia de qualquer segmento (por sutura ou ressecção)</t>
  </si>
  <si>
    <t>Esporão retal - ressecção</t>
  </si>
  <si>
    <t>Esvaziamento pélvico anterior ou posterior</t>
  </si>
  <si>
    <t>Esvaziamento pélvico total</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</si>
  <si>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</si>
  <si>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</si>
  <si>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</si>
  <si>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</si>
  <si>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</si>
  <si>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</si>
  <si>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</si>
  <si>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</si>
  <si>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</si>
  <si>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</si>
  <si>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</si>
  <si>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</si>
  <si>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</si>
  <si>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</si>
  <si>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</si>
  <si>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</si>
  <si>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</si>
  <si>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 tratamento cirúrgico,</t>
  </si>
  <si>
    <t>Amputação abdômino-perineal do reto (completa) por videolaparoscopia</t>
  </si>
  <si>
    <t>Apendicectomia por videolaparoscopia</t>
  </si>
  <si>
    <t>Cirurgia de abaixamento por videolaparoscopia</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</si>
  <si>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</si>
  <si>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</si>
  <si>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</si>
  <si>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</si>
  <si>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</si>
  <si>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</si>
  <si>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</si>
  <si>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</si>
  <si>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(qualquer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</si>
  <si>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</si>
  <si>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</si>
  <si>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</si>
  <si>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</si>
  <si>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Megacólon congênito - tratamento cirúrgico por videolaparoscopia</t>
  </si>
  <si>
    <t>Pâncreas anular - tratamento cirúrgico por videolaparoscopia</t>
  </si>
  <si>
    <t>Perfuração duodenal ou delgado - tratamento cirúrgico por videolaparoscopia</t>
  </si>
  <si>
    <t>Piloromiotomia por videolaparoscopia</t>
  </si>
  <si>
    <t>Proctocolectomia total com reservatório ileal por videolaparoscopia</t>
  </si>
  <si>
    <t>Proctocolectomia total por videolaparoscopia</t>
  </si>
  <si>
    <t>Retossigmoidectomia abdominal por videolaparoscopia</t>
  </si>
  <si>
    <t>Ânus (31004008)</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</si>
  <si>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</si>
  <si>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</si>
  <si>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</si>
  <si>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</si>
  <si>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</si>
  <si>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</si>
  <si>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</si>
  <si>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</si>
  <si>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</si>
  <si>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</si>
  <si>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</si>
  <si>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</si>
  <si>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</si>
  <si>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</si>
  <si>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</si>
  <si>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</si>
  <si>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</si>
  <si>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</si>
  <si>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</si>
  <si>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</si>
  <si>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</si>
  <si>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</si>
  <si>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</si>
  <si>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</si>
  <si>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</si>
  <si>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</si>
  <si>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</si>
  <si>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</si>
  <si>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</si>
  <si>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</si>
  <si>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</si>
  <si>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</si>
  <si>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Anopexia mecânica com grampeador</t>
  </si>
  <si>
    <t>Fígado e Vias Biliares (31005004)</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</si>
  <si>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</si>
  <si>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</si>
  <si>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</si>
  <si>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</si>
  <si>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</si>
  <si>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</si>
  <si>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</si>
  <si>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</si>
  <si>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</si>
  <si>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</si>
  <si>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</si>
  <si>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</si>
  <si>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</si>
  <si>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</si>
  <si>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</si>
  <si>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</si>
  <si>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</si>
  <si>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</si>
  <si>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</si>
  <si>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</si>
  <si>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</si>
  <si>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</si>
  <si>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</si>
  <si>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</si>
  <si>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</si>
  <si>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</si>
  <si>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bilares</t>
  </si>
  <si>
    <t>Lobectomia hepática direita</t>
  </si>
  <si>
    <t>Lobectomia hepática esquerda</t>
  </si>
  <si>
    <t>Papilotomia transduodenal</t>
  </si>
  <si>
    <t>Punção hepática para drenagem de abscessos</t>
  </si>
  <si>
    <t>Radioablação / termoablação de tumores hepáticos</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</si>
  <si>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</si>
  <si>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</si>
  <si>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</si>
  <si>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</si>
  <si>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</si>
  <si>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</si>
  <si>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</si>
  <si>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</si>
  <si>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</si>
  <si>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</si>
  <si>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Alcoolização percutânea dirigida de tumor hepático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</si>
  <si>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</si>
  <si>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</si>
  <si>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</si>
  <si>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</si>
  <si>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</si>
  <si>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</si>
  <si>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</si>
  <si>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</si>
  <si>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</si>
  <si>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</si>
  <si>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Desconexão ázigos - portal sem esplenectomia por videolaparoscopia</t>
  </si>
  <si>
    <t>Enucleação de metástases hepáticas por videolaparoscopia</t>
  </si>
  <si>
    <t>Hepatorrafia complexa com lesão de estruturasvasculares biliares por videolaparoscopia</t>
  </si>
  <si>
    <t>Hepatorrafia por videolaparoscopia</t>
  </si>
  <si>
    <t>Lobectomia hepática direita por videolaparoscopia</t>
  </si>
  <si>
    <t>Lobectomia hepática esquerda por videolaparoscopia</t>
  </si>
  <si>
    <t>Punção hepática para drenagem de abscessos por videolaparoscopia</t>
  </si>
  <si>
    <t>Radioablação / termoablação de tumores hepáticos por videolaparoscopia</t>
  </si>
  <si>
    <t>Ressecção de cisto hepático com hepatectomia por videolaparoscopia</t>
  </si>
  <si>
    <t>Ressecção de cisto hepático sem hepatectomia por videolaparoscopia</t>
  </si>
  <si>
    <t>Biópsia hepática por videolaparoscopia</t>
  </si>
  <si>
    <t>Biópsia hepática por laparotomia (acima de 3 fragmentos)</t>
  </si>
  <si>
    <t>Biópsia hepática transparietal (acima de 3 fragmentos)</t>
  </si>
  <si>
    <t>Pâncreas (31006000)</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</si>
  <si>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</si>
  <si>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</si>
  <si>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</si>
  <si>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</si>
  <si>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</si>
  <si>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</si>
  <si>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</si>
  <si>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</si>
  <si>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</si>
  <si>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</si>
  <si>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</si>
  <si>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Biópsia de pâncreas por videolaparoscopia</t>
  </si>
  <si>
    <t>Enucleação de tumores pancreáticos por videolaparoscopia</t>
  </si>
  <si>
    <t>Pseudocisto pâncreas - drenagem externa por videolaparoscopia</t>
  </si>
  <si>
    <t>Pseudocisto pâncreas - drenagem interna por videolaparoscopia</t>
  </si>
  <si>
    <t>Baço (31007007)</t>
  </si>
  <si>
    <t>Biópsia esplênica</t>
  </si>
  <si>
    <t>Esplenectomia parcial</t>
  </si>
  <si>
    <t>Esplenectomia total</t>
  </si>
  <si>
    <t>Esplenorrafia</t>
  </si>
  <si>
    <t>Esplenectomia parcial por videolaparoscopia</t>
  </si>
  <si>
    <t>Esplenectomia total por videolaparoscopia</t>
  </si>
  <si>
    <t>Esplenorrafia por videolaparoscopia</t>
  </si>
  <si>
    <t>Peritônio (31008003)</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</si>
  <si>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</si>
  <si>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</si>
  <si>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</si>
  <si>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</si>
  <si>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</si>
  <si>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</si>
  <si>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</si>
  <si>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</si>
  <si>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Epiploplastia por videolaparoscopia</t>
  </si>
  <si>
    <t>Diálise peritoneal automática por mês (agudo ou crônico)</t>
  </si>
  <si>
    <t>Abdome, Parede e Cavidade (31009000)</t>
  </si>
  <si>
    <t>Abscesso perineal - drenagem cirúrgica</t>
  </si>
  <si>
    <t>Biópsia de parede abdominal</t>
  </si>
  <si>
    <t>Cisto sacro-coccígeo - tratamento cirúrgico</t>
  </si>
  <si>
    <t>Diástase dos retos-abdominais - tratamento cirúrgico</t>
  </si>
  <si>
    <t>Hérnia inguinal encarcerada em RN ou lactente</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</si>
  <si>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</si>
  <si>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</si>
  <si>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</si>
  <si>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</si>
  <si>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</si>
  <si>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</si>
  <si>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</si>
  <si>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</si>
  <si>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</si>
  <si>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</si>
  <si>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</si>
  <si>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</si>
  <si>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</si>
  <si>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</si>
  <si>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</si>
  <si>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</si>
  <si>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</si>
  <si>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</si>
  <si>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</si>
  <si>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</si>
  <si>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</si>
  <si>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</si>
  <si>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</si>
  <si>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</si>
  <si>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</si>
  <si>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</si>
  <si>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</si>
  <si>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Rim, Bacinete e SupraRenal (31101003)</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</si>
  <si>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</si>
  <si>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</si>
  <si>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</si>
  <si>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</si>
  <si>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</si>
  <si>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</si>
  <si>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</si>
  <si>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</si>
  <si>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</si>
  <si>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</si>
  <si>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</si>
  <si>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</si>
  <si>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</si>
  <si>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</si>
  <si>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</si>
  <si>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</si>
  <si>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</si>
  <si>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</si>
  <si>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</si>
  <si>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</si>
  <si>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</si>
  <si>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</si>
  <si>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</si>
  <si>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</si>
  <si>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unilateral (MEC., E.H., ou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</si>
  <si>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</si>
  <si>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</si>
  <si>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</si>
  <si>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</si>
  <si>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</si>
  <si>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</si>
  <si>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</si>
  <si>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</si>
  <si>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</si>
  <si>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</si>
  <si>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</si>
  <si>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</si>
  <si>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</si>
  <si>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</si>
  <si>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</si>
  <si>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</si>
  <si>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</si>
  <si>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</si>
  <si>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</si>
  <si>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</si>
  <si>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</si>
  <si>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Marsupialização laparoscópica de cisto renal unilateral</t>
  </si>
  <si>
    <t>Biópsia renal laparoscópica unilateral</t>
  </si>
  <si>
    <t>Nefropexia laparoscópica unilateral</t>
  </si>
  <si>
    <t>Pieloplastia laparoscópica unilateral</t>
  </si>
  <si>
    <t>Pielolitotomia laparoscópica unilateral</t>
  </si>
  <si>
    <t>Nefroureterectomia com ressecção vesical laparoscópica unilateral</t>
  </si>
  <si>
    <t>Nefrectomia radical laparoscópica unilateral</t>
  </si>
  <si>
    <t>Nefrectomia parcial laparoscópica unilateral</t>
  </si>
  <si>
    <t>Nefrolitotripsia percutânea unilateral a laser</t>
  </si>
  <si>
    <t>Nefrectomia total unilateral por videolaparoscopia</t>
  </si>
  <si>
    <t>Ureter (31102000)</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</si>
  <si>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</si>
  <si>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</si>
  <si>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</si>
  <si>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</si>
  <si>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</si>
  <si>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</si>
  <si>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</si>
  <si>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</si>
  <si>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t>
  </si>
  <si>
    <t>Fístula uretero-cutânea unilateral - tratamento cirúrgico</t>
  </si>
  <si>
    <t>Fístula uretero-intestinal unilateral - tratamento cirúrgico</t>
  </si>
  <si>
    <t>Fístula uretero-vaginal unilateral -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</si>
  <si>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</si>
  <si>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</si>
  <si>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</si>
  <si>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</si>
  <si>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</si>
  <si>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</si>
  <si>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</si>
  <si>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</si>
  <si>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</si>
  <si>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</si>
  <si>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</si>
  <si>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</si>
  <si>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</si>
  <si>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</si>
  <si>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</si>
  <si>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</si>
  <si>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</si>
  <si>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</si>
  <si>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</si>
  <si>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</si>
  <si>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</si>
  <si>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</si>
  <si>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</si>
  <si>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</si>
  <si>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</si>
  <si>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</si>
  <si>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</si>
  <si>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Ureterolitotomia laparoscópica unilateral</t>
  </si>
  <si>
    <t>Ureterólise laparoscópica unilateral</t>
  </si>
  <si>
    <t>Ureteroureterostomia laparoscópica unilateral</t>
  </si>
  <si>
    <t>Ureteroplastia laparoscópica unilateral</t>
  </si>
  <si>
    <t>Correção laparoscópica de refluxo vesico-ureteral unilateral</t>
  </si>
  <si>
    <t>Reimplante uretero-vesical laparoscópico unilateral</t>
  </si>
  <si>
    <t>Reimplante ureterointestinal laparoscópico unilateral</t>
  </si>
  <si>
    <t>Ureterorrenolitotripsia rígida unilateral a laser</t>
  </si>
  <si>
    <t>Refluxo vésico-ureteral - tratamento endoscópico</t>
  </si>
  <si>
    <t>Bexiga (31103006)</t>
  </si>
  <si>
    <t>Ampliação vesical</t>
  </si>
  <si>
    <t>Bexiga psóica</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</si>
  <si>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</si>
  <si>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</si>
  <si>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</si>
  <si>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</si>
  <si>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</si>
  <si>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</si>
  <si>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</si>
  <si>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</si>
  <si>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</si>
  <si>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</si>
  <si>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</si>
  <si>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</si>
  <si>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</si>
  <si>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</si>
  <si>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</si>
  <si>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</si>
  <si>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</si>
  <si>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</si>
  <si>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</si>
  <si>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</si>
  <si>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</si>
  <si>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</si>
  <si>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</si>
  <si>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</si>
  <si>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</si>
  <si>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</si>
  <si>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</si>
  <si>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</si>
  <si>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</si>
  <si>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Incontinência urinária - "sling" vaginal ou abdominal</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</si>
  <si>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</si>
  <si>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</si>
  <si>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</si>
  <si>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</si>
  <si>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</si>
  <si>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</si>
  <si>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</si>
  <si>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</si>
  <si>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</si>
  <si>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</si>
  <si>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</si>
  <si>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</si>
  <si>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</si>
  <si>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</si>
  <si>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</si>
  <si>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</si>
  <si>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Correção laparoscópica de incontinência urinária</t>
  </si>
  <si>
    <t>Cistectomia parcial laparoscópica</t>
  </si>
  <si>
    <t>Cistectomia radical laparoscópica (inclui próstata ou útero)</t>
  </si>
  <si>
    <t>Neobexiga laparoscópica</t>
  </si>
  <si>
    <t>Diverticulectomia vesical laparoscópica</t>
  </si>
  <si>
    <t>Cistolitotripsia a laser</t>
  </si>
  <si>
    <t>TRATAMENTO DA HIPERATIVIDADE VESICAL: INJEÇÃO INTRAVESICAL DE TOXINA BOTULÍNICA</t>
  </si>
  <si>
    <t>Uretra (31104002)</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</si>
  <si>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</si>
  <si>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</si>
  <si>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</si>
  <si>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</si>
  <si>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</si>
  <si>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</si>
  <si>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</si>
  <si>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</si>
  <si>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</si>
  <si>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</si>
  <si>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</si>
  <si>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</si>
  <si>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</si>
  <si>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</si>
  <si>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</si>
  <si>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</si>
  <si>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</si>
  <si>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</si>
  <si>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</si>
  <si>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</si>
  <si>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</si>
  <si>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</si>
  <si>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</si>
  <si>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Incontinência urinária masculina - "sling" ou esfíncter artificial</t>
  </si>
  <si>
    <t>31199003 OBSERVAÇÃO:</t>
  </si>
  <si>
    <t>1 Custos operacionais referentes a acessórios e descartáveis serão ajustados diretamente e de comum acordo entre as partes</t>
  </si>
  <si>
    <t>Próstata e Vesículas Seminais (31201008)</t>
  </si>
  <si>
    <t>Ablação prostática a laser</t>
  </si>
  <si>
    <t>Abscesso de próstata - drenagem</t>
  </si>
  <si>
    <t>Biópsia prostática - até 8 fragmentos</t>
  </si>
  <si>
    <t>Biópsia prostática - mais de 8 fragmentos</t>
  </si>
  <si>
    <t>Eletrovaporização de próstata</t>
  </si>
  <si>
    <t>Hemorragia da loja prostática - evacuação e irrigação</t>
  </si>
  <si>
    <t>Hemorragia da loja prostática - revisão endoscópica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</si>
  <si>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</si>
  <si>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</si>
  <si>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</si>
  <si>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</si>
  <si>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</si>
  <si>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</si>
  <si>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Exérese laparoscópica de cisto de vesícula seminal unilateral</t>
  </si>
  <si>
    <t>31201997 OBSERVAÇÃO:</t>
  </si>
  <si>
    <t>* Referente aos códigos 31201032 e 31201040:</t>
  </si>
  <si>
    <t>Quando orientados por US, acrescentar US transretal (40901335)</t>
  </si>
  <si>
    <t>Escroto (31202004)</t>
  </si>
  <si>
    <t>Drenagem de abscesso</t>
  </si>
  <si>
    <t>Elefantíase peno-escrotal - tratamento cirúrgico</t>
  </si>
  <si>
    <t>Exérese de cisto escrotal</t>
  </si>
  <si>
    <t>Reconstrução da bolsa escrotal com retalho inguinal pediculado - por estágio</t>
  </si>
  <si>
    <t>Ressecção parcial da bolsa escrotal</t>
  </si>
  <si>
    <t>Testículo (31203000)</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</si>
  <si>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</si>
  <si>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</si>
  <si>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</si>
  <si>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</si>
  <si>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</si>
  <si>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</si>
  <si>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</si>
  <si>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</si>
  <si>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</si>
  <si>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</si>
  <si>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</si>
  <si>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</si>
  <si>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</si>
  <si>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Orquiectomia intra-abdominal laparoscópica unilateral</t>
  </si>
  <si>
    <t>Correção laparoscópica de varicocele unilateral</t>
  </si>
  <si>
    <t>Epidídimo (31204007)</t>
  </si>
  <si>
    <t>Biópsia de epidídimo</t>
  </si>
  <si>
    <t>Epididimectomia unilateral</t>
  </si>
  <si>
    <t>Epididimovasoplastia unilateral</t>
  </si>
  <si>
    <t>Epididimovasoplastia unilateral microcirúrgica</t>
  </si>
  <si>
    <t>Exérese de cisto unilateral</t>
  </si>
  <si>
    <t>Cordão Espermático (31205003)</t>
  </si>
  <si>
    <t>Espermatocelectomia unilateral</t>
  </si>
  <si>
    <t>Exploração cirúrgica do deferente unilateral</t>
  </si>
  <si>
    <t>Recanalização dos ductos deferentes</t>
  </si>
  <si>
    <t>Vasectomia unilateral</t>
  </si>
  <si>
    <t>Vaso-vasostomia microcirúrgica unilateral (recanalização dos ductos deferentes)</t>
  </si>
  <si>
    <t>Cirurgia esterilizadora masculina</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</si>
  <si>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</si>
  <si>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</si>
  <si>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</si>
  <si>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</si>
  <si>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</si>
  <si>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</si>
  <si>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</si>
  <si>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</si>
  <si>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</si>
  <si>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</si>
  <si>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</si>
  <si>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</si>
  <si>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</si>
  <si>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</si>
  <si>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</si>
  <si>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</si>
  <si>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t>
  </si>
  <si>
    <t>Hipospadia distal - tratamento em 1 tempo</t>
  </si>
  <si>
    <t>Hipospadia proximal - tratamento em 1 tempo</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</si>
  <si>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</si>
  <si>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</si>
  <si>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</si>
  <si>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</si>
  <si>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</si>
  <si>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</si>
  <si>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</si>
  <si>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</si>
  <si>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</si>
  <si>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</si>
  <si>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</si>
  <si>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</si>
  <si>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</si>
  <si>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31299008 OBSERVAÇÃO:</t>
  </si>
  <si>
    <t>Vulva (31301002)</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</si>
  <si>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</si>
  <si>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</si>
  <si>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</si>
  <si>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</si>
  <si>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</si>
  <si>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</si>
  <si>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</si>
  <si>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</si>
  <si>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</si>
  <si>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</si>
  <si>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</si>
  <si>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</si>
  <si>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</si>
  <si>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Vagina (31302009)</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</si>
  <si>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</si>
  <si>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</si>
  <si>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</si>
  <si>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</si>
  <si>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</si>
  <si>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</si>
  <si>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</si>
  <si>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</si>
  <si>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</si>
  <si>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</si>
  <si>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</si>
  <si>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</si>
  <si>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</si>
  <si>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Útero (31303005)</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</si>
  <si>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</si>
  <si>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</si>
  <si>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</si>
  <si>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</si>
  <si>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</si>
  <si>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</si>
  <si>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</si>
  <si>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</si>
  <si>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</si>
  <si>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</si>
  <si>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Metroplastia (Strassmann ou outra técnica)</t>
  </si>
  <si>
    <t>Miomectomia uterina</t>
  </si>
  <si>
    <t>Traquelectomia - amputação, conização (com ou sem cirurgia de alta frequência / CAF)</t>
  </si>
  <si>
    <t>Traquelectomia radical (não inclui a linfadenectomia)</t>
  </si>
  <si>
    <t>Histeroscopia cirúrgica com biópsia e/ou curetagem uterina, lise de sinéquias, retirada de corpo estranho</t>
  </si>
  <si>
    <t>Histeroscopia com ressectoscópio para miomectomia, polipectomia, metroplastia, endometrectomia e ressecção de sinéquias</t>
  </si>
  <si>
    <t>Cauterização química, ou eletrocauterização, ou criocauterização de lesões de colo uterino (por sessão)</t>
  </si>
  <si>
    <t>Histerectomia subtotal laparoscópica com ou sem anexectomia, uni ou bilateral - via alta</t>
  </si>
  <si>
    <t>Histerectomia total laparoscópica</t>
  </si>
  <si>
    <t>Histerectomia total laparoscópica ampliada</t>
  </si>
  <si>
    <t>Histerectomia total laparoscópica com anexectomia uni ou bilateral</t>
  </si>
  <si>
    <t>Metroplastia laparoscópica</t>
  </si>
  <si>
    <t>Miomectomia uterina laparoscópica</t>
  </si>
  <si>
    <t>Implante de dispositivo intra-uterino (DIU) não hormonal</t>
  </si>
  <si>
    <t>Implante de dispositivo intra-uterino (DIU) hormonal</t>
  </si>
  <si>
    <t>Curetagem uterina pós-parto</t>
  </si>
  <si>
    <t>Histerectomia pós-parto</t>
  </si>
  <si>
    <t>Tubas (31304001)</t>
  </si>
  <si>
    <t>Cirurgia esterilizadora feminina</t>
  </si>
  <si>
    <t>Neossalpingostomia distal</t>
  </si>
  <si>
    <t>Recanalização tubária - qualquer técnica, uni ou bilateral (com microscópio ou lupa)</t>
  </si>
  <si>
    <t>Salpingectomia uni ou bilateral</t>
  </si>
  <si>
    <t>Cirurgia esterilizadora feminina laparoscópica</t>
  </si>
  <si>
    <t>Neossalpingostomia distal laparoscópica</t>
  </si>
  <si>
    <t>Recanalização tubária laparoscópica uni ou bilateral</t>
  </si>
  <si>
    <t>Salpingectomia uni ou bilateral laparoscópica</t>
  </si>
  <si>
    <t>Implante de dispositivo intratubário não hormonal</t>
  </si>
  <si>
    <t>31304990 OBSERVAÇÃO:</t>
  </si>
  <si>
    <t>Referente aos códigos 31304010 e 31304052: A esterilização feminina deve obedecer ao disposto na Lei 9263, de 12 de janeiro de 1996</t>
  </si>
  <si>
    <t>Ovários (31305008)</t>
  </si>
  <si>
    <t>Ooforectomia uni ou bilateral ou ooforoplastia uni ou bilateral</t>
  </si>
  <si>
    <t>Translocação de ovários</t>
  </si>
  <si>
    <t>Ooforectomia laparoscópica uni ou bilateral ou ooforoplastia uni ou bilateral</t>
  </si>
  <si>
    <t>Períneo (31306004)</t>
  </si>
  <si>
    <t>Correção de defeito lateral</t>
  </si>
  <si>
    <t>Correção de enterocele</t>
  </si>
  <si>
    <t>Correção de rotura perineal de III grau (com lesão do esfíncter)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</si>
  <si>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</si>
  <si>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</si>
  <si>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</si>
  <si>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</si>
  <si>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Retração cicatricial perineal</t>
  </si>
  <si>
    <t>Cavidade e Paredes Pélvicas (31307000)</t>
  </si>
  <si>
    <t>Câncer de ovário (Debulking)</t>
  </si>
  <si>
    <t>Cirurgia (via alta ou baixa) do prolapso de cúpula vaginal (fixação sacral ou no ligamento sacro-espinhoso) - qualquer técnica</t>
  </si>
  <si>
    <t>Culdoplastia (Mac Call, Moschowicz, etc.)</t>
  </si>
  <si>
    <t>Endometriose peritoneal - tratamento cirúrgico</t>
  </si>
  <si>
    <t>Epiploplastia ou aplicação de membranas antiaderentes</t>
  </si>
  <si>
    <t>Laparoscopia ginecológica com ou sem biópsia (inclui a cromotubagem)</t>
  </si>
  <si>
    <t>Liberação de aderências pélvicas com ou sem ressecção de cistos peritoneais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</si>
  <si>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</si>
  <si>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</si>
  <si>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</si>
  <si>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</si>
  <si>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</si>
  <si>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</si>
  <si>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</si>
  <si>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Câncer de ovário (Debulking) laparoscópica</t>
  </si>
  <si>
    <t>Cirurgia laparoscópica do prolapso de cúpula vaginal (fixação sacral ou no ligamento sacro-espinhoso)</t>
  </si>
  <si>
    <t>Culdoplastia laparoscópica (Mac Call, Moschowicz, etc)</t>
  </si>
  <si>
    <t>Endometriose peritoneal - tratamento cirúrgico via laparoscópica</t>
  </si>
  <si>
    <t>Epiploplastia ou aplicação de membranas antiaderentes por via laparoscópica</t>
  </si>
  <si>
    <t>Liberação laparoscópica de aderências pélvicas com ou sem ressecção de cistos peritoneais ou salpingólise</t>
  </si>
  <si>
    <t>Ligadura de veia ovariana laparoscópica</t>
  </si>
  <si>
    <t>Ligamentopexia pélvica laparoscópica</t>
  </si>
  <si>
    <t>Neurectomia laparoscópica pré-sacral ou do nervo gênito-femoral</t>
  </si>
  <si>
    <t>Omentectomia laparoscópica</t>
  </si>
  <si>
    <t>Ressecção laparoscópica de tumor de parede abdominal</t>
  </si>
  <si>
    <t>Ressecção ou ligadura laparoscópica de varizes pélvicas</t>
  </si>
  <si>
    <t>Secção laparoscópica de ligamentos útero-sacros</t>
  </si>
  <si>
    <t>Infertilidade (31308007)</t>
  </si>
  <si>
    <t>Aspiração de folículos para fertilização</t>
  </si>
  <si>
    <t>GIFT (transferência de gametas para as trompas)</t>
  </si>
  <si>
    <t>Inseminação artificial</t>
  </si>
  <si>
    <t>Transferência de embrião para o útero</t>
  </si>
  <si>
    <t>Partos e Outros Procedimentos Obstétricos (31309003)</t>
  </si>
  <si>
    <t>Amniorredução ou amnioinfusão</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</si>
  <si>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</si>
  <si>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</si>
  <si>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</si>
  <si>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Cesariana</t>
  </si>
  <si>
    <t>Curetagem pós-abortamento</t>
  </si>
  <si>
    <t>Derivações em cirurgia fetal</t>
  </si>
  <si>
    <t>Gravidez ectópica - cirurgia</t>
  </si>
  <si>
    <t>Maturação cervical para indução de abortamento ou de trabalho de parto</t>
  </si>
  <si>
    <t>Inversão uterina aguda - redução manual</t>
  </si>
  <si>
    <t>Inversão uterina - tratamento cirúrgico</t>
  </si>
  <si>
    <t>Parto (via vaginal)</t>
  </si>
  <si>
    <t>Parto múltiplo (cada um subsequente ao inicial)</t>
  </si>
  <si>
    <t>Punção escalpofetal para avaliação PH fetal</t>
  </si>
  <si>
    <t>Revisão obstétrica de parto ocorrido fora do hospital (inclui exame, dequitação e sutura de lacerações até de 2º grau)</t>
  </si>
  <si>
    <t>Versão cefálica externa</t>
  </si>
  <si>
    <t>Gravidez ectópica - cirurgia laparoscópica</t>
  </si>
  <si>
    <t>Inversão uterina - tratamento cirúrgico laparoscópico</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</si>
  <si>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</si>
  <si>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</si>
  <si>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</si>
  <si>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</si>
  <si>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</si>
  <si>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31309992 OBSERVAÇÃO:</t>
  </si>
  <si>
    <t>Referente ao código 31309127:</t>
  </si>
  <si>
    <t>* Quando necessário, poderá ser utilizado um auxiliar</t>
  </si>
  <si>
    <t>Encéfalo (31401007)</t>
  </si>
  <si>
    <t>Biópsia estereotáxica de encéfalo</t>
  </si>
  <si>
    <t>Cingulotomia ou capsulotomia unilateral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</si>
  <si>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</si>
  <si>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</si>
  <si>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</si>
  <si>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</si>
  <si>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</si>
  <si>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</si>
  <si>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de eletrodo cerebral profundo</t>
  </si>
  <si>
    <t>Implante de eletrodos cerebral ou medular</t>
  </si>
  <si>
    <t>Implante estereotáxico de cateter para braquiterapia</t>
  </si>
  <si>
    <t>Implante intratecal de bombas para infusão de fármacos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</si>
  <si>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</si>
  <si>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</si>
  <si>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</si>
  <si>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</si>
  <si>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</si>
  <si>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</si>
  <si>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</si>
  <si>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</si>
  <si>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</si>
  <si>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</si>
  <si>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Tratamento cirúrgico da epilepsia</t>
  </si>
  <si>
    <t>Tratamento cirúrgico da fístula liquórica</t>
  </si>
  <si>
    <t>Tratamento cirúrgico da meningoencefalocele</t>
  </si>
  <si>
    <t>Tratamento cirúrgico de tumores cerebrais sem microscopia .</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</si>
  <si>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</si>
  <si>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</si>
  <si>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</si>
  <si>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</si>
  <si>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</si>
  <si>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Medula (31402003)</t>
  </si>
  <si>
    <t>Cordotomia-mielotomias por radiofrequência</t>
  </si>
  <si>
    <t>Lesão de substância gelatinosa medular (DREZ) por radiofrequência</t>
  </si>
  <si>
    <t>Tampão sanguíneo peridural para tratamento de cefaléia após punção (não indicada na profilaxia da cefaléia)</t>
  </si>
  <si>
    <t>31402992 OBSERVAÇÃO:</t>
  </si>
  <si>
    <t>Por serem excludentes, remunerase apenas um dos portes do procedimento 31402038</t>
  </si>
  <si>
    <t>Nervos Periféricos (31403000)</t>
  </si>
  <si>
    <t>Biópsia de nervo</t>
  </si>
  <si>
    <t>Bloqueio de nervo periférico</t>
  </si>
  <si>
    <t>Denervação percutânea de faceta articular - por segmento .</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</si>
  <si>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</si>
  <si>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</si>
  <si>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</si>
  <si>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</si>
  <si>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</si>
  <si>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</si>
  <si>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</si>
  <si>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</si>
  <si>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</si>
  <si>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</si>
  <si>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Implante de gerador para neuroestimulação</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</si>
  <si>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</si>
  <si>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</si>
  <si>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</si>
  <si>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</si>
  <si>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</si>
  <si>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</si>
  <si>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</si>
  <si>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</si>
  <si>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</si>
  <si>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</si>
  <si>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Microneurorrafia única</t>
  </si>
  <si>
    <t>Neurólise das síndromes compressivas</t>
  </si>
  <si>
    <t>Neurotripsia (cada extremidade)</t>
  </si>
  <si>
    <t>Reposição de fármaco(s) em bombas implantadas</t>
  </si>
  <si>
    <t>Ressecção de neuroma</t>
  </si>
  <si>
    <t>Revisão de sistema implantados para infusão de fármacos</t>
  </si>
  <si>
    <t>Rizotomia percutânea por segmento - qualquer método</t>
  </si>
  <si>
    <t>Simpatectomia</t>
  </si>
  <si>
    <t>Transposição de nervo</t>
  </si>
  <si>
    <t>Tratamento microcirúrgico das neuropatias compressivas (tumoral, inflamatório, etc)</t>
  </si>
  <si>
    <t>Simpatectomia por videotoracoscopia</t>
  </si>
  <si>
    <t>Nervos Cranianos (31404006)</t>
  </si>
  <si>
    <t>Descompressão vascular de nervos cranianos</t>
  </si>
  <si>
    <t>Neurotomia seletiva do trigêmio</t>
  </si>
  <si>
    <t>Tratamento da nevralgia do trigêmio por técnica cirúrgica percutânea - qualquer método (quando orientado por imagem, cobrar o código correspondente)</t>
  </si>
  <si>
    <t>Sistema Nervoso Autônomo (31405002)</t>
  </si>
  <si>
    <t>Bloqueio do sistema nervoso autônomo</t>
  </si>
  <si>
    <t>Lesão do sistema nervoso autônomo - qualquer método</t>
  </si>
  <si>
    <t>Tratamento da síndrome do desfiladeiro cérvico-torácico</t>
  </si>
  <si>
    <t>Córnea (31501001)</t>
  </si>
  <si>
    <t>Transplante de córnea</t>
  </si>
  <si>
    <t>Retirada para transplante</t>
  </si>
  <si>
    <t>Cardíaco (31502008)</t>
  </si>
  <si>
    <t>Transplante cardíaco (doador)</t>
  </si>
  <si>
    <t>Transplante cardíaco (receptor)</t>
  </si>
  <si>
    <t>Cardiopulmonar (31503004)</t>
  </si>
  <si>
    <t>Transplante cardiopulmonar (doador)</t>
  </si>
  <si>
    <t>Transplante cardiopulmonar (receptor)</t>
  </si>
  <si>
    <t>14C</t>
  </si>
  <si>
    <t>Pulmonar (31504000)</t>
  </si>
  <si>
    <t>Transplante pulmonar (doador)</t>
  </si>
  <si>
    <t>Transplante pulmonar unilateral (receptor)</t>
  </si>
  <si>
    <t>Hepático (31505007)</t>
  </si>
  <si>
    <t>Transplante hepático (receptor)</t>
  </si>
  <si>
    <t>Transplante hepático (doador)</t>
  </si>
  <si>
    <t>Renal (31506003)</t>
  </si>
  <si>
    <t>Transplante renal (receptor)</t>
  </si>
  <si>
    <t>Nefrectomia em doador vivo</t>
  </si>
  <si>
    <t>Nefrectomia laparoscópica em doador vivo</t>
  </si>
  <si>
    <t>Pancreático (31507000)</t>
  </si>
  <si>
    <t>Transplante pancreático (receptor)</t>
  </si>
  <si>
    <t>Transplante pancreático (doador)</t>
  </si>
  <si>
    <t>Bloqueios Anestésicos de Nervos e Estímulos Neurovasculares (31602002)</t>
  </si>
  <si>
    <t>Analgesia controlada pelo paciente - por dia subsequente</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</si>
  <si>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</si>
  <si>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</si>
  <si>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</si>
  <si>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</si>
  <si>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</si>
  <si>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</si>
  <si>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Bloqueio de articulação têmporo-mandibular</t>
  </si>
  <si>
    <t>Bloqueio de gânglio estrelado com anestésico local</t>
  </si>
  <si>
    <t>Bloqueio de gânglio estrelado com neurolítico</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</si>
  <si>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</si>
  <si>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</si>
  <si>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</si>
  <si>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</si>
  <si>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</si>
  <si>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</si>
  <si>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Estimulação elétrica transcutânea</t>
  </si>
  <si>
    <t>Instalação de bomba de infusão para analgesia em dor aguda ou crônica, por qualquer via</t>
  </si>
  <si>
    <t>Laser - por sessão</t>
  </si>
  <si>
    <t>Passagem de catéter peridural ou subaracnóideo com bloqueio de prova</t>
  </si>
  <si>
    <t>Anestesia para endoscopia diagnóstica</t>
  </si>
  <si>
    <t>Anestesia para endoscopia intervencionista</t>
  </si>
  <si>
    <t>Anestesia para exames radiológicos de angiorradiologia</t>
  </si>
  <si>
    <t>Anestesia para exames de ultrassonografia</t>
  </si>
  <si>
    <t>Anestesia para exames de tomografia computadorizada</t>
  </si>
  <si>
    <t>Anestesia para exames de ressonância magnética</t>
  </si>
  <si>
    <t>Anestesia para procedimentos de radioterapia</t>
  </si>
  <si>
    <t>Anestesia para exames específicos, teste para diagnóstico e outros procedimentos diagnósticos</t>
  </si>
  <si>
    <t>Anestesia para procedimentos clínicos ambulatoriais e hospitalares</t>
  </si>
  <si>
    <t>Anestesia para procedimentos de medicina nuclear</t>
  </si>
  <si>
    <t>Bloqueio anestésico de plexos nervosos (lombossacro, braquial, cervical) para tratamento de dor</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</si>
  <si>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</si>
  <si>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</si>
  <si>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</si>
  <si>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</si>
  <si>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</si>
  <si>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quando abaixo:</t>
  </si>
  <si>
    <t>3 O porte anestésico "0" significa "NÃO PARTICIPAÇÃO DO ANESTESIOLOGISTA"</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</si>
  <si>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</si>
  <si>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</si>
  <si>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</si>
  <si>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</si>
  <si>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</si>
  <si>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</si>
  <si>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</si>
  <si>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</si>
  <si>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</si>
  <si>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</si>
  <si>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CAPÍTULO 4  Procedimentos Diagnósticos e Terapêuticos</t>
  </si>
  <si>
    <t>ECG  TE (40101002)</t>
  </si>
  <si>
    <t>ECG convencional de até 12 derivações</t>
  </si>
  <si>
    <t>ECG de alta resolução</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</si>
  <si>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</si>
  <si>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</si>
  <si>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</si>
  <si>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Tubo Digestivo (40102009)</t>
  </si>
  <si>
    <t>Bilimetria gástrica ou esofágica de 24 horas</t>
  </si>
  <si>
    <t>Manometria computadorizada anorretal</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</si>
  <si>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</si>
  <si>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</si>
  <si>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</si>
  <si>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</si>
  <si>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</si>
  <si>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</si>
  <si>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</si>
  <si>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</si>
  <si>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Sistema Nervoso (40103005)</t>
  </si>
  <si>
    <t>Análise computadorizada da voz</t>
  </si>
  <si>
    <t>Análise computadorizada de papila e/ou fibras nervosas - monocular</t>
  </si>
  <si>
    <t>Análise computadorizada do segmento anterior - monocular</t>
  </si>
  <si>
    <t>Audiometria (tipo Von Bekesy)</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</si>
  <si>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</si>
  <si>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</si>
  <si>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</si>
  <si>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</si>
  <si>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</si>
  <si>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</si>
  <si>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t>
  </si>
  <si>
    <t>Avaliação neurofisiológica da função sexual (inclui eletroneuromiografia de MMII, RBC, NCDP, PEGC)</t>
  </si>
  <si>
    <t>Campimetria computadorizada - monocular</t>
  </si>
  <si>
    <t>Variação de contingente negativo (PE/Tardio)</t>
  </si>
  <si>
    <t>Craniocorporografia</t>
  </si>
  <si>
    <t>Decay do reflexo estapédico</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</si>
  <si>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</si>
  <si>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</si>
  <si>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</si>
  <si>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</si>
  <si>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</si>
  <si>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</si>
  <si>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</si>
  <si>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</si>
  <si>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</si>
  <si>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</si>
  <si>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</si>
  <si>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</si>
  <si>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</si>
  <si>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</si>
  <si>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</si>
  <si>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</si>
  <si>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</si>
  <si>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</si>
  <si>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</si>
  <si>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</si>
  <si>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Imitanciometria de alta frequência</t>
  </si>
  <si>
    <t>Impedanciometria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</si>
  <si>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</si>
  <si>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</si>
  <si>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</si>
  <si>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</si>
  <si>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</si>
  <si>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</si>
  <si>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</si>
  <si>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</si>
  <si>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</si>
  <si>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 nasal</t>
  </si>
  <si>
    <t>Posturografia</t>
  </si>
  <si>
    <t>Potencial evocado - P300</t>
  </si>
  <si>
    <t>Potencial evocado auditivo de média latência (PEA-ML) bilateral</t>
  </si>
  <si>
    <t>Potencial somato-sensitivo para localização funcional da áreacentral (monitorização por hora) até 3 horas</t>
  </si>
  <si>
    <t>Potencial evocado gênito-cortical (PEGC)</t>
  </si>
  <si>
    <t>Potencial evocado motor - PEM (bilateral)</t>
  </si>
  <si>
    <t>Potencial evocado somato-sensitivo - membros inferiores (PESS)</t>
  </si>
  <si>
    <t>Potencial evocado somato-sensitivo - membros superiores</t>
  </si>
  <si>
    <t>Potencial evocado visual (PEV)</t>
  </si>
  <si>
    <t>Provas de função tubária</t>
  </si>
  <si>
    <t>Registro do nistagmo pendular</t>
  </si>
  <si>
    <t>Rinomanometria computadorizada</t>
  </si>
  <si>
    <t>Rinometria acústica</t>
  </si>
  <si>
    <t>Reflexo cutâneo-simpático</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</si>
  <si>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</si>
  <si>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</si>
  <si>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</si>
  <si>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</si>
  <si>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</si>
  <si>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Videonistagmografia infravermelha</t>
  </si>
  <si>
    <t>Processamento auditivo central infantil (03 a 07 anos)</t>
  </si>
  <si>
    <t>Processamento auditivo central (acima de 07 anos)</t>
  </si>
  <si>
    <t>40103994 OBSERVAÇÕES:</t>
  </si>
  <si>
    <t>1 A eletroneuromiografia inclui: eltromiografia, velocidade de condução e teste de estímulos</t>
  </si>
  <si>
    <t>2 Aplicase o previsto no item 6 das Instruções Gerais ao procedimento de código 40103188</t>
  </si>
  <si>
    <t>Exames osteomusculoarticulares (40104001)</t>
  </si>
  <si>
    <t>Avaliação muscular por dinamometria computadorizada (isocinética) - por articulação</t>
  </si>
  <si>
    <t>Cronaximetria</t>
  </si>
  <si>
    <t>Curva I/T - medida de latência de nervo periférico</t>
  </si>
  <si>
    <t>Ergotonometria músculo-esquelético (tetra, paraparesia e hemiparesia)</t>
  </si>
  <si>
    <t>Sistema tridimensional de avaliação do movimento que inclui vídeo acoplado à plataforma da força e eletromiografia</t>
  </si>
  <si>
    <t>Função Respiratória (40105016)</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</si>
  <si>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</si>
  <si>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</si>
  <si>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</si>
  <si>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</si>
  <si>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</si>
  <si>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</si>
  <si>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</si>
  <si>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</si>
  <si>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</si>
  <si>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</si>
  <si>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</si>
  <si>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</si>
  <si>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</si>
  <si>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</si>
  <si>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</si>
  <si>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</si>
  <si>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</si>
  <si>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</si>
  <si>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</si>
  <si>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</si>
  <si>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</si>
  <si>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</si>
  <si>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</si>
  <si>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Endoscopia digestiva alta com magnificação</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</si>
  <si>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</si>
  <si>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</si>
  <si>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</si>
  <si>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</si>
  <si>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</si>
  <si>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</si>
  <si>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</si>
  <si>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</si>
  <si>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</si>
  <si>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</si>
  <si>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</si>
  <si>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</si>
  <si>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</si>
  <si>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</si>
  <si>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</si>
  <si>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</si>
  <si>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</si>
  <si>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</si>
  <si>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</si>
  <si>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Enteroscopia do intestino delgado com cápsula endoscópica</t>
  </si>
  <si>
    <t>Endoscopia Intervencionista (40202003)</t>
  </si>
  <si>
    <t>Aritenoidectomia microcirúrgica endoscópica</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</si>
  <si>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</si>
  <si>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</si>
  <si>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</si>
  <si>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</si>
  <si>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</si>
  <si>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</si>
  <si>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Colocação de cânula sob orientação endoscópica</t>
  </si>
  <si>
    <t>Colocação de cateter para braquiterapia endobrônquica</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</si>
  <si>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</si>
  <si>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</si>
  <si>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</si>
  <si>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</si>
  <si>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</si>
  <si>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</si>
  <si>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de estenose laringo-traqueo-brônquica</t>
  </si>
  <si>
    <t>Dilatação instrumental do esôfago, estômago ou duodeno</t>
  </si>
  <si>
    <t>Dilatação instrumental e injeção de substância medicamentosa por endoscopia</t>
  </si>
  <si>
    <t>Diverticulotomia</t>
  </si>
  <si>
    <t>Drenagem cavitária por laparoscopia</t>
  </si>
  <si>
    <t>Ecoendoscopia com cistoenterostomia</t>
  </si>
  <si>
    <t>Ecoendoscopia com neurólise de plexo celíaco</t>
  </si>
  <si>
    <t>Ecoendoscopia com punção por agulha</t>
  </si>
  <si>
    <t>Esclerose de varizes de esôfago, estômago ou duodeno</t>
  </si>
  <si>
    <t>Estenostomia endoscópica</t>
  </si>
  <si>
    <t>Gastrostomia endoscópica</t>
  </si>
  <si>
    <t>Hemostasia mecânica do esôfago, estômago ou duodeno</t>
  </si>
  <si>
    <t>Hemostasia térmica por endoscopia</t>
  </si>
  <si>
    <t>Hemostasias de cólon</t>
  </si>
  <si>
    <t>Injeção de substância medicamentosa por endoscopia</t>
  </si>
  <si>
    <t>Introdução de prótese no esôfago</t>
  </si>
  <si>
    <t>Jejunostomia endoscópica</t>
  </si>
  <si>
    <t>Laringoscopia com microscopia para exérese de pólipo/nódulo/papiloma</t>
  </si>
  <si>
    <t>Laringoscopia com retirada de corpo estranho de laringe/faringe (tubo flexível)</t>
  </si>
  <si>
    <t>Laringoscopia/traqueoscopia com exérese de pólipo/nódulo/papiloma</t>
  </si>
  <si>
    <t>Laringoscopia/traqueoscopia para diagnóstico e biópsia (tubo rígido)</t>
  </si>
  <si>
    <t>Laringoscopia/traqueoscopia para diagnóstico e biópsia com aparelho flexível</t>
  </si>
  <si>
    <t>Laringoscopia/traqueoscopia para intubação oro ou nasotraqueal</t>
  </si>
  <si>
    <t>Ligadura elástica do esôfago, estômago ou duodeno</t>
  </si>
  <si>
    <t>Mucosectomia</t>
  </si>
  <si>
    <t>Nasofibrolaringoscopia para dignóstico e/ou biópsia</t>
  </si>
  <si>
    <t>Papilotomia biópsia e/ou citologia biliar e pancreática</t>
  </si>
  <si>
    <t>Papilotomia e dilatação biliar ou pancreática</t>
  </si>
  <si>
    <t>Papilotomia endoscópica (para retirada de cálculos coledocianos ou drenagem biliar)</t>
  </si>
  <si>
    <t>Papilotomia, dilatação e colocação de prótese ou dreno biliar ou pancreático</t>
  </si>
  <si>
    <t>Passagem de sonda naso-enteral</t>
  </si>
  <si>
    <t>Polipectomia de cólon (independente do número de pólipos)</t>
  </si>
  <si>
    <t>Polipectomia do esôfago, estômago ou duodeno (independente do número de pólipos)</t>
  </si>
  <si>
    <t>Retirada de corpo estranho do cólon</t>
  </si>
  <si>
    <t>Retirada de corpo estranho do esôfago, estômago ou duodeno</t>
  </si>
  <si>
    <t>Retirada de corpo estranho no brônquio ou brônquico</t>
  </si>
  <si>
    <t>Retirada de tumor ou papiloma por broncoscopia</t>
  </si>
  <si>
    <t>Tamponamento de varizes do esôfago e estômago</t>
  </si>
  <si>
    <t>Endoscopia digestiva alta com biópsia e teste de urease (pesquisa Helicobacter pylori)</t>
  </si>
  <si>
    <t>Traqueostomia por punção percutânea</t>
  </si>
  <si>
    <t>Tratamento endoscópico de hemoptise</t>
  </si>
  <si>
    <t>Uretrotomia endoscópica</t>
  </si>
  <si>
    <t>Colonoscopia com biópsia e/ou citologia</t>
  </si>
  <si>
    <t>Colonoscopia com dilatação segmentar</t>
  </si>
  <si>
    <t>Retossigmoidoscopia flexível com polipectomia</t>
  </si>
  <si>
    <t>Retossigmoidoscopia flexível com biópsia e/ou citologia</t>
  </si>
  <si>
    <t>Colonoscopia com estenostomia</t>
  </si>
  <si>
    <t>Colonoscopia com mucosectomia</t>
  </si>
  <si>
    <t>Retossigmoidoscopia rígida com biópsia e/ou citologia</t>
  </si>
  <si>
    <t>Retossigmoidoscopia rígida com polipectomia</t>
  </si>
  <si>
    <t>Endoscopia digestiva alta com cromoscopia e biópsia e/ou citologia</t>
  </si>
  <si>
    <t>Colonoscopia com tratamento de fístula</t>
  </si>
  <si>
    <t>Laringoscopia/traqueoscopia com laser para exérese de papiloma/tumor</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</si>
  <si>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</si>
  <si>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</si>
  <si>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</si>
  <si>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</si>
  <si>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</si>
  <si>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</si>
  <si>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</si>
  <si>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</si>
  <si>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Bioquímica</t>
  </si>
  <si>
    <t>3-metil histidina, dosagem no soro</t>
  </si>
  <si>
    <t>5-nucleotidase, dosagem</t>
  </si>
  <si>
    <t>Acetaminofen, dosagem</t>
  </si>
  <si>
    <t>Acetilcolinesterase, em eritrócitos, dosagem</t>
  </si>
  <si>
    <t>Acetona, dosagem no soro</t>
  </si>
  <si>
    <t>Ácido ascórbico (vitamina C), dosagem</t>
  </si>
  <si>
    <t>Ácido beta hidroxi butírico, dosagem</t>
  </si>
  <si>
    <t>Ácido fólico, dosagem nos eritrócitos</t>
  </si>
  <si>
    <t>Ácido glioxílico, pesquisa e/ou dosagem</t>
  </si>
  <si>
    <t>Ácido láctico (lactato), dosagem</t>
  </si>
  <si>
    <t>Ácido orótico, dosagem</t>
  </si>
  <si>
    <t>Ácido oxálico, dosagem</t>
  </si>
  <si>
    <t>Ácido pirúvico, dosagem</t>
  </si>
  <si>
    <t>Ácido siálico, dosagem</t>
  </si>
  <si>
    <t>Ácido úrico, dosagem</t>
  </si>
  <si>
    <t>Ácido valpróico, dosagem</t>
  </si>
  <si>
    <t>Ácidos biliares, dosagem</t>
  </si>
  <si>
    <t>Ácidos graxos livres, dosagem</t>
  </si>
  <si>
    <t>Ácidos orgânicos (perfil quantitativo)</t>
  </si>
  <si>
    <t>Acilcarnitinas (perfil qualitativo)</t>
  </si>
  <si>
    <t>Acilcarnitinas (perfil quantitativo)</t>
  </si>
  <si>
    <t>Albumina, dosagem</t>
  </si>
  <si>
    <t>Aldolase, dosagem</t>
  </si>
  <si>
    <t>Alfa-1-antitripsina, dosagem no soro</t>
  </si>
  <si>
    <t>Alfa-1-glicoproteína ácida, dosagem</t>
  </si>
  <si>
    <t>Alfa-2-macroglobulina, dosagem</t>
  </si>
  <si>
    <t>Alumínio, dosagem no soro</t>
  </si>
  <si>
    <t>Amilase, dosagem</t>
  </si>
  <si>
    <t>Aminoácidos, fracionamento e quantificação</t>
  </si>
  <si>
    <t>Amiodarona, dosagem</t>
  </si>
  <si>
    <t>Amitriptilina, nortriptilina (cada), dosagem</t>
  </si>
  <si>
    <t>Amônia, dosagem</t>
  </si>
  <si>
    <t>Anfetaminas, dosagem</t>
  </si>
  <si>
    <t>Antibióticos, dosagem no soro, cada</t>
  </si>
  <si>
    <t>Apolipoproteína A (Apo A), dosagem</t>
  </si>
  <si>
    <t>Apolipoproteína B (Apo B), dosagem</t>
  </si>
  <si>
    <t>Barbitúricos, antidepressivos tricíclicos (cada), dosagem</t>
  </si>
  <si>
    <t>Beta-glicuronidase, dosagem</t>
  </si>
  <si>
    <t>Bilirrubinas (direta, indireta e total), dosagem</t>
  </si>
  <si>
    <t>Cálcio, dosagem</t>
  </si>
  <si>
    <t>Cálcio iônico, dosagem</t>
  </si>
  <si>
    <t>Capacidade de fixação de ferro, dosagem</t>
  </si>
  <si>
    <t>Carbamazepina, dosagem</t>
  </si>
  <si>
    <t>Carnitina livre, dosagem</t>
  </si>
  <si>
    <t>Carnitina total e frações, dosagem</t>
  </si>
  <si>
    <t>Caroteno, dosagem</t>
  </si>
  <si>
    <t>Ceruloplasmina, dosagem</t>
  </si>
  <si>
    <t>Ciclosporina, methotrexate - cada, dosagem</t>
  </si>
  <si>
    <t>Clearance de ácido úrico</t>
  </si>
  <si>
    <t>Clearance de creatinina</t>
  </si>
  <si>
    <t>Clearance de fosfato</t>
  </si>
  <si>
    <t>Clearance de uréia</t>
  </si>
  <si>
    <t>Clearance osmolar</t>
  </si>
  <si>
    <t>Clomipramina, dosagem</t>
  </si>
  <si>
    <t>Cloro, dosagem</t>
  </si>
  <si>
    <t>Cobre, dosagem</t>
  </si>
  <si>
    <t>Cocaína, dosagem</t>
  </si>
  <si>
    <t>Colesterol (HDL), dosagem</t>
  </si>
  <si>
    <t>Colesterol (LDL), dosagem</t>
  </si>
  <si>
    <t>Colesterol total, dosagem</t>
  </si>
  <si>
    <t>Cotinina, dosagem</t>
  </si>
  <si>
    <t>Creatina, dosagem</t>
  </si>
  <si>
    <t>Creatinina, dosagem</t>
  </si>
  <si>
    <t>Creatino fosfoquinase total (CK), dosagem</t>
  </si>
  <si>
    <t>Creatino fosfoquinase - fração MB - massa, dosagem</t>
  </si>
  <si>
    <t>Creatino fosfoquinase - fração MB - atividade, dosagem</t>
  </si>
  <si>
    <t>Cromatografia de aminoácidos (perfil qualitatitivo), dosagem</t>
  </si>
  <si>
    <t>Curva glicêmica (4 dosagens) via oral ou endovenosa</t>
  </si>
  <si>
    <t>Desidrogenase alfa-hidroxibutírica, dosagem</t>
  </si>
  <si>
    <t>Desidrogenase glutâmica, dosagem</t>
  </si>
  <si>
    <t>Desidrogenase isocítrica, dosagem</t>
  </si>
  <si>
    <t>Desidrogenase láctica, dosagem</t>
  </si>
  <si>
    <t>Desidrogenase láctica - isoenzimas fracionadas, dosagem</t>
  </si>
  <si>
    <t>Benzodiazepínicos e similares (cada), dosagem</t>
  </si>
  <si>
    <t>Digitoxina ou digoxina, dosagem</t>
  </si>
  <si>
    <t>Eletroferese de proteínas</t>
  </si>
  <si>
    <t>Eletroforese de glicoproteínas</t>
  </si>
  <si>
    <t>Eletroforese de lipoproteínas</t>
  </si>
  <si>
    <t>Enolase, dosagem</t>
  </si>
  <si>
    <t>Etossuximida, dosagem</t>
  </si>
  <si>
    <t>Fenilalanina, pesquisa e/ou dosagem</t>
  </si>
  <si>
    <t>Fenitoína, dosagem</t>
  </si>
  <si>
    <t>Fenobarbital, dosagem</t>
  </si>
  <si>
    <t>Ferro sérico, dosagem</t>
  </si>
  <si>
    <t>Formaldeído, dosagem</t>
  </si>
  <si>
    <t>Fosfatase ácida, dosagem</t>
  </si>
  <si>
    <t>Fosfatase ácida total, dosagem</t>
  </si>
  <si>
    <t>Fosfatase alcalina, dosagem</t>
  </si>
  <si>
    <t>Fosfatase alcalina com fracionamento de isoenzimas, dosagem</t>
  </si>
  <si>
    <t>Fosfatase alcalina fração óssea - Elisa, pesquisa e/ou dosagem</t>
  </si>
  <si>
    <t>Fosfatase alcalina termo-estável, dosagem</t>
  </si>
  <si>
    <t>Fosfolipídios, dosagem</t>
  </si>
  <si>
    <t>Fósforo, dosagem</t>
  </si>
  <si>
    <t>Fósforo, prova de reabsorção tubular, dosagem</t>
  </si>
  <si>
    <t>Frutosaminas (proteínas glicosiladas), dosagem</t>
  </si>
  <si>
    <t>Frutose, dosagem</t>
  </si>
  <si>
    <t>Galactose, dosagem</t>
  </si>
  <si>
    <t>Galactose 1-fosfatouridil transferase, dosagem</t>
  </si>
  <si>
    <t>Gama-glutamil transferase, dosagem</t>
  </si>
  <si>
    <t>Medicina Laboratorial</t>
  </si>
  <si>
    <t>Gasometria (pH, pCO2, SA, O2, excesso base), dosagem</t>
  </si>
  <si>
    <t>Gasometria + Hb + Ht + Na + K + Cl + Ca + glicose + lactato (quando efetuado no gasômetro), dosagem</t>
  </si>
  <si>
    <t>Glicemia após sobrecarga com dextrosol ou glicose, dosagem</t>
  </si>
  <si>
    <t>Glicose, glicose</t>
  </si>
  <si>
    <t>Glicose-6-fosfato deidrogenase (G6FD), dosagem</t>
  </si>
  <si>
    <t>Haptoglobina, dosagem</t>
  </si>
  <si>
    <t>Hemoglobina glicada (A1 total), dosagem</t>
  </si>
  <si>
    <t>Hemoglobina plasmática livre, dosagem</t>
  </si>
  <si>
    <t>Hexosaminidase A, dosagem</t>
  </si>
  <si>
    <t>Hidroxiprolina, dosagem</t>
  </si>
  <si>
    <t>Homocisteína, dosagem</t>
  </si>
  <si>
    <t>Imipramina - desipramina, dosagem</t>
  </si>
  <si>
    <t>Amilase ou alfa-amilase, isoenzimas, dosagem</t>
  </si>
  <si>
    <t>Isomerase fosfohexose, dosagem</t>
  </si>
  <si>
    <t>Isoniazida, dosagem</t>
  </si>
  <si>
    <t>Lactose, teste de tolerância</t>
  </si>
  <si>
    <t>Leucino aminopeptidase, dosagem</t>
  </si>
  <si>
    <t>Lidocaina, dosagem</t>
  </si>
  <si>
    <t>Lipase, dosagem</t>
  </si>
  <si>
    <t>Lipase lipoprotéica, dosagem</t>
  </si>
  <si>
    <t>Lipoproteína (a) - Lp (a), dosagem</t>
  </si>
  <si>
    <t>Lítio, dosagem</t>
  </si>
  <si>
    <t>Magnésio, dosagem</t>
  </si>
  <si>
    <t>Mioglobina, dosagem</t>
  </si>
  <si>
    <t>Nitrogênio amoniacal, dosagem</t>
  </si>
  <si>
    <t>Nitrogênio total, dosagem</t>
  </si>
  <si>
    <t>Osmolalidade, dosagem</t>
  </si>
  <si>
    <t>Oxcarbazepina, dosagem</t>
  </si>
  <si>
    <t>Piruvato quinase, dosagem</t>
  </si>
  <si>
    <t>Porfirinas quantitativas (cada), dosagem</t>
  </si>
  <si>
    <t>Potássio, dosagem</t>
  </si>
  <si>
    <t>Pré-albumina, dosagem</t>
  </si>
  <si>
    <t>Primidona, dosagem</t>
  </si>
  <si>
    <t>Procainamida, dosagem</t>
  </si>
  <si>
    <t>Propanolol, dosagem</t>
  </si>
  <si>
    <t>Proteína ligadora do retinol, dosagem</t>
  </si>
  <si>
    <t>Proteínas totais</t>
  </si>
  <si>
    <t>Proteínas totais albumina e globulina, dosagem</t>
  </si>
  <si>
    <t>Quinidina, dosagem</t>
  </si>
  <si>
    <t>Reserva alcalina (bicarbonato), dosagem</t>
  </si>
  <si>
    <t>Sacarose, teste de tolerância</t>
  </si>
  <si>
    <t>Sódio, dosagem</t>
  </si>
  <si>
    <t>Succinil acetona, dosagem</t>
  </si>
  <si>
    <t>Sulfonamidas livre e acetilada (% de acetilação), dosagem</t>
  </si>
  <si>
    <t>Tacrolimus, dosagem</t>
  </si>
  <si>
    <t>Tálio, dosagem</t>
  </si>
  <si>
    <t>Teofilina, dosagem</t>
  </si>
  <si>
    <t>Teste de tolerância a insulina ou hipoglicemiantes orais (até 6 dosagens)</t>
  </si>
  <si>
    <t>Tirosina, dosagem</t>
  </si>
  <si>
    <t>Transaminase oxalacética (amino transferase aspartato), dosagem</t>
  </si>
  <si>
    <t>Transaminase pirúvica (amino transferase de alanina), dosagem</t>
  </si>
  <si>
    <t>Transferrina, dosagem</t>
  </si>
  <si>
    <t>Triazolam, dosagem</t>
  </si>
  <si>
    <t>Triglicerídeos, dosagem</t>
  </si>
  <si>
    <t>Trimipramina, dosagem</t>
  </si>
  <si>
    <t>Tripsina imuno reativa (IRT), pesquisa e/ou dosagem</t>
  </si>
  <si>
    <t>Troponina, dosagem</t>
  </si>
  <si>
    <t>Uréia, dosagem</t>
  </si>
  <si>
    <t>Urobilinogênio, dosagem</t>
  </si>
  <si>
    <t>Vitamina A, dosagem</t>
  </si>
  <si>
    <t>Vitamina E, dosagem</t>
  </si>
  <si>
    <t>Xilose, teste de absorção à</t>
  </si>
  <si>
    <t>Lipídios totais, dosagem</t>
  </si>
  <si>
    <t>Maltose, teste de tolerância</t>
  </si>
  <si>
    <t>Mucopolissacaridose, dosagem</t>
  </si>
  <si>
    <t>Ocitocinase, dosagem</t>
  </si>
  <si>
    <t>Procalcitonina, dosagem</t>
  </si>
  <si>
    <t>Colesterol (VLDL), dosagem</t>
  </si>
  <si>
    <t>Teste oral de tolerância à glicose - 2 dosagens</t>
  </si>
  <si>
    <t>Eletroforese de proteínas de alta resolução</t>
  </si>
  <si>
    <t>Imunofixação - cada fração</t>
  </si>
  <si>
    <t>Hemoglobina glicada (Fração A1c), dosagem</t>
  </si>
  <si>
    <t>Lamotrigina, pesquisa e/ou dosagem</t>
  </si>
  <si>
    <t>Perfil lipídico / lipidograma (lípidios totais, colesterol, triglicerídios e eletroforese lipoproteínas), dosagem</t>
  </si>
  <si>
    <t>PAPP-A, dosagem e/ou pesquisa</t>
  </si>
  <si>
    <t>Peptídeo natriurético BNP/PROBNP, dosagem</t>
  </si>
  <si>
    <t>Vitamina B1, dosagem</t>
  </si>
  <si>
    <t>Vitamina B2, dosagem</t>
  </si>
  <si>
    <t>Vitamina B3, dosagem</t>
  </si>
  <si>
    <t>Vitamina B6, dosagem</t>
  </si>
  <si>
    <t>Vitamina D2, dosagem</t>
  </si>
  <si>
    <t>Vitamina "D" 25 HIDROXI (Vitamina D3), dosagem</t>
  </si>
  <si>
    <t>Vitamina K, dosagem</t>
  </si>
  <si>
    <t>Coprologia</t>
  </si>
  <si>
    <t>Alfa-1-antitripsina, (fezes), pesquisa e/ou dosagem</t>
  </si>
  <si>
    <t>Anal Swab, pesquisa de oxiúrus</t>
  </si>
  <si>
    <t>Coprológico funcional (caracteres, pH, digestibilidade, amônia, ácidos orgânicos e interpretação)</t>
  </si>
  <si>
    <t>Eosinófilos, pesquisa nas fezes</t>
  </si>
  <si>
    <t>Gordura fecal, dosagem</t>
  </si>
  <si>
    <t>Hematoxilina férrica, pesquisa de protozoários nas fezes</t>
  </si>
  <si>
    <t>Identificação de helmintos, exame de fragmentos nas fezes</t>
  </si>
  <si>
    <t>Larvas (fezes), pesquisa</t>
  </si>
  <si>
    <t>Leucócitos e hemácias, pesquisa nas fezes</t>
  </si>
  <si>
    <t>Leveduras, pesquisa nas fezes</t>
  </si>
  <si>
    <t>Parasitológico nas fezes</t>
  </si>
  <si>
    <t>Parasitológico, colheita múltipla com fornecimento do líquido conservante nas fezes</t>
  </si>
  <si>
    <t>Sangue oculto, pesquisa nas fezes</t>
  </si>
  <si>
    <t>Shistossoma, pesquisa ovos em fragmentos mucosa após biópsia retal</t>
  </si>
  <si>
    <t>Substâncias redutoras nas fezes, pesquisa</t>
  </si>
  <si>
    <t>Tripsina, prova de (digestão da gelatina)</t>
  </si>
  <si>
    <t>Esteatócrito, triagem para gordura fecal</t>
  </si>
  <si>
    <t>Estercobilinogênio fecal, dosagem</t>
  </si>
  <si>
    <t>Elastase Pancreática Fecal</t>
  </si>
  <si>
    <t>Hematologia Laboratorial</t>
  </si>
  <si>
    <t>Anticoagulante lúpico, pesquisa</t>
  </si>
  <si>
    <t>Anticorpo anti A e B, pesquisa e/ou dosagem</t>
  </si>
  <si>
    <t>Anticorpos antiplaquetários, citometria de fluxo</t>
  </si>
  <si>
    <t>Anticorpos irregulares, pesquisa e/ou dosagem</t>
  </si>
  <si>
    <t>Anticorpos irregulares, pesquisa (meio salino a temperatura ambiente e 37º e teste indireto de coombs)</t>
  </si>
  <si>
    <t>Antitrombina III, dosagem</t>
  </si>
  <si>
    <t>Ativador tissular de plasminogênio (TPA), dosagem</t>
  </si>
  <si>
    <t>CD (antígeno de dif. Celular, cada determinação),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</si>
  <si>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</si>
  <si>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</si>
  <si>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</si>
  <si>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</si>
  <si>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</si>
  <si>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</si>
  <si>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</si>
  <si>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</si>
  <si>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</si>
  <si>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</si>
  <si>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</si>
  <si>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</si>
  <si>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</si>
  <si>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</si>
  <si>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</si>
  <si>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</si>
  <si>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dosagem</t>
  </si>
  <si>
    <t>Filária, pesquisa</t>
  </si>
  <si>
    <t>Grupo ABO, classificação reversa, determinação</t>
  </si>
  <si>
    <t>Grupo sanguíneo ABO, e fator Rho (inclui Du), determinação</t>
  </si>
  <si>
    <t>Ham, teste de (hemólise ácida)</t>
  </si>
  <si>
    <t>Heinz, corpúsculos, pesquisa</t>
  </si>
  <si>
    <t>Hemácias fetais, pesquisa</t>
  </si>
  <si>
    <t>Hematócrito, determinação do</t>
  </si>
  <si>
    <t>Hemoglobina, dosagem</t>
  </si>
  <si>
    <t>Hemoglobina (eletroforese ou HPLC)</t>
  </si>
  <si>
    <t>Hemograma com contagem de plaquetas ou frações (eritrograma, leucograma, plaquetas)</t>
  </si>
  <si>
    <t>Hemossedimentação, (VHS), velocidade</t>
  </si>
  <si>
    <t>Hemossiderina (siderócitos), sangue ou urina, pesquisa</t>
  </si>
  <si>
    <t>Heparina, dosagem</t>
  </si>
  <si>
    <t>Inibidor do TPA (PAI),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</si>
  <si>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</si>
  <si>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</si>
  <si>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</si>
  <si>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</si>
  <si>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</si>
  <si>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</si>
  <si>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Produtos de degradação da fibrina, qualitativo</t>
  </si>
  <si>
    <t>Proteína C, dosagem</t>
  </si>
  <si>
    <t>Proteína S, teste funcional</t>
  </si>
  <si>
    <t>Protoporfirina eritrocitária livre - zinco, dosagem</t>
  </si>
  <si>
    <t>Prova do laço</t>
  </si>
  <si>
    <t>Resistência globular, curva de</t>
  </si>
  <si>
    <t>Reticulócitos, contagem</t>
  </si>
  <si>
    <t>Retração do coágulo</t>
  </si>
  <si>
    <t>Ristocetina, co-fator, teste funcional, dosagem</t>
  </si>
  <si>
    <t>Tempo de coagulação, determinação</t>
  </si>
  <si>
    <t>Tempo de protrombina, determinação</t>
  </si>
  <si>
    <t>Tempo de reptilase, determinação</t>
  </si>
  <si>
    <t>Tempo de sangramento de IVY, determinação</t>
  </si>
  <si>
    <t>Tempo de trombina, determinação</t>
  </si>
  <si>
    <t>Tempo de tromboplastina parcial ativada, determinação</t>
  </si>
  <si>
    <t>Tripanossoma, pesquisa</t>
  </si>
  <si>
    <t>Tromboelastograma, pesquisa e/ou dosagem</t>
  </si>
  <si>
    <t>Alfa-2-antiplasmina, teste funcional</t>
  </si>
  <si>
    <t>Anticorpo antimieloperoxidase, MPO, dosagem</t>
  </si>
  <si>
    <t>Fator VII, dosagem</t>
  </si>
  <si>
    <t>Fator XIII, dosagem, teste funcional</t>
  </si>
  <si>
    <t>Imunofenotipagem para doença residual mínima (*)</t>
  </si>
  <si>
    <t>Imunofenotipagem para hemoglobinúria paroxistica noturna (*)</t>
  </si>
  <si>
    <t>Imunofenotipagem para leucemias agudas ou síndrome mielodisplásica (*)</t>
  </si>
  <si>
    <t>Imunofenotipagem para linfoma não Hodgkin / síndrome linfoproliferativa crônica (*)</t>
  </si>
  <si>
    <t>Imunofenotipagem para perfil imune (*)</t>
  </si>
  <si>
    <t>Fator IX, dosagem do inibidor</t>
  </si>
  <si>
    <t>Inibidor dos fatores da hemostasia, triagem</t>
  </si>
  <si>
    <t>Produtos de degradação da fibrina, quantitativo</t>
  </si>
  <si>
    <t>Proteína S livre, dosagem</t>
  </si>
  <si>
    <t>Células LE, dosagem</t>
  </si>
  <si>
    <t>Consumo de protrombina</t>
  </si>
  <si>
    <t>Enzimas eritrocitárias, rastreio para deficiência</t>
  </si>
  <si>
    <t>Esplenograma (citologia)</t>
  </si>
  <si>
    <t>Hemoglobina instabilidade a 37 graus C</t>
  </si>
  <si>
    <t>Hemoglobina, solubilidade (HbS e HbD), pesquisa</t>
  </si>
  <si>
    <t>Hemoglobinopatia - triagem (El.HB., hemoglob. fetal reticulócitos, corpos de H, T. falcização hemácias, resist. osmótica, termo estabilidade)</t>
  </si>
  <si>
    <t>Estreptozima, dosagem</t>
  </si>
  <si>
    <t>Sulfo-hemoglobina, determinação da</t>
  </si>
  <si>
    <t>Coombs indireto</t>
  </si>
  <si>
    <t>Mielograma</t>
  </si>
  <si>
    <t>Dímero D, dosagem</t>
  </si>
  <si>
    <t>Tempo de sangramento (Duke), determinação</t>
  </si>
  <si>
    <t>Coagulograma (TS, TC, prova do laço, retração do coágulo, contagem de plaquetas, tempo de protrombina, tempo de tromboplastina, parcial ativado)</t>
  </si>
  <si>
    <t>Baço, exame de esfregaço de aspirado</t>
  </si>
  <si>
    <t>Linfonodo, exame de esfregaço de aspirado</t>
  </si>
  <si>
    <t>40304990 OBSERVAÇÃO:</t>
  </si>
  <si>
    <t>Referente aos códigos 40304701, 40304710, 40304728, 40304744: Para esclarecimento diagnóstico definitivo, poderá ser necessária a realização de marcadores adicionais, segundo o código 40304086, para cada marcador excedente</t>
  </si>
  <si>
    <t>Endocrinologia Laboratorial</t>
  </si>
  <si>
    <t>1,25-dihidroxi vitamina D, dosagem</t>
  </si>
  <si>
    <t>17-cetogênicos (17-CGS), dosagem</t>
  </si>
  <si>
    <t>17-cetogênicos cromatografia</t>
  </si>
  <si>
    <t>17-cetosteróides (17-CTS) - cromatografia</t>
  </si>
  <si>
    <t>17-cetosteróides relação alfa/beta</t>
  </si>
  <si>
    <t>17-cetosteróides totais (17-CTS), dosagem</t>
  </si>
  <si>
    <t>17-hidroxipregnenolona, dosagem</t>
  </si>
  <si>
    <t>Ácido 5 hidróxi indol acético, dosagem na urina</t>
  </si>
  <si>
    <t>Ácido homo vanílico, dosagem</t>
  </si>
  <si>
    <t>AMP cíclico, dosagem</t>
  </si>
  <si>
    <t>Cortisol livre, dosagem</t>
  </si>
  <si>
    <t>Curva glicêmica (6 dosagens), dosagem</t>
  </si>
  <si>
    <t>Curva insulínica (6 dosagens), dosagem</t>
  </si>
  <si>
    <t>Dosagem de receptor de progesterona ou de estrogênio</t>
  </si>
  <si>
    <t>Enzima conversora da angiotensina (ECA), dosagem</t>
  </si>
  <si>
    <t>Eritropoietina, dosagem</t>
  </si>
  <si>
    <t>Gad-Ab-antidescarboxilase do ácido, dosagem</t>
  </si>
  <si>
    <t>Glucagon, dosagem</t>
  </si>
  <si>
    <t>Hormônio antidiurético (vasopressina), dosagem</t>
  </si>
  <si>
    <t>IGF BP3 (proteína ligadora dos fatores de crescimento "insulin-like"), dosagem</t>
  </si>
  <si>
    <t>Leptina, dosagem</t>
  </si>
  <si>
    <t>N-telopeptídeo, pesquisa e/ou dosagem</t>
  </si>
  <si>
    <t>Paratormônio - PTH ou fração (cada), dosagem</t>
  </si>
  <si>
    <t>Piridinolina, dosagem</t>
  </si>
  <si>
    <t>Pregnandiol, dosagem</t>
  </si>
  <si>
    <t>Pregnantriol, dosagem</t>
  </si>
  <si>
    <t>Prova do LH-Rh, dosagem do FSH sem fornecimento de medicamento (cada)</t>
  </si>
  <si>
    <t>Prova do LH-Rh, dosagem do LH sem fornecimento de medicamento (cada)</t>
  </si>
  <si>
    <t>Prova do TRH-HPR, dosagem do HPR sem fornecimento domaterial (cada)</t>
  </si>
  <si>
    <t>Prova do TRH-TSH, dosagem do TSH sem fornecimento do material (cada)</t>
  </si>
  <si>
    <t>Prova para diabete insípido (restrição hídrica NaCL 3% vasopressina)</t>
  </si>
  <si>
    <t>Estrogênios totais (fenolesteróides), dosagem</t>
  </si>
  <si>
    <t>Iodo protéico (PBI), dosagem</t>
  </si>
  <si>
    <t>Lactogênico placentário hormônio, dosagem</t>
  </si>
  <si>
    <t>Provas de função tireoideana (T3, T4, índices e TSH)</t>
  </si>
  <si>
    <t>Somatotrófico coriônico (HCS ou PHL), dosagem</t>
  </si>
  <si>
    <t>11-desoxicorticosterona, dosagem</t>
  </si>
  <si>
    <t>Hormônio gonodotrofico corionico qualitativo (HCG-Beta-HCG), pesquisa</t>
  </si>
  <si>
    <t>Hormônio gonodotrofico corionico quantitativo (HCG-Beta-HCG), dosagem</t>
  </si>
  <si>
    <t>Macroprolactina, dosagem</t>
  </si>
  <si>
    <t>17-hidroxicorticosteróides (17-OHS), dosagem</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</si>
  <si>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</si>
  <si>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</si>
  <si>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Imunologia</t>
  </si>
  <si>
    <t>Adenovírus, IgG, dosagem</t>
  </si>
  <si>
    <t>Adenovírus, IgM - dosagem</t>
  </si>
  <si>
    <t>Anticandida - IgG e IgM (cada), dosagem</t>
  </si>
  <si>
    <t>Anti-actina, dosagem</t>
  </si>
  <si>
    <t>Anti-DNA, pesquisa e/ou dosagem</t>
  </si>
  <si>
    <t>Anti-JO1, pesquisa</t>
  </si>
  <si>
    <t>Anti-LA/SSB, pesquisa</t>
  </si>
  <si>
    <t>Anti-LKM-1, pesquisa</t>
  </si>
  <si>
    <t>Anti-RNP, pesquisa</t>
  </si>
  <si>
    <t>Anti-Ro/SSA, pesquisa</t>
  </si>
  <si>
    <t>Anti-Sm, pesquisa</t>
  </si>
  <si>
    <t>Anticardiolipina - IgA, dosagem</t>
  </si>
  <si>
    <t>Anticardiolipina - IgG, dosagem</t>
  </si>
  <si>
    <t>Anticardiolipina - IgM, dosagem</t>
  </si>
  <si>
    <t>Anticentrômero, pesquisa</t>
  </si>
  <si>
    <t>Anticorpo anti-DNAse B, pesquisa e/ou dosagem</t>
  </si>
  <si>
    <t>Anticorpo anti-hormônio do crescimento, dosagem</t>
  </si>
  <si>
    <t>Anticorpo antivírus da hepatite E (total), pesquisa</t>
  </si>
  <si>
    <t>Anticorpos anti-ilhota de langherans, dosagem</t>
  </si>
  <si>
    <t>Anticorpos anti-influenza A, IgG, pesquisa e/ou dosagem</t>
  </si>
  <si>
    <t>Anticorpos anti-influenza A, IgM, pesquisa e/ou dosagem</t>
  </si>
  <si>
    <t>Anticorpos anti-influenza B, IgG, dosagem</t>
  </si>
  <si>
    <t>Anticorpos anti-influenza B, IgM, dosagem</t>
  </si>
  <si>
    <t>Anticorpos antiendomisio - IgG, IgM, IgA (cada), dosagem</t>
  </si>
  <si>
    <t>Anticorpos naturais - isoaglutininas, pesquisas</t>
  </si>
  <si>
    <t>Anticorpos naturais - isoaglutininas, titulagem</t>
  </si>
  <si>
    <t>Anticortex supra-renal, pesquisa e/ou dosagem</t>
  </si>
  <si>
    <t>Antiescleroderma (SCL 70), pesquisa</t>
  </si>
  <si>
    <t>Antigliadina (glúten) - IgA, dosagem</t>
  </si>
  <si>
    <t>Antigliadina (glúten) - IgG, dosagem</t>
  </si>
  <si>
    <t>Antigliadina (glúten) - IgM, dosagem</t>
  </si>
  <si>
    <t>Antimembrana basal, pesquisa</t>
  </si>
  <si>
    <t>Antimicrossomal, pesquisa</t>
  </si>
  <si>
    <t>Antimitocondria, pesquisa</t>
  </si>
  <si>
    <t>Antimitocondria, M2, pesquisa</t>
  </si>
  <si>
    <t>Antimúsculo cardíaco, pesquisa</t>
  </si>
  <si>
    <t>Antimúsculo estriado, pesquisa</t>
  </si>
  <si>
    <t>Antimúsculo liso, pesquisa</t>
  </si>
  <si>
    <t>Antineutrófilos (anca) C, pesquisa</t>
  </si>
  <si>
    <t>Antineutrófilos (anca) P, pesquisa</t>
  </si>
  <si>
    <t>Antiparietal, pesquisa</t>
  </si>
  <si>
    <t>Antiperoxidase tireoideana, pesquisa</t>
  </si>
  <si>
    <t>Aslo, pesquisa (látex)</t>
  </si>
  <si>
    <t>Aspergilus, reação sorológica</t>
  </si>
  <si>
    <t>Avidez de IgG para toxoplasmose, citomegalia, rubéloa, EB e outros, cada, dosagem</t>
  </si>
  <si>
    <t>Beta-2-microglobulina, dosagem</t>
  </si>
  <si>
    <t>Biotinidase atividade da, qualitativo, dosagem</t>
  </si>
  <si>
    <t>Blastomicose, reação sorológica</t>
  </si>
  <si>
    <t>Brucela - IgG, dosagem</t>
  </si>
  <si>
    <t>Brucela - IgM, dosagem</t>
  </si>
  <si>
    <t>Brucela, prova rápida</t>
  </si>
  <si>
    <t>C1q, dosagem</t>
  </si>
  <si>
    <t>C3 proativador, dosagem</t>
  </si>
  <si>
    <t>C3A (fator B), dosagem</t>
  </si>
  <si>
    <t>CA 50, dosagem</t>
  </si>
  <si>
    <t>CA-242, dosagem</t>
  </si>
  <si>
    <t>CA-27-29, dosagem</t>
  </si>
  <si>
    <t>Caxumba, IgG, dosagem</t>
  </si>
  <si>
    <t>Caxumba, IgM, dosagem</t>
  </si>
  <si>
    <t>Chagas IgG, dosagem</t>
  </si>
  <si>
    <t>Chagas IgM, dosagem</t>
  </si>
  <si>
    <t>Chlamydia - IgG, dosagem</t>
  </si>
  <si>
    <t>Chlamydia - IgM, dosagem</t>
  </si>
  <si>
    <t>Cisticercose, AC, pesquisa e/ou dosagem</t>
  </si>
  <si>
    <t>Citomegalovírus IgG, dosagem</t>
  </si>
  <si>
    <t>Citomegalovírus IgM, dosagem</t>
  </si>
  <si>
    <t>Clostridium difficile, toxina A, pesquisa e/ou dosagem</t>
  </si>
  <si>
    <t>Complemento C2, dosagem</t>
  </si>
  <si>
    <t>Complemento C3, dosagem</t>
  </si>
  <si>
    <t>Complemento C4, dosagem</t>
  </si>
  <si>
    <t>Complemento C5, dosagem</t>
  </si>
  <si>
    <t>Complemento CH-100, pesquisa e/ou dosagem</t>
  </si>
  <si>
    <t>Complemento CH-50, pesquisa e/ou dosagem</t>
  </si>
  <si>
    <t>Crio-aglutinina, globulina, dosagem, cada</t>
  </si>
  <si>
    <t>Crio-aglutinina, globulina, pesquisa, cada</t>
  </si>
  <si>
    <t>Cross match (prova cruzada de histocompatibilidade paratransplante renal)</t>
  </si>
  <si>
    <t>Cultura ou estimulação dos linfócitos "in vitro" por concanavalina, PHA ou pokweed</t>
  </si>
  <si>
    <t>Dengue - IgG e IgM (cada), dosagem</t>
  </si>
  <si>
    <t>Echovírus (painel) sorologia para</t>
  </si>
  <si>
    <t>Equinococose (Hidatidose), reação sorológica</t>
  </si>
  <si>
    <t>Equinococose, IDR</t>
  </si>
  <si>
    <t>Esporotricose, reação sorológica</t>
  </si>
  <si>
    <t>Esporotriquina, IDR</t>
  </si>
  <si>
    <t>Fator antinúcleo, (FAN), pesquisa</t>
  </si>
  <si>
    <t>Fator reumatóide, quantitativo, dosagem (turbidimetria, nefelometria)</t>
  </si>
  <si>
    <t>Filaria sorologia, pesquisa e/ou dosagem</t>
  </si>
  <si>
    <t>Genotipagem do sistema HLA</t>
  </si>
  <si>
    <t>Giardia, reação sorológica</t>
  </si>
  <si>
    <t>Helicobacter pylori - IgA, pesquisa e/ou dosagem</t>
  </si>
  <si>
    <t>Helicobacter pylori - IgG, pesquisa e/ou dosagem</t>
  </si>
  <si>
    <t>Helicobacter pylori - IgM, pesquisa e/ou dosagem</t>
  </si>
  <si>
    <t>Hepatite A - HAV - IgG, pesquisa e/ou dosagem</t>
  </si>
  <si>
    <t>Hepatite A - HAV - IgM, pesquisa e/ou dosagem</t>
  </si>
  <si>
    <t>Hepatite B - HBCAC - IgG (anti-core IgG ou Acoreg), pesquisa e/ou dosagem</t>
  </si>
  <si>
    <t>Hepatite B - HBCAC - IgM (anti-core IgM ou Acorem), pesquisa  e/ou dosagem</t>
  </si>
  <si>
    <t>Hepatite B - HBeAC (anti HBE), pesquisa e/ou dosagem</t>
  </si>
  <si>
    <t>Hepatite B - HBeAG (antígeno "E"), pesquisa e/ou dosagem</t>
  </si>
  <si>
    <t>Hepatite B - HBsAC (anti-antígeno de superfície), pesquisa e/ou dosagem</t>
  </si>
  <si>
    <t>Hepatite B - HBsAG (AU, antígeno austrália), pesquisa e/ou dosagem</t>
  </si>
  <si>
    <t>Hepatite C - anti-HCV, pesquisa e/ou dosagem</t>
  </si>
  <si>
    <t>Hepatite C - anti-HCV - IgM, pesquisa e/ou dosagem</t>
  </si>
  <si>
    <t>Hepatite C - imunoblot, pesquisa e/ou dosagem</t>
  </si>
  <si>
    <t>Hepatite delta, anticorpo IgG, pesquisa e/ou dosagem</t>
  </si>
  <si>
    <t>Hepatite delta, anticorpo IgM, pesquisa e/ou dosagem</t>
  </si>
  <si>
    <t>Hepatite delta, antígeno, pesquisa e/ou dosagem</t>
  </si>
  <si>
    <t>Herpes simples - IgG, dosagem</t>
  </si>
  <si>
    <t>Herpes simples - IgM, dosagem</t>
  </si>
  <si>
    <t>Herpes zoster - IgG, pesquisa e/ou dosagem</t>
  </si>
  <si>
    <t>Herpes zoster - IgM, pesquisa e/ou dosagem</t>
  </si>
  <si>
    <t>Hipersensibilidade retardada (intradermo reação IDeR ) candidina, caxumba, estreptoquinase-dornase, PPD, tricofitina, vírus vacinal, outro(s), cada</t>
  </si>
  <si>
    <t>Histamina, dosagem</t>
  </si>
  <si>
    <t>Histona, dosagem</t>
  </si>
  <si>
    <t>Histoplasmose, reação sorológica</t>
  </si>
  <si>
    <t>HIV - antígeno P24, dosagem</t>
  </si>
  <si>
    <t>HIV1 ou HIV2, pesquisa de anticorpos</t>
  </si>
  <si>
    <t>HIV1+ HIV2, (determinação conjunta), pesquisa de anticorpos</t>
  </si>
  <si>
    <t>HLA-DR, pesquisa</t>
  </si>
  <si>
    <t>HLA-DR+DQ, pesquisa</t>
  </si>
  <si>
    <t>HTLV1 ou HTLV2 pesquisa de anticorpo (cada)</t>
  </si>
  <si>
    <t>IgA, dosagem</t>
  </si>
  <si>
    <t>IgA na saliva, dosagem</t>
  </si>
  <si>
    <t>IgD, dosagem</t>
  </si>
  <si>
    <t>IgE, grupo específico, cada, dosagem</t>
  </si>
  <si>
    <t>IgE, por alérgeno (cada), dosagem</t>
  </si>
  <si>
    <t>IgE, total, dosagem</t>
  </si>
  <si>
    <t>IgG, dosagem</t>
  </si>
  <si>
    <t>IgG, subclasses 1,2,3,4 (cada), dosagem</t>
  </si>
  <si>
    <t>IgM, dosagem</t>
  </si>
  <si>
    <t>Imunocomplexos circulantes, pesquisa e/ou dosagem</t>
  </si>
  <si>
    <t>Imunocomplexos circulantes, com células Raji, pesquisa e/ou dosagem</t>
  </si>
  <si>
    <t>Imunoeletroforese (estudo da gamopatia), pesquisa e/ou dosagem</t>
  </si>
  <si>
    <t>Inibidor de C1 esterase, pesquisa e/ou dosagem</t>
  </si>
  <si>
    <t>Isospora, pesquisa de antígeno</t>
  </si>
  <si>
    <t>Ito (cancro mole), IDeR</t>
  </si>
  <si>
    <t>Kveim (sarcoidose), IDeR</t>
  </si>
  <si>
    <t>Legionella - IgG e IgM (cada), pesquisa</t>
  </si>
  <si>
    <t>Leishmaniose - IgG e IgM (cada), pesquisa</t>
  </si>
  <si>
    <t>Leptospirose - IgG, pesquisa</t>
  </si>
  <si>
    <t>Leptospirose - IgM, pesquisa</t>
  </si>
  <si>
    <t>Leptospirose, aglutinação, pesquisa</t>
  </si>
  <si>
    <t>Linfócitos T "helper" contagem de (IF com OKT-4) (CD-4+) citometria de fluxo</t>
  </si>
  <si>
    <t>Linfócitos T supressores contagem de (IF com OKT-8) (D-8) citometria de fluxo</t>
  </si>
  <si>
    <t>Listeriose, reação sorológica</t>
  </si>
  <si>
    <t>Lyme - IgG, pesquisa e/ou dosagem</t>
  </si>
  <si>
    <t>Lyme - IgM, pesquisa e/ou dosagem</t>
  </si>
  <si>
    <t>Malária - IgG, pesquisa e/ou dosagem</t>
  </si>
  <si>
    <t>Malária - IgM, pesquisa e/ou dosagem</t>
  </si>
  <si>
    <t>Mantoux, IDeR</t>
  </si>
  <si>
    <t>MCA (antígeno cárcino-mamário), pesquisa e/ou dosagem</t>
  </si>
  <si>
    <t>Micoplasma pneumoniae - IgG, pesquisa</t>
  </si>
  <si>
    <t>Micoplasma pneumoniae - IgM, pesquisa</t>
  </si>
  <si>
    <t>Mononucleose - Epstein BARR - IgG, pesquisa e/ou dosagem</t>
  </si>
  <si>
    <t>Mononucleose, anti-VCA (EBV) IgG, pesquisa e/ou dosagem</t>
  </si>
  <si>
    <t>Mononucleose, anti-VCA (EBV) IgM, pesquisa e/ou dosagem</t>
  </si>
  <si>
    <t>Montenegro, IDeR</t>
  </si>
  <si>
    <t>Outros testes bioquímicos para determinação do risco fetal (cada)</t>
  </si>
  <si>
    <t>Parvovírus - IgG, IgM (cada), pesquisa</t>
  </si>
  <si>
    <t>Peptídio intestinal vasoativo, dosagem</t>
  </si>
  <si>
    <t>PPD (tuberculina), IDeR</t>
  </si>
  <si>
    <t>Proteína C, teste imunológico</t>
  </si>
  <si>
    <t>Proteína eosinofílica catiônica (ECP), pesquisa e/ou dosagem</t>
  </si>
  <si>
    <t>Reação sorológica para coxsackie, neutralização IgG</t>
  </si>
  <si>
    <t>Rubéola - IgG, dosagem</t>
  </si>
  <si>
    <t>Rubéola - IgM, dosagem</t>
  </si>
  <si>
    <t>Schistosomose - IgG, dosagem</t>
  </si>
  <si>
    <t>Schistosomose - IgM, dosagem</t>
  </si>
  <si>
    <t>Sífilis - FTA-ABS-IgG, pesquisa</t>
  </si>
  <si>
    <t>Sífilis - FTA-ABS-IgM, pesquisa</t>
  </si>
  <si>
    <t>Sífilis - TPHA, pesquisa</t>
  </si>
  <si>
    <t>Sífilis - VDRL</t>
  </si>
  <si>
    <t>Teste de inibição da migração dos linfócitos (para cada antígeno)</t>
  </si>
  <si>
    <t>Teste respiratório para H. Pylori</t>
  </si>
  <si>
    <t>Toxocara cannis - IgG, pesquisa e/ou dosagem</t>
  </si>
  <si>
    <t>Toxocara cannis - IgM, pesquisa e/ou dosagem</t>
  </si>
  <si>
    <t>Toxoplasmina, IDeR</t>
  </si>
  <si>
    <t>Toxoplasmose IgG, dosagem</t>
  </si>
  <si>
    <t>Toxoplasmose IgM, dosagem</t>
  </si>
  <si>
    <t>Urease, teste rápido para Helicobacter Pylori</t>
  </si>
  <si>
    <t>Vírus sincicial respiratório - Elisa - IgG, pesquisa e/ou dosagem</t>
  </si>
  <si>
    <t>Waaler-Rose (fator reumatóide), pesquisa e/ou dosagem</t>
  </si>
  <si>
    <t>Western Blot (anticorpos anti-HIV)</t>
  </si>
  <si>
    <t>Western Blot (anticorpos anti-HTVI ou HTLVII) (cada)</t>
  </si>
  <si>
    <t>Widal, reação de</t>
  </si>
  <si>
    <t>Alérgenos - perfil antigênico (painel com 36 antígenos), pesquisa</t>
  </si>
  <si>
    <t>Anti-DMP, pesquisa e/ou dosagem</t>
  </si>
  <si>
    <t>Anti-hialuronidase, determinação da</t>
  </si>
  <si>
    <t>Antidesoxiribonuclease B, neutralização quantitativa</t>
  </si>
  <si>
    <t>Antifígado (glomérulo, tub. Renal corte rim de rato), IFI, pesquisa</t>
  </si>
  <si>
    <t>Antígenos metílicos solúveis do BCG (1 aplicação)</t>
  </si>
  <si>
    <t>Complemento C3, C4 - turbid. ou nefolométrico C3A, dosagem</t>
  </si>
  <si>
    <t>Crioglobulinas, caracterização - imunoeletroforese</t>
  </si>
  <si>
    <t>DNCB - teste de contato</t>
  </si>
  <si>
    <t>Fator reumatóide, teste do látex (qualitativo), pesquisa</t>
  </si>
  <si>
    <t>Frei (linfogranuloma venéreo), IDeR, pesquisa e/ou dosagem</t>
  </si>
  <si>
    <t>Hidatidose (equinococose) IDi dupla</t>
  </si>
  <si>
    <t>NBT estimulado</t>
  </si>
  <si>
    <t>Sarampo - anticorpos IgG, dosagem</t>
  </si>
  <si>
    <t>Sarampo - anticorpos IgM, dosagem</t>
  </si>
  <si>
    <t>Toxoplasmose - IgA, dosagem</t>
  </si>
  <si>
    <t>Varicela, IgG, dosagem</t>
  </si>
  <si>
    <t>Varicela, IgM, dosagem</t>
  </si>
  <si>
    <t>Vírus sincicial respiratório - pesquisa direta</t>
  </si>
  <si>
    <t>Weil Felix (Ricketsiose), reação de aglutinação</t>
  </si>
  <si>
    <t>Anticorpo anti Saccharamyces - ASCA, dosagem</t>
  </si>
  <si>
    <t>HER-2 - dosagem do receptor</t>
  </si>
  <si>
    <t>Poliomelite sorologia</t>
  </si>
  <si>
    <t>Proteína Amiloide A, pesquisa e/ou dosagem</t>
  </si>
  <si>
    <t>Schistosomose, pesquisa</t>
  </si>
  <si>
    <t>Sífilis anticorpo total, dosagem</t>
  </si>
  <si>
    <t>Sífilis IgM, dosagem</t>
  </si>
  <si>
    <t>Amebíase, IgG, dosagem</t>
  </si>
  <si>
    <t>Amebíase, IgM, dosagem</t>
  </si>
  <si>
    <t>Gonococo - IgG, pesquisa e/ou dosagem</t>
  </si>
  <si>
    <t>Gonococo - IgM, pesquisa e/ou dosagem</t>
  </si>
  <si>
    <t>Mononucleose, sorologia para (Monoteste ou Paul-Bunnel), cada</t>
  </si>
  <si>
    <t>Psitacose - IgG, pesquisa</t>
  </si>
  <si>
    <t>Psitacose - IgM, pesquisa</t>
  </si>
  <si>
    <t>Psitacose - IgA, pesauisa</t>
  </si>
  <si>
    <t>PROTEINA C REATIVA, QUALITATIVA - PESQUISA</t>
  </si>
  <si>
    <t>Proteína C reativa, quantitativa, dosagem (turbidimetria, nefelometria) - Pesquisa E/Ou Dosagem</t>
  </si>
  <si>
    <t>Aslo, quantitativo, dosagem (turbidimetria ou nefelometria)</t>
  </si>
  <si>
    <t>Paracoccidioidomicose, anticorpos totais / IgG, dosagem</t>
  </si>
  <si>
    <t>Anticorpos antipneumococos</t>
  </si>
  <si>
    <t>Anti transglutaminase tecidual - IgA</t>
  </si>
  <si>
    <t>Anticorpos anti peptídeo cíclico citrulinado - IgG</t>
  </si>
  <si>
    <t>Acetilcolina, anticorpos bloqueador receptor</t>
  </si>
  <si>
    <t>Líquidos (Cefalorraqueano (Líquor), Seminal, Amniótico, Sinovial e outros) (40309002)</t>
  </si>
  <si>
    <t>Adenosina de aminase (ADA), dosagem em líquidos orgânicos</t>
  </si>
  <si>
    <t>Bioquímica LCR (proteínas + pandy + glicose + cloro)</t>
  </si>
  <si>
    <t>Células, contagem total e específica</t>
  </si>
  <si>
    <t>Células, pesquisa de células neoplásicas (citologia oncótica), pesquisa em líquidos orgânicos.</t>
  </si>
  <si>
    <t>Criptococose, cândida, aspérgilus (látex) pesquisa</t>
  </si>
  <si>
    <t>Eletroforese de proteínas no líquor, com concentração</t>
  </si>
  <si>
    <t>H. Influenzae, S. Pneumoniae, N. Meningitidis A, B e C W135 (cada), pesquisa em líquidos orgânicos</t>
  </si>
  <si>
    <t>Haemophilus influenzae - pesquisa de anticorpos (cada), em líquidos orgânicos</t>
  </si>
  <si>
    <t>Índice de imunoprodução (eletrof. E IgG em soro e líquor)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</si>
  <si>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</si>
  <si>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</si>
  <si>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LCR pronto socorro (aspectos cor + índice de cor + contagem global e específica de leucócitos e hemácias + citologia oncótica + proteína + glicose + cloro + lactato+ bacterioscopia + cultura + látex para bactérias)</t>
  </si>
  <si>
    <t>Pesquisa de bandas oligoclonais por isofocalização</t>
  </si>
  <si>
    <t>Proteína mielina básica, anticorpo anti, pesquisa</t>
  </si>
  <si>
    <t>Punção cisternal subocciptal com manometria para coleta de líquido cefalorraqueano</t>
  </si>
  <si>
    <t>Punção lombar com manometria para coleta de líquido cefalorraqueano</t>
  </si>
  <si>
    <t>Nonne-Apple, reação</t>
  </si>
  <si>
    <t>Takata-Ara, reação</t>
  </si>
  <si>
    <t>Aminoácidos no líquido cefaloraquidiano</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</si>
  <si>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</si>
  <si>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</si>
  <si>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</si>
  <si>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</si>
  <si>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</si>
  <si>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pesquisa e/ou dosagem em líquidos orgânicos</t>
  </si>
  <si>
    <t>Maturidade pulmonar fetal</t>
  </si>
  <si>
    <t>Rotina do líquido amniótico-amniograma (citológicoespectrofotometria, creatinina e teste de clements)</t>
  </si>
  <si>
    <t>Cristais com luz polarizada, pesquisa</t>
  </si>
  <si>
    <t>Ragócitos, pesquisa</t>
  </si>
  <si>
    <t>Rotina líquido sinovial - caracteres físicos, citologia, proteínas, ácido úrico, látex p/ F.R., BACT</t>
  </si>
  <si>
    <t>Microbiologia (40310000)</t>
  </si>
  <si>
    <t>A fresco, exame</t>
  </si>
  <si>
    <t>Antibiograma p/ bacilos álcool-resistentes - drogas de 2 linhas</t>
  </si>
  <si>
    <t>Antígenos fúngicos, pesquisa</t>
  </si>
  <si>
    <t>B.A.A.R. (Ziehl ou fluorescência, pesquisa direta e após homogeneização),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</si>
  <si>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</si>
  <si>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</si>
  <si>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</si>
  <si>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</si>
  <si>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</si>
  <si>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</si>
  <si>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</si>
  <si>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</si>
  <si>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</si>
  <si>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</si>
  <si>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com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</si>
  <si>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</si>
  <si>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</si>
  <si>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</si>
  <si>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</si>
  <si>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</si>
  <si>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</si>
  <si>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</si>
  <si>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</si>
  <si>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</si>
  <si>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</si>
  <si>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</si>
  <si>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</si>
  <si>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</si>
  <si>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</si>
  <si>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</si>
  <si>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</si>
  <si>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</si>
  <si>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pesquisa</t>
  </si>
  <si>
    <t>Vacina autógena</t>
  </si>
  <si>
    <t>Citomegalovírus - shell vial, pesquisa</t>
  </si>
  <si>
    <t>Microsporídia, pesquisa nas fezes</t>
  </si>
  <si>
    <t>Sarcoptes scabei, pesquisa</t>
  </si>
  <si>
    <t>Cultura automatizada</t>
  </si>
  <si>
    <t>Antibiograma (teste de sensibilidade e antibióticos e quimioterápicos), por bactéria - não automatizado</t>
  </si>
  <si>
    <t>Antibiograma automatizado</t>
  </si>
  <si>
    <t>Leishmania, pesquisa</t>
  </si>
  <si>
    <t>Antifungirama</t>
  </si>
  <si>
    <t>Urinálise (40311007)</t>
  </si>
  <si>
    <t>Ácido cítrico, dosagem na urina</t>
  </si>
  <si>
    <t>Ácido homogentísico, pesquisa e/ou dosagem na urina</t>
  </si>
  <si>
    <t>Alcaptonúria, pesquisa</t>
  </si>
  <si>
    <t>Cálculos urinários, análise</t>
  </si>
  <si>
    <t>Catecolaminas fracionadas - dopamina, epinefrina, norepinefrina (cada), pesquisa e/ou dosagem na urina</t>
  </si>
  <si>
    <t>Cistinúria, pesquisa</t>
  </si>
  <si>
    <t>Coproporfirina III, pesquisa e/ou dosagem na urina</t>
  </si>
  <si>
    <t>Corpos cetônicos, pesquisa na urina</t>
  </si>
  <si>
    <t>Cromatografia de açúcares na urina</t>
  </si>
  <si>
    <t>Dismorfismo eritrocitário, pesquisa (contraste de fase) na urina</t>
  </si>
  <si>
    <t>Erros inatos do metabolismo baterias de testes químicos de triagem em urina (mínimo de 6 testes)</t>
  </si>
  <si>
    <t>Frutosúria, pesquisa</t>
  </si>
  <si>
    <t>Galactosúria, pesquisa</t>
  </si>
  <si>
    <t>Lipóides, pesquisa na urina</t>
  </si>
  <si>
    <t>Melanina, pesquisa na urina</t>
  </si>
  <si>
    <t>Metanefrinas urinárias, dosagem</t>
  </si>
  <si>
    <t>Microalbuminúriam, dosagem</t>
  </si>
  <si>
    <t>Pesquisa ou dosagem de um componente urinário</t>
  </si>
  <si>
    <t>Porfobilinogênio, pesquisa na urina</t>
  </si>
  <si>
    <t>Proteínas de Bence Jones, pesquisa na urina</t>
  </si>
  <si>
    <t>Rotina de urina (caracteres físicos, elementos anormais e sedimentoscopia)</t>
  </si>
  <si>
    <t>Uroporfirinas, dosagem na urina</t>
  </si>
  <si>
    <t>2,5-hexanodiona, dosagem na urina</t>
  </si>
  <si>
    <t>Cistina, pesquisa e/ou dosagem na urina</t>
  </si>
  <si>
    <t>Porfobilinogênio, urina</t>
  </si>
  <si>
    <t>Acidez titulável</t>
  </si>
  <si>
    <t>Bartituratos, pesquisa e/ou dosagem na urina</t>
  </si>
  <si>
    <t>Beta mercapto-lactato-disulfidúria, pesquisa na urina</t>
  </si>
  <si>
    <t>Contagem sedimentar de Addis</t>
  </si>
  <si>
    <t>Eletroforese de proteínas urinárias, com concentração</t>
  </si>
  <si>
    <t>Fenilcetonúria, pesquisa</t>
  </si>
  <si>
    <t>Histidina, pesquisa na urina</t>
  </si>
  <si>
    <t>Inclusão citomegálica, pesquisa de células com, na urina</t>
  </si>
  <si>
    <t>Mioglobina, pesquisa na urina</t>
  </si>
  <si>
    <t>Osmolalidade, determinação na urina</t>
  </si>
  <si>
    <t>Prova de concentração (Fishberg ou Volhard), na urina</t>
  </si>
  <si>
    <t>Prova de diluição, na urina</t>
  </si>
  <si>
    <t>Sobrecarga de água, prova na urina</t>
  </si>
  <si>
    <t>Tirosinose, pesquisa (urina)</t>
  </si>
  <si>
    <t>Pesquisa de sulfatídeos e material metacromático na urina</t>
  </si>
  <si>
    <t>Diversos (40312003)</t>
  </si>
  <si>
    <t>Cristalização do muco cervical, pequisa</t>
  </si>
  <si>
    <t>Cromatina sexual, pesquisa</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</si>
  <si>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</si>
  <si>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</si>
  <si>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</si>
  <si>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</si>
  <si>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Hollander (inclusive tubagem), teste</t>
  </si>
  <si>
    <t>Pancreozima - secretina no suco duodenal, teste</t>
  </si>
  <si>
    <t>Rotina da biles A, B, C e do suco duodenal (caracteres físicos e microscópicos inclusive tubagem)</t>
  </si>
  <si>
    <t>Tubagem duodenal</t>
  </si>
  <si>
    <t>Perfil reumatológico (ácido úrico, eletroforese de proteínas, FAN, VHS, prova do látex P/F. R, W. Rose)</t>
  </si>
  <si>
    <t>pH - tornassol, pesquisa</t>
  </si>
  <si>
    <t>Prova atividade de febre reumática (aslo, eletroforese de proteínas, muco-proteínas e proteína "C" reativa)</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</si>
  <si>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</si>
  <si>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</si>
  <si>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</si>
  <si>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Toxicologia/Monitorização Terapêutica (40313000)</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</si>
  <si>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</si>
  <si>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</si>
  <si>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</si>
  <si>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</si>
  <si>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</si>
  <si>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</si>
  <si>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Ácido salicílico, pesquisa e/ou dosagem</t>
  </si>
  <si>
    <t>Azida sódica, teste da (para deissulfeto de carbono)</t>
  </si>
  <si>
    <t>Carboxihemoglobina (para monóxido de carbono diclorometano), pesquisa e/ou dosagem</t>
  </si>
  <si>
    <t>Chumbo, dosagem</t>
  </si>
  <si>
    <t>Colinesterase (para carbamatos organofosforados), dosagem</t>
  </si>
  <si>
    <t>Coproporfirinas (para chumbo inorgânico), pesquisa e/ou dosagem</t>
  </si>
  <si>
    <t>Dialdeído malônico, pesquisa e/ou dosagem</t>
  </si>
  <si>
    <t>Etanol, pesquisa e/ou dosagem</t>
  </si>
  <si>
    <t>Fenol (para benzeno, fenol), pesquisa e/ou dosagem</t>
  </si>
  <si>
    <t>Flúor (para fluoretos), pesquisa e/ou dosagem</t>
  </si>
  <si>
    <t>Formoldeído, pesquisa e/ou dosagem</t>
  </si>
  <si>
    <t>Meta-hemoglobina (para anilina nitrobenzeno), pesquisa</t>
  </si>
  <si>
    <t>Metais Al, As, Cd, Cr, Mn, Hg, Ni, Zn, Co, outro (s) absorção atômica (cada), pesquisa e/ou dosagem</t>
  </si>
  <si>
    <t>Metanol, pesquisa e/ou dosagem</t>
  </si>
  <si>
    <t>P-aminofenol (para anilina), pesquisa e/ou dosagem</t>
  </si>
  <si>
    <t>P-nitrofenol (para nitrobenzeno), pesquisa e/ou dosagem</t>
  </si>
  <si>
    <t>Protoporfirinas livres (para chumbo inorgânico), pesquisa e/ou dosagem</t>
  </si>
  <si>
    <t>Protoporfirinas Zn (para chumbo inorgânico), pesquisa e/ou dosagem</t>
  </si>
  <si>
    <t>Selênio, dosagem</t>
  </si>
  <si>
    <t>Sulfatos orgânicos ou inorgânicos, pesquisa (cada)</t>
  </si>
  <si>
    <t>Tiocianato (para cianetos nitrilas alifáticas), pesquisa e/ou dosagem</t>
  </si>
  <si>
    <t>Triclorocompostos totais (para tetracloroetileno, tricloroetano, tricloroetileno), pesquisa e/ou dosagem</t>
  </si>
  <si>
    <t>Ácido acético</t>
  </si>
  <si>
    <t>Ácido metil malônico, pesquisa e/ou dosagem</t>
  </si>
  <si>
    <t>Cromo, pesquisa e/ou dosagem</t>
  </si>
  <si>
    <t>Zinco, pesquisa e/ou dosagem</t>
  </si>
  <si>
    <t>Salicilatos, pesquisa</t>
  </si>
  <si>
    <t>Metil Etil Cetona, pesquisa e/ou dosagem</t>
  </si>
  <si>
    <t>Biologia Molecular (40314006)</t>
  </si>
  <si>
    <t>Apolipoproteína E, genotipagem</t>
  </si>
  <si>
    <t>Citomegalovírus - qualitativo, por PCR, pesquisa</t>
  </si>
  <si>
    <t>Citomegalovírus - quantitativo, por PCR</t>
  </si>
  <si>
    <t>Cromossomo philadelfia, pesquisa</t>
  </si>
  <si>
    <t>Fator V de layden por PCR, pesquisa</t>
  </si>
  <si>
    <t>Fibrose cística, pesquisa de uma mutação</t>
  </si>
  <si>
    <t>Hepatite B (qualitativo) PCR, pesquisa</t>
  </si>
  <si>
    <t>Hepatite B (quantitativo) PCR, pesquisa</t>
  </si>
  <si>
    <t>Hepatite C (qualitativo) por PCR, pesquisa</t>
  </si>
  <si>
    <t>Hepatite C (quantitativo) por PCR</t>
  </si>
  <si>
    <t>Hepatite C - genotipagem, pesquisa</t>
  </si>
  <si>
    <t>HIV - carga viral PCR, pesquisa</t>
  </si>
  <si>
    <t>HIV - qualitativo por PCR, pesquisa</t>
  </si>
  <si>
    <t>HIV, genotipagem, pesquisa</t>
  </si>
  <si>
    <t>HPV (vírus do papiloma humano) + subtipagem quando necessário PCR, pesquisa</t>
  </si>
  <si>
    <t>HTLV I / II por PCR (cada), pesquisa</t>
  </si>
  <si>
    <t>Mycobactéria PCR, pesquisa</t>
  </si>
  <si>
    <t>Parvovírus por PCR, pesquisa</t>
  </si>
  <si>
    <t>Proteína S total + livre, dosagem</t>
  </si>
  <si>
    <t>Rubéola por PCR, pesquisa</t>
  </si>
  <si>
    <t>Sífilis por PCR, pesquisa</t>
  </si>
  <si>
    <t>Toxoplasmose por PCR, pesquisa</t>
  </si>
  <si>
    <t>X frágil por PCR, pesquisa</t>
  </si>
  <si>
    <t>Chlamydia por biologia molecular, pesquisa</t>
  </si>
  <si>
    <t>Citogenética de medula óssea</t>
  </si>
  <si>
    <t>Amplificação de material por biologia molecular (outros agentes)</t>
  </si>
  <si>
    <t>Pesquisa de outros agentes por PCR</t>
  </si>
  <si>
    <t>Pesquisa de mutação de alelo específico por PCR</t>
  </si>
  <si>
    <t>Resistência a agentes antivirais por biologia molecular (cada droga), pesquisa</t>
  </si>
  <si>
    <t>Quantificação de outros agentes por PCR</t>
  </si>
  <si>
    <t>Epstein BARR vírus por PCR, pesquisa</t>
  </si>
  <si>
    <t>HLA B27, fenotipagem</t>
  </si>
  <si>
    <t>PCR PARA CLOSTRIDIUM DIFFICILE (FECAL)</t>
  </si>
  <si>
    <t>Coronavírus Covid-19, pesquisa por método molecular - Modalidade com coleta domiciliar</t>
  </si>
  <si>
    <t>Coronavírus Covid-19, pesquisa por método molecular - Modalidade atendimento hospitalar</t>
  </si>
  <si>
    <t>17-alfa-hidroxiprogesterona, dosagem</t>
  </si>
  <si>
    <t>3 alfa androstonediol glucoronídeo (3ALFDADIOL), dosagem</t>
  </si>
  <si>
    <t>Ácido vanilmandélico (VMA)</t>
  </si>
  <si>
    <t>Adrenocorticotrófico, hormônio (ACTH), dosagem</t>
  </si>
  <si>
    <t>Aldosterona, dosagem</t>
  </si>
  <si>
    <t>Alfa-fetoproteína, dosagem</t>
  </si>
  <si>
    <t>Androstenediona, dosagem</t>
  </si>
  <si>
    <t>Anticorpo anti-receptor de TSH (TRAB), dosagem</t>
  </si>
  <si>
    <t>Anticorpos antiinsulina, dosagem</t>
  </si>
  <si>
    <t>Anticorpos antitireóide (tireoglobulina), dosagem</t>
  </si>
  <si>
    <t>Antígeno Austrália (HBsAG), pesquisa</t>
  </si>
  <si>
    <t>Antígeno carcinoembriogênico (CEA), dosagem</t>
  </si>
  <si>
    <t>Antígeno específico prostático livre (PSA livre), dosagem</t>
  </si>
  <si>
    <t>Antígeno específico prostático total (PSA), dosagem</t>
  </si>
  <si>
    <t>Anti-TPO, dosagem</t>
  </si>
  <si>
    <t>Calcitonina, dosagem</t>
  </si>
  <si>
    <t>Catecolaminas, dosagem</t>
  </si>
  <si>
    <t>Composto S (11-desoxicortisol), dosagem</t>
  </si>
  <si>
    <t>Cortisol, dosagem</t>
  </si>
  <si>
    <t>Crescimento, hormônio do (HGH), dosagem</t>
  </si>
  <si>
    <t>Dehidroepiandrosterona (DHEA), dosagem</t>
  </si>
  <si>
    <t>Dehidrotestosterona (DHT), dosagem</t>
  </si>
  <si>
    <t>Drogas (imunossupressora, anticonvulsivante, digitálico, etc.) cada, dosagem</t>
  </si>
  <si>
    <t>Estradiol, dosagem</t>
  </si>
  <si>
    <t>Estriol, dosagem</t>
  </si>
  <si>
    <t>Estrona, dosagem</t>
  </si>
  <si>
    <t>Ferritina, dosagem</t>
  </si>
  <si>
    <t>Folículo estimulante, hormônio (FSH), dosagem</t>
  </si>
  <si>
    <t>Gastrina, dosagem</t>
  </si>
  <si>
    <t>Globulina de ligação de hormônios sexuais (SHBG), dosagem</t>
  </si>
  <si>
    <t>Globulina transportadora da tiroxina (TBG), dosagem</t>
  </si>
  <si>
    <t>Gonadotrófico coriônico, hormônio (HCG), dosagem</t>
  </si>
  <si>
    <t>Hormônio luteinizante (LH), dosagem</t>
  </si>
  <si>
    <t>Imunoglobulina (IGE), dosagem</t>
  </si>
  <si>
    <t>Índice de tiroxina livre (ITL), dosagem</t>
  </si>
  <si>
    <t>Insulina, dosagem</t>
  </si>
  <si>
    <t>Marcadores tumorais (CA 19.9, CA 125, CA 72-4, CA 15-3, etc.) cada, dosagem</t>
  </si>
  <si>
    <t>Osteocalcina, pesquisa e/ou dosagem</t>
  </si>
  <si>
    <t>Peptídeo C, dosagem</t>
  </si>
  <si>
    <t>Progesterona, pesquisa e/ou dosagem</t>
  </si>
  <si>
    <t>Prolactina, dosagem</t>
  </si>
  <si>
    <t>PTH, dosagem</t>
  </si>
  <si>
    <t>Renina, dosagem</t>
  </si>
  <si>
    <t>Somatomedina C (IGF1), dosagem</t>
  </si>
  <si>
    <t>Sulfato de dehidroepiandrosterona (S-DHEA), dosagem</t>
  </si>
  <si>
    <t>T3 livre, dosagem</t>
  </si>
  <si>
    <t>T3 retenção, dosagem</t>
  </si>
  <si>
    <t>T3 reverso, dosagem</t>
  </si>
  <si>
    <t>T4 livre, dosagem</t>
  </si>
  <si>
    <t>Testosterona livre, dosagem</t>
  </si>
  <si>
    <t>Testosterona total, dosagem</t>
  </si>
  <si>
    <t>Tireoestimulante, hormônio (TSH), dosagem</t>
  </si>
  <si>
    <t>Tireoglobulina, dosagem</t>
  </si>
  <si>
    <t>Tiroxina (T4), dosagem</t>
  </si>
  <si>
    <t>Triiodotironina (T3), dosagem</t>
  </si>
  <si>
    <t>Vasopressina (ADH), dosagem</t>
  </si>
  <si>
    <t>Vitamina B12, dosagem</t>
  </si>
  <si>
    <t>Hormônio Anti Mulleriano</t>
  </si>
  <si>
    <t>Tempo de lise de euglobulina</t>
  </si>
  <si>
    <t>Análise de multímetros para pacientes com doença de Von Willebrand</t>
  </si>
  <si>
    <t>Protrombina, pesquisa de mutação</t>
  </si>
  <si>
    <t>FREELITE - CADEIA KAPPA-LAMBDA LEVE LIVRE</t>
  </si>
  <si>
    <t>Cistatina C</t>
  </si>
  <si>
    <t>Acetilcolina, anticorpos ligador receptor</t>
  </si>
  <si>
    <t>Acetilcolina, anticorpos modulador receptor</t>
  </si>
  <si>
    <t>Antígenos de aspergillus galactomannan</t>
  </si>
  <si>
    <t>Hepatite E - IgM/IgG</t>
  </si>
  <si>
    <t>NEUROPATIA MOTORA PAINEL</t>
  </si>
  <si>
    <t>PESQUISA RÁPIDA PARA INFLUENZA A E B</t>
  </si>
  <si>
    <t>PESQUISA RÁPIDA PARA VÍRUS SINCICIAL RESPIRATÓRIO (DUT 130)</t>
  </si>
  <si>
    <t>Anticorpos antidifteria</t>
  </si>
  <si>
    <t>Anticorpos antitétano</t>
  </si>
  <si>
    <t>Teste rápido para detecção de HIV em gestante</t>
  </si>
  <si>
    <t>Calprotectina Fecal</t>
  </si>
  <si>
    <t>Chikungunya, anticorpos</t>
  </si>
  <si>
    <t>Antígeno NS1 do vírus da dengue, pesquisa</t>
  </si>
  <si>
    <t>Anticorpos Anti Hepatite E IgG</t>
  </si>
  <si>
    <t>Anticorpos Anti Hepatite E IgM</t>
  </si>
  <si>
    <t>Dengue, anticorpos IgG, soro (teste rápido)</t>
  </si>
  <si>
    <t>Dengue, anticorpos IgM, soro (teste rápido)</t>
  </si>
  <si>
    <t>Zika Vírus IgG - Qualitativo (DUT 113)</t>
  </si>
  <si>
    <t>Zika Vírus IgM - Qualitativo (DUT 112)</t>
  </si>
  <si>
    <t>COVID-19 - ANTICORPOS IgG</t>
  </si>
  <si>
    <t>SARS-CoV-2 (Coronavírus COVID-19), pesquisa de anticorpos totais (IgA, IgG, IgM)</t>
  </si>
  <si>
    <t>PCR PARA ZIKA, CHIKUNGUNYA E DENGUE (DUT 111)</t>
  </si>
  <si>
    <t>Transfusão (40401006)</t>
  </si>
  <si>
    <t>Transfusão (ato médico ambulatorial ou hospitalar)</t>
  </si>
  <si>
    <t>Transfusão (ato médico de acompanhamento)</t>
  </si>
  <si>
    <t>Processamento (40402002)</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</si>
  <si>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</si>
  <si>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</si>
  <si>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</si>
  <si>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Unidade de concentrado de hemácias</t>
  </si>
  <si>
    <t>Unidade de concentrado de hemácias lavadas</t>
  </si>
  <si>
    <t>Unidade de concentrado de plaquetas por aférese</t>
  </si>
  <si>
    <t>Unidade de concentrado de plaquetas randômicas</t>
  </si>
  <si>
    <t>Unidade de crioprecipitado de fator anti-hemofílico</t>
  </si>
  <si>
    <t>Unidade de plasma</t>
  </si>
  <si>
    <t>Unidade de sangue total</t>
  </si>
  <si>
    <t>Deleucotização de unidade de concentrado de hemácias - por unidade</t>
  </si>
  <si>
    <t>Deleucotização de unidade de concentrado de plaquetas - até 6 unidades</t>
  </si>
  <si>
    <t>Irradiação de componentes hemoterápicos</t>
  </si>
  <si>
    <t>Deleucotização de unidade de concentrado de plaquetas - entre 7 e 12 unidades</t>
  </si>
  <si>
    <t>Unidade de concentrado de granulócitos</t>
  </si>
  <si>
    <t>Unidade de concentrado de plaquetas (dupla centrifugação)</t>
  </si>
  <si>
    <t>Procedimentos (40403009)</t>
  </si>
  <si>
    <t>Acompanhamento hospitalar/dia do transplante de medula óssea por médico hematologista e/ou hemoterapeuta</t>
  </si>
  <si>
    <t>Anticorpos eritrocitários naturais e imunes - titulagem</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</si>
  <si>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</si>
  <si>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</si>
  <si>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</si>
  <si>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</si>
  <si>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Coleta de medula óssea para transplante</t>
  </si>
  <si>
    <t>Determinação de células CD34, CD45 positivas - Citômetro de Fluxo</t>
  </si>
  <si>
    <t>Determinação de conteúdo de DNA - Citômetro de Fluxo</t>
  </si>
  <si>
    <t>Eletroforese de hemoglobina por componente hemoterápico</t>
  </si>
  <si>
    <t>Eletroforese de hemoglobina por unidade de sangue total</t>
  </si>
  <si>
    <t>Exsanguíneo transfusão</t>
  </si>
  <si>
    <t>Fenotipagem de outros sistemas eritrocitários - por fenótipo</t>
  </si>
  <si>
    <t>Fenotipagem de outros sistemas eritrocitários - por fenótipo - gel teste</t>
  </si>
  <si>
    <t>Fenotipagem do sistema RH-HR (D, C, E, C E C) gel teste</t>
  </si>
  <si>
    <t>Fenotipagem do sistema RH-HR (D, C, E, C, E)</t>
  </si>
  <si>
    <t>Grupo sanguíneo ABO e RH</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</si>
  <si>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</si>
  <si>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</si>
  <si>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</si>
  <si>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</si>
  <si>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Identificação de anticorpos séricos irregulares antieritrocitários com painel de hemácias tratadas por enzimas</t>
  </si>
  <si>
    <t>Identificação de anticorpos séricos irregulares antieritrocitários com painel de hemácias - gel liss</t>
  </si>
  <si>
    <t>Imunofenotipagem de subpopulações linfocitárias - Citômetro de Fluxo</t>
  </si>
  <si>
    <t>Imunofenotipagem para classificação de leucemias - Citômetro de Fluxo</t>
  </si>
  <si>
    <t>NAT/HCV por componente hemoterápico</t>
  </si>
  <si>
    <t>NAT/HCV por unidade de sangue total</t>
  </si>
  <si>
    <t>NAT/HIV por componente hemoterápico</t>
  </si>
  <si>
    <t>NAT/HIV por unidade de sangue total</t>
  </si>
  <si>
    <t>Operação de processadora automática de sangue em aférese</t>
  </si>
  <si>
    <t>Operação de processadora automática de sangue em autotransfusão intra-operatória</t>
  </si>
  <si>
    <t>Pesquisa de anticorpos séricos antieritrocitários, anti-A e/ou anti-B - gel teste</t>
  </si>
  <si>
    <t>Pesquisa de anticorpos séricos antieritrocitários, anti-A e/ou anti-B</t>
  </si>
  <si>
    <t>Pesquisa de anticorpos séricos irregulares antieritrocitários</t>
  </si>
  <si>
    <t>Pesquisa de anticorpos séricos irregulares antieritrocitários - gel teste</t>
  </si>
  <si>
    <t>Pesquisa de anticorpos séricos irregulares antieritrocitários - método de eluição</t>
  </si>
  <si>
    <t>Pesquisa de anticorpos séricos irregulares antieritrocitários a frio</t>
  </si>
  <si>
    <t>Pesquisa de hemoglobina S por componente hemoterápico - gel teste</t>
  </si>
  <si>
    <t>Pesquisa de hemoglobina S por unidade de sangue total - gel teste</t>
  </si>
  <si>
    <t>Prova de compatibilidade pré-transfusional completa</t>
  </si>
  <si>
    <t>Prova de compatibilidade pré-transfusional completa - gel teste</t>
  </si>
  <si>
    <t>S. Anti-HTLV-I + HTLV-II (determinação conjunta) por componente hemoterápico</t>
  </si>
  <si>
    <t>S. Anti-HTLV-I + HTLV-II (determinação conjunta) por unidade de sangue total</t>
  </si>
  <si>
    <t>S. Chagas EIE por componente hemoterápico</t>
  </si>
  <si>
    <t>S. Chagas EIE por unidade de sangue total</t>
  </si>
  <si>
    <t>S. Hepatite B anti-HBC por componente hemoterápico</t>
  </si>
  <si>
    <t>S. Hepatite B anti-HBC por unidade de sangue total</t>
  </si>
  <si>
    <t>S. Hepatite C anti-HCV por componente hemoterápico</t>
  </si>
  <si>
    <t>S. Hepatite C anti-HCV por unidade de sangue total</t>
  </si>
  <si>
    <t>S. HIV EIE por componente hemoterápico</t>
  </si>
  <si>
    <t>S. HIV EIE por unidade de sangue total</t>
  </si>
  <si>
    <t>S. Malária IFI por componente hemoterápico</t>
  </si>
  <si>
    <t>S. Malária IFI por unidade de sangue total</t>
  </si>
  <si>
    <t>S. Sífilis EIE por componente hemoterápico</t>
  </si>
  <si>
    <t>S. Sífilis EIE por unidade de sangue total</t>
  </si>
  <si>
    <t>S. Sífilis FTA - ABS por componente hemoterápico</t>
  </si>
  <si>
    <t>S. Sífilis FTA - ABS por unidade de sangue total</t>
  </si>
  <si>
    <t>S. Sífilis HA por componente hemoterápico</t>
  </si>
  <si>
    <t>S. Sífilis HA por unidade de sangue total</t>
  </si>
  <si>
    <t>S. Sífilis VDRL por componente hemoterápico</t>
  </si>
  <si>
    <t>S. Sífilis VDRL por unidade de sangue total</t>
  </si>
  <si>
    <t>S. Chagas HA por componente hemoterápico</t>
  </si>
  <si>
    <t>S. Chagas HA por unidade de sangue total</t>
  </si>
  <si>
    <t>S. Chagas IFI por componente hemoterápico</t>
  </si>
  <si>
    <t>S. Chagas IFI por unidade de sangue total</t>
  </si>
  <si>
    <t>S. Hepatite B (HBsAg) RIE ou EIE por componente hemoterápico</t>
  </si>
  <si>
    <t>S. Hepatite B (HBsAg) RIE ou EIE por unidade de sangue total</t>
  </si>
  <si>
    <t>Teste de Coombs direto</t>
  </si>
  <si>
    <t>Teste de Coombs direto - gel teste</t>
  </si>
  <si>
    <t>Teste de Coombs direto - mono específico (IgG, IgA, C3, C3D, Poliv. - AGH) - gel teste</t>
  </si>
  <si>
    <t>Teste de Coombs indireto - mono específico (IgG, IgA, C3, C3D, Poliv. - AGH) - gel teste</t>
  </si>
  <si>
    <t>TMO - congelamento de medula óssea ou células-tronco periféricas</t>
  </si>
  <si>
    <t>TMO - cultura de linfócitos doador e receptor</t>
  </si>
  <si>
    <t>TMO - descongelamento de medula óssea ou células tronco</t>
  </si>
  <si>
    <t>TMO - determinação de HLA transplantes de medula óssea - loci DR e DQ (alta resolução)</t>
  </si>
  <si>
    <t>TMO - determinação de HLA para transplantes de medula óssea - loci A e B</t>
  </si>
  <si>
    <t>TMO - determinação de HLA para transplantes de medula óssea - loci DR e DQ (baixa resolução)</t>
  </si>
  <si>
    <t>TMO - determinação de unidades formadoras de colônias</t>
  </si>
  <si>
    <t>TMO - determinação de viabilidade de medula óssea</t>
  </si>
  <si>
    <t>TMO - manutenção de congelamento de medula óssea ou células tronco (até 2 anos)</t>
  </si>
  <si>
    <t>TMO - preparo de medula óssea ou células tronco periféricas para congelamento</t>
  </si>
  <si>
    <t>TMO - preparo e filtração de medula óssea ou células tronco na coleta</t>
  </si>
  <si>
    <t>TMO - tratamento "in vitro" de medula óssea ou células tronco por anticorpos monoclonais (purging)(4)</t>
  </si>
  <si>
    <t>Transaminase pirúvica - TGP ou ALT por componente hemoterápico</t>
  </si>
  <si>
    <t>Transaminase pirúvica - TGP ou ALT por unidade de sangue total</t>
  </si>
  <si>
    <t>Transfusão fetal intra-uterina</t>
  </si>
  <si>
    <t>Detecção de consumo de oxigênio (O2) por unidade de concentrado de plaquetas (por unidade de concentrado de plaquetas de doador múltiplo)</t>
  </si>
  <si>
    <t>Detecção de consumo de oxigênio (O2) por unidade de concentrado de plaquetas (por unidade de concentrado deplaquetas por aférese)</t>
  </si>
  <si>
    <t>NAT/HBV - por componente hemoterápico</t>
  </si>
  <si>
    <t>NAT/HBV - por unidade de sangue total</t>
  </si>
  <si>
    <t>Estimulação e mobilização de células CD34 positivas</t>
  </si>
  <si>
    <t>Determinação do fator RH (D), incluindo prova para D-fraco no sangue do receptor</t>
  </si>
  <si>
    <t>Doação autóloga com recuperação intra-operatória</t>
  </si>
  <si>
    <t>Doação autóloga peri-operatória por hemodiluição normovolêmica</t>
  </si>
  <si>
    <t>Doação autóloga pré-operatória</t>
  </si>
  <si>
    <t>Exames imunohematológicos em recém-nascidos: tipificação ABO e RH, pesquisa de D fraco RH(D) e prova da antiglobulina direta</t>
  </si>
  <si>
    <t>Imuno-hematológicos: tipificação ABO, incluindo tipagem reversa e determinação do fator RH (D), incluindo prova para D-fraco e pesquisa e identificação de anticorpos séricos irregulares antieritrocitários</t>
  </si>
  <si>
    <t>Investigação da presença de anti-A ou anti-B, em soro ou plasma de neonato, com métodos que incluam uma fase antiglobulínica</t>
  </si>
  <si>
    <t>Tipificação ABO, incluindo tipagem reversa no sangue do receptor (sem tipagem reversa até 4 meses de idade)</t>
  </si>
  <si>
    <t>Aférese para paciente ABO incompatível</t>
  </si>
  <si>
    <t>Antigenemia para diagnóstico de CMV pós-transplante</t>
  </si>
  <si>
    <t>Avaliação quimerismo - VNTR - doador - pré-transplante</t>
  </si>
  <si>
    <t>Avaliação quimerismo - VNTR - paciente - pré-transplante</t>
  </si>
  <si>
    <t>Avaliação quimerismo por STR - paciente - pós-transplante</t>
  </si>
  <si>
    <t>Coleta de linfócitos de sangue periférico por aférese para tratamento de recidivas pós-Transplante de Células-Tronco Hematopoéticas (TCTH) alogênico</t>
  </si>
  <si>
    <t>Controle microbiológico da medula óssea no Transplante de Células-Tronco Hematopoéticas (TCTH) alogênico</t>
  </si>
  <si>
    <t>Controle microbiológico das células tronco periféricas no Transplante de Células-Tronco Hematopoéticas (TCTH) alogênico</t>
  </si>
  <si>
    <t>Depleção de plasma em Transplante de Células-Tronco Homopoéticas alogênicos com incompatibilidade ABO menor</t>
  </si>
  <si>
    <t>PCR em tempo real para diagnóstico de adenovírus</t>
  </si>
  <si>
    <t>PCR em tempo real para diagnóstico de EBV - pós-transplante</t>
  </si>
  <si>
    <t>PCR em tempo real para diagnóstico de Herpes vírus 6 -pós-transplante</t>
  </si>
  <si>
    <t>PCR em tempo real para diagnóstico de Herpes vírus 8 - pós-transplante</t>
  </si>
  <si>
    <t>PCR em tempo real para os vírus parainfluenza e influenza (cada)</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</si>
  <si>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</si>
  <si>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</si>
  <si>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</si>
  <si>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</si>
  <si>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Quantificação de CD3 da coleta de linfócitos para tratamento de recidivas pós-Transplante de Células-Tronco Hematopoéticas (TCTH) alogênico</t>
  </si>
  <si>
    <t>Quantificação de CD4 da coleta de células tronco periféricas para Transplante de Células-Tronco Hematopoéticas (TCTH) alogênico</t>
  </si>
  <si>
    <t>Quantificação de CD8 da coleta de células tronco periféricas para Transplante de Células-Tronco Hematopoéticas (TCTH) alogênico</t>
  </si>
  <si>
    <t>Quantificação de leucócitos totais da coleta de células tronco periféricas para Transplante de Células-Tronco Hematopoéticas (TCTH) alogênico</t>
  </si>
  <si>
    <t>Quantificação de leucócitos totais da Medula Óssea no Transplante de Células-Tronco Hematopoéticas (TCTH) alogênico</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</si>
  <si>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</si>
  <si>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</si>
  <si>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</si>
  <si>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Viabilidade celular das células tronco periféricas por citometria de fluxo após o descongelamento</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</si>
  <si>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</si>
  <si>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</si>
  <si>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</si>
  <si>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</si>
  <si>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</si>
  <si>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</si>
  <si>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</si>
  <si>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</si>
  <si>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Cariótipo com bandas de pele, tumor e demais tecidos</t>
  </si>
  <si>
    <t>Cariótipo com pesquisa de troca de cromátides irmãs</t>
  </si>
  <si>
    <t>Cariótipo com técnicas de alta resolução</t>
  </si>
  <si>
    <t>Cariótipo de medula (técnicas com bandas)</t>
  </si>
  <si>
    <t>Cariótipo de sangue (técnicas com bandas)</t>
  </si>
  <si>
    <t>Cariótipo de sangue obtido por cordocentese pré-natal</t>
  </si>
  <si>
    <t>Cariótipo de sangue-pesquisa de marcadores tumorais</t>
  </si>
  <si>
    <t>Cariótipo de sangue-pesquisa de sítio frágil X</t>
  </si>
  <si>
    <t>Cariótipo em vilosidades coriônicas (cultivo de trofoblastos)</t>
  </si>
  <si>
    <t>Cariótipo para pesquisa de instabilidade cromossômica</t>
  </si>
  <si>
    <t>Cromatina X ou Y</t>
  </si>
  <si>
    <t>Cultura de material de aborto e obtenção de cariótipo</t>
  </si>
  <si>
    <t>Cultura de tecido para ensaio enzimático e/ou extração de DNA</t>
  </si>
  <si>
    <t>Diagnóstico genético pré-implantação por fish, por sonda</t>
  </si>
  <si>
    <t>Fish em metáfase ou núcleo interfásico, por sonda</t>
  </si>
  <si>
    <t>Fish pré-natal, por sonda</t>
  </si>
  <si>
    <t>Líquido amniótico, cariótipo com bandas</t>
  </si>
  <si>
    <t>Líquido amniótico, vilosidades coriônicas, subcultura para dosagens bioquímicas e/ou moleculares (adicional)</t>
  </si>
  <si>
    <t>Subcultura de pele para dosagens bioquímicas e/ou moleculares (adicional)</t>
  </si>
  <si>
    <t>Estudo de alterações cromossômicas em leucemias por FISH (Fluorescence In Situ Hybridization)</t>
  </si>
  <si>
    <t>Pesquisa de Translocação PML/RAR-a</t>
  </si>
  <si>
    <t>Cariótipo de sangue (técnicas com bandas) - Análise de 50 células para detecção de mosaicismo</t>
  </si>
  <si>
    <t>Genética Bioquímica (40502007)</t>
  </si>
  <si>
    <t>Marcadores bioquímicos extras, além de BHCG, AFP e PAPP-A, para avaliação do risco fetal, por marcador, por amostra</t>
  </si>
  <si>
    <t>Determinação do risco fetal, com elaboração de laudo</t>
  </si>
  <si>
    <t>Dosagem quantitativa de aminoácidos para o diagnóstico de erros inatos do metabolismo (perfil de aminoácidos numa amostra)</t>
  </si>
  <si>
    <t>Dosagem quantitativa de metabólitos na urina e/ou sangue para o diagnóstico de erros inatos do metabolismo (cada)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</si>
  <si>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</si>
  <si>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</si>
  <si>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</si>
  <si>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</si>
  <si>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</si>
  <si>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</si>
  <si>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Teste triplo (AFP+Beta-HCG+Estriol) ou outros 3 em soro ou líquido aminiótico com elaboração de laudo contendo cálculo de risco para anomalias fetais</t>
  </si>
  <si>
    <t>Testes químicos de triagem em urina para erros inatos do metabolismo (cada)</t>
  </si>
  <si>
    <t>Dosagem quantitativa de carnitina e perfil de acilcarnitina, para o diagnóstico de erros inatos do metabolismo</t>
  </si>
  <si>
    <t>Dosagem quantitativa de ácidos graxos de cadeia muito longa para o diagnóstico de EIM</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</si>
  <si>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</si>
  <si>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</si>
  <si>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Terapia de reposição enzimática por infusão endovenosa, por procedimento</t>
  </si>
  <si>
    <t>Rastreamento neonatal para o diagnósitco de EIM e outras doenças</t>
  </si>
  <si>
    <t>Dosagem quantitativa de ácidos orgânicos para o diagnóstico de erros inatos do metabolismo (perfil de ácidos orgânicos em uma amostra)</t>
  </si>
  <si>
    <t>Focalização Isoelétrica da Transferrina (DUT 120)</t>
  </si>
  <si>
    <t>Genética Molecular (40503003)</t>
  </si>
  <si>
    <t>Análise de DNA com enzimas de restrição por enzima utilizada, por amostra</t>
  </si>
  <si>
    <t>Análise de DNA fetal por enzima de restrição, por enzima utilizada, por amostra</t>
  </si>
  <si>
    <t>Análise de DNA pela técnica multiplex por locus extra, por amostra</t>
  </si>
  <si>
    <t>Análise de DNA pela técnica multiplex por locus, por amostra</t>
  </si>
  <si>
    <t>Análise de DNA por Sonda ou PCR por LOCUS</t>
  </si>
  <si>
    <t>Diagnóstico genético pré-implantação por DNA, por sonda de FISH oupor primer de PCR, por amostra</t>
  </si>
  <si>
    <t>Extração de DNA (osso), por amostra</t>
  </si>
  <si>
    <t>Identificação de mutação por sequenciamento do DNA, por 100 pares de base sequenciadas, por amostra</t>
  </si>
  <si>
    <t>Processamento de qualquer tipo de amostra biológica para estabilização do ácido nucléico, por amostra</t>
  </si>
  <si>
    <t>Extração, purificação e quantificação de ácido nucléico de qualquer tipode amostra biológica, por amostra</t>
  </si>
  <si>
    <t>Transcrição reversa de RNA, por amostra</t>
  </si>
  <si>
    <t>Amplificação do material genético (por PCR, PCR em tempo Real, LCR, RT-PCR ou outras técnicas), por primer utilizado, por amostra</t>
  </si>
  <si>
    <t>Análise de DNA por MLPA, por sonda de DNA utilizada, por amostra</t>
  </si>
  <si>
    <t>Análise de DNA pela técnica de Southern Blot, por sonda utilizada, por amostra</t>
  </si>
  <si>
    <t>Produção de DOT/SLOT-BLOT, por BLOT, por amostra</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</si>
  <si>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</si>
  <si>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</si>
  <si>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</si>
  <si>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</si>
  <si>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Análise de expressão gênica por locus, por amostra, por CGH array, SNP array ou outras técnicas</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</si>
  <si>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</si>
  <si>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</si>
  <si>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Validação pré-natal ou pós-natal de alteração cromossômica submicroscópica detectada no Rastreamento genômico, por FISH ou qPCR ou outra técnica, por locus, por amostra</t>
  </si>
  <si>
    <t>Rearranjo gêncio quantitativo BCR/BCL por PCR</t>
  </si>
  <si>
    <t>K-RAS, pesquisa de mutação (DUT 50)</t>
  </si>
  <si>
    <t>Procedimentos (40601005)</t>
  </si>
  <si>
    <t>Procedimento diagnóstico peroperatório sem deslocamentodo patologista</t>
  </si>
  <si>
    <t>Procedimento diagnóstico peroperatório - peça adicional oumargem cirúrgica</t>
  </si>
  <si>
    <t>Procedimento diagnóstico peroperatório com deslocamento do patologista</t>
  </si>
  <si>
    <t>Necrópsia de adulto/criança e natimorto com suspeita de anomalia genética</t>
  </si>
  <si>
    <t>Necrópsia de embrião/feto até 500 gramas</t>
  </si>
  <si>
    <t>Microscopia eletrônica</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</si>
  <si>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</si>
  <si>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</si>
  <si>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</si>
  <si>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</si>
  <si>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Procedimento diagnóstico em biópsia simples "imprint" e "cell block"</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</si>
  <si>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</si>
  <si>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</si>
  <si>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</si>
  <si>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</si>
  <si>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Procedimento diagnóstico em citologia hormonal isolada</t>
  </si>
  <si>
    <t>Procedimento diagnóstico em painel de imunoistoquímica(duas a cinco reações)</t>
  </si>
  <si>
    <t>Procedimento diagnóstico em reação imunoistoquímica isolada</t>
  </si>
  <si>
    <t>Procedimento diagnóstico em fragmentos múltiplos de biópsiasde mesmo órgão ou topografia, acondicionados em um mesmo frasco</t>
  </si>
  <si>
    <t>Procedimento diagnóstico em peça anatômica ou cirúrgica simples</t>
  </si>
  <si>
    <t>Procedimento diagnóstico em peça cirúrgica ou anatômica complexa</t>
  </si>
  <si>
    <t>Procedimento diagnóstico em grupos de linfonodos, estruturas vizinhas e margens de peças anatômicas simples ou complexas (por margem) - máximo de três margens</t>
  </si>
  <si>
    <t>Procedimento diagnóstico em amputação de membros - sem causa oncológica</t>
  </si>
  <si>
    <t>Procedimento diagnóstico em amputação de membros - causa oncológica</t>
  </si>
  <si>
    <t>Procedimento diagnóstico em lâminas de PAAF até 5</t>
  </si>
  <si>
    <t>Coloração especial por coloração</t>
  </si>
  <si>
    <t>Procedimento diagnóstico em imunofluorescência</t>
  </si>
  <si>
    <t>Procedimento diagnóstico em painel de hibridização "in situ"</t>
  </si>
  <si>
    <t>Procedimento diagnóstico por captura híbrida</t>
  </si>
  <si>
    <t>Procedimento diagnóstico em citometria de fluxo (por monoclonal pesquisado)</t>
  </si>
  <si>
    <t>Procedimento diagnóstico em citometria de imagens</t>
  </si>
  <si>
    <t>Procedimento diagnóstico citopatológico em meio líquido</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</si>
  <si>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</si>
  <si>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</si>
  <si>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</si>
  <si>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</si>
  <si>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</si>
  <si>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</si>
  <si>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</si>
  <si>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</si>
  <si>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</si>
  <si>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</si>
  <si>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</si>
  <si>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</si>
  <si>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</si>
  <si>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Angiografia radioisotópica</t>
  </si>
  <si>
    <t>*</t>
  </si>
  <si>
    <t>Cintilografia com hemácias marcadas</t>
  </si>
  <si>
    <t>Cintilografia do miocárdio com duplo isótopo (perfusão + viabilidade)</t>
  </si>
  <si>
    <t>Cintilografia do miocárdio com FDG-18 F, em câmara híbrida</t>
  </si>
  <si>
    <t>Cintilografia do miocárdio necrose (infarto agudo)</t>
  </si>
  <si>
    <t>Cintilografia do miocárdio perfusão repouso</t>
  </si>
  <si>
    <t>Cintilografia sincronizada das câmaras cardíacas - esforço</t>
  </si>
  <si>
    <t>Cintilografia sincronizada das câmaras cardíacas - repouso</t>
  </si>
  <si>
    <t>Fluxo sanguíneo das extremidades</t>
  </si>
  <si>
    <t>Quantificação de "shunt" da direita para a esquerda</t>
  </si>
  <si>
    <t>Quantificação de "shunt" periférico</t>
  </si>
  <si>
    <t>Venografia radioisotópica</t>
  </si>
  <si>
    <t>Cintilografia do miocárdio perfusão estresse farmacológico</t>
  </si>
  <si>
    <t>Cintilografia do miocárdio perfusão estresse físico</t>
  </si>
  <si>
    <t>40701999 OBSERVAÇÃO:</t>
  </si>
  <si>
    <t>O procedimento 40701140 não inclui teste ergométrico convencional (40101045), nem o teste ergométrico computadorizado (40101037), que devem ser remunerados à parte, desde que realizados por médico</t>
  </si>
  <si>
    <t>Digestivo  In Vivo (40702006)</t>
  </si>
  <si>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</si>
  <si>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</si>
  <si>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</si>
  <si>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</si>
  <si>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</si>
  <si>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</si>
  <si>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</si>
  <si>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</si>
  <si>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</si>
  <si>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</si>
  <si>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Fluxo sanguíneo hepático (qualitativo e quantitativo)</t>
  </si>
  <si>
    <t>Endócrino  In Vivo (40703002)</t>
  </si>
  <si>
    <t>Cintilografia da tireóide e/ou captação (iodo - 123)</t>
  </si>
  <si>
    <t>Cintilografia da tireóide e/ou captação (iodo - 131)</t>
  </si>
  <si>
    <t>Cintilografia da tireóide e/ou captação (tecnécio - 99m TC. )</t>
  </si>
  <si>
    <t>Cintilografia das paratireóides</t>
  </si>
  <si>
    <t>Cintilografia de corpo inteiro para pesquisade metástases (PCI)</t>
  </si>
  <si>
    <t>Teste de estímulo com TSH recombinante</t>
  </si>
  <si>
    <t>Teste de supressão da tireóide com T3</t>
  </si>
  <si>
    <t>Teste do perclorato</t>
  </si>
  <si>
    <t>Geniturinário  In Vivo (40704009)</t>
  </si>
  <si>
    <t>Cintilografia renal dinâmica</t>
  </si>
  <si>
    <t>Cintilografia renal dinâmica com diurético</t>
  </si>
  <si>
    <t>Cintilografia renal estática (quantitativa ou qualitativa)</t>
  </si>
  <si>
    <t>Cintilografia testicular (escrotal)</t>
  </si>
  <si>
    <t>Cistocintilografia direta</t>
  </si>
  <si>
    <t>Cistocintilografia indireta</t>
  </si>
  <si>
    <t>Determinação da filtração glomerular</t>
  </si>
  <si>
    <t>Determinação do fluxo plasmático renal</t>
  </si>
  <si>
    <t>Hematológico  In Vivo (40705005)</t>
  </si>
  <si>
    <t>Cintilografia do sistema retículo-endotelial (medula óssea)</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</si>
  <si>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</si>
  <si>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</si>
  <si>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</si>
  <si>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</si>
  <si>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</si>
  <si>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MúsculoEsquelético  In Vivo (40706001)</t>
  </si>
  <si>
    <t>Cintilografia óssea (corpo total)</t>
  </si>
  <si>
    <t>Fluxo sanguíneo ósseo</t>
  </si>
  <si>
    <t>Nervoso  In Vivo (40707008)</t>
  </si>
  <si>
    <t>Cintilografia cerebral</t>
  </si>
  <si>
    <t>Cintilografia cerebral com FDG-18 F, em câmara hibrída</t>
  </si>
  <si>
    <t>Cintilografia de perfusão cerebral</t>
  </si>
  <si>
    <t>Cisternocintilografia</t>
  </si>
  <si>
    <t>Cisternocintilografia para pesquisa de fístula liquórica</t>
  </si>
  <si>
    <t>Fluxo sanguíneo cerebral</t>
  </si>
  <si>
    <t>Mielocintilografia</t>
  </si>
  <si>
    <t>Ventrículo-cintilografia</t>
  </si>
  <si>
    <t>Oncologia/Infectologia  In Vivo (40708004)</t>
  </si>
  <si>
    <t>Cintilografia com análogo de somatostatina</t>
  </si>
  <si>
    <t>Cintilografia com gálio-67</t>
  </si>
  <si>
    <t>Cintilografia com leucócitos marcados</t>
  </si>
  <si>
    <t>Cintilografia com MIBG (metaiodobenzilguanidina)</t>
  </si>
  <si>
    <t>Cintilografia de corpo total com FDG-18 F, em câmara híbrida</t>
  </si>
  <si>
    <t>Cintilografia de mama (bilateral)</t>
  </si>
  <si>
    <t>Demarcação radioisotópica de lesões tumorais</t>
  </si>
  <si>
    <t>Detecção intraoperatória radioguiada de lesões tumorais</t>
  </si>
  <si>
    <t>Detecção intraoperatória radioguiada de linfonodo sentinela</t>
  </si>
  <si>
    <t>Linfocintilografia</t>
  </si>
  <si>
    <t>Quantificação da captação pulmonar com gálio-67</t>
  </si>
  <si>
    <t>PET dedicado oncológico</t>
  </si>
  <si>
    <t>40708993 OBSERVAÇÃO:</t>
  </si>
  <si>
    <t>Referente ao código 40708128  Quando associado à TC (PETTC), será acrescido o código 41001222 (TC para PET dedicado oncológico)</t>
  </si>
  <si>
    <t>Respiratório  In Vivo (40709000)</t>
  </si>
  <si>
    <t>Cintilografia para detecção de aspiração pulmonar</t>
  </si>
  <si>
    <t>Cintilografia pulmonar (inalação)</t>
  </si>
  <si>
    <t>Cintilografia pulmonar (perfusão)</t>
  </si>
  <si>
    <t>Terapia  In Vivo (40710009)</t>
  </si>
  <si>
    <t>Sessão médica para planejamento técnico de radioisotopoterapia</t>
  </si>
  <si>
    <t>Tratamento com metaiodobenzilguanidina (MIBG)</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</si>
  <si>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</si>
  <si>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</si>
  <si>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</si>
  <si>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</si>
  <si>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</si>
  <si>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Tratamento de metástases ósseas (samário-153)</t>
  </si>
  <si>
    <t>Tratamento de tumores neuroendócrinos</t>
  </si>
  <si>
    <t>Outros  In Vivo (40711005)</t>
  </si>
  <si>
    <t>Dacriocintilografia</t>
  </si>
  <si>
    <t>Imunocintilografia (anticorpos monoclonais)</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</si>
  <si>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</si>
  <si>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</si>
  <si>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</si>
  <si>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</si>
  <si>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</si>
  <si>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</si>
  <si>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</si>
  <si>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</si>
  <si>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</si>
  <si>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Crânio - 2 incidências</t>
  </si>
  <si>
    <t>Crânio - 3 incidências</t>
  </si>
  <si>
    <t>Crânio - 4 incidências</t>
  </si>
  <si>
    <t>Orelha, mastóides ou rochedos - bilateral</t>
  </si>
  <si>
    <t>Órbitas - bilateral</t>
  </si>
  <si>
    <t>Seios da face</t>
  </si>
  <si>
    <t>Sela túrcica</t>
  </si>
  <si>
    <t>Maxilar inferior</t>
  </si>
  <si>
    <t>Ossos da face</t>
  </si>
  <si>
    <t>Arcos zigomáticos ou malar ou apófises estilóides</t>
  </si>
  <si>
    <t>Articulação temporomandibular - bilateral</t>
  </si>
  <si>
    <t>Adenóides ou cavum</t>
  </si>
  <si>
    <t>Panorâmica de mandíbula (ortopantomografia)</t>
  </si>
  <si>
    <t>Teleperfil em cefalostato - sem traçado</t>
  </si>
  <si>
    <t>Teleperfil em cefalostato - com traçado</t>
  </si>
  <si>
    <t>Arcada dentária (por arcada)</t>
  </si>
  <si>
    <t>Radiografia peri-apical</t>
  </si>
  <si>
    <t>Radiografia oclusal</t>
  </si>
  <si>
    <t>Planigrafia linear de crânio ou sela túrcica ou face ou mastóide</t>
  </si>
  <si>
    <t>Incidência adicional de crânio ou face</t>
  </si>
  <si>
    <t>Coluna Vertebral (40802000)</t>
  </si>
  <si>
    <t>Coluna cervical - 3 incidências</t>
  </si>
  <si>
    <t>Coluna cervical - 5 incidências</t>
  </si>
  <si>
    <t>Coluna dorsal - 2 incidências</t>
  </si>
  <si>
    <t>Coluna dorsal - 4 incidências</t>
  </si>
  <si>
    <t>Coluna lombo-sacra - 3 incidências</t>
  </si>
  <si>
    <t>Coluna lombo-sacra - 5 incidências</t>
  </si>
  <si>
    <t>Sacro-coccix</t>
  </si>
  <si>
    <t>Coluna dorso-lombar para escoliose</t>
  </si>
  <si>
    <t>Coluna total para escoliose (telespondilografia)</t>
  </si>
  <si>
    <t>Planigrafia de coluna vertebral (dois planos)</t>
  </si>
  <si>
    <t>Incidência adicional de coluna</t>
  </si>
  <si>
    <t>Esqueleto Torácico e Membros Superiores (40803007)</t>
  </si>
  <si>
    <t>Esterno</t>
  </si>
  <si>
    <t>Articulação esternoclavicular</t>
  </si>
  <si>
    <t>Costelas - por hemitórax</t>
  </si>
  <si>
    <t>Clavícula</t>
  </si>
  <si>
    <t>Omoplata ou escápula</t>
  </si>
  <si>
    <t>Articulação acromioclavicular</t>
  </si>
  <si>
    <t>Articulação escapuloumeral (ombro)</t>
  </si>
  <si>
    <t>Braço</t>
  </si>
  <si>
    <t>Cotovelo</t>
  </si>
  <si>
    <t>Punho</t>
  </si>
  <si>
    <t>Mão ou quirodáctilo</t>
  </si>
  <si>
    <t>Mãos e punhos para idade óssea</t>
  </si>
  <si>
    <t>Incidência adicional de membro superior</t>
  </si>
  <si>
    <t>Bacia e Membros Inferiores (40804003)</t>
  </si>
  <si>
    <t>Bacia</t>
  </si>
  <si>
    <t>Articulações sacroilíacas</t>
  </si>
  <si>
    <t>Articulação coxofemoral (quadril)</t>
  </si>
  <si>
    <t>Coxa</t>
  </si>
  <si>
    <t>Joelho</t>
  </si>
  <si>
    <t>Patela</t>
  </si>
  <si>
    <t>Perna</t>
  </si>
  <si>
    <t>Articulação tibiotársica (tornozelo)</t>
  </si>
  <si>
    <t>Pé ou pododáctilo</t>
  </si>
  <si>
    <t>Calcâneo</t>
  </si>
  <si>
    <t>Escanometria</t>
  </si>
  <si>
    <t>Panorâmica dos membros inferiores</t>
  </si>
  <si>
    <t>Incidência adicional de membro inferior</t>
  </si>
  <si>
    <t>Tórax (40805000)</t>
  </si>
  <si>
    <t>Tórax - 1 incidência</t>
  </si>
  <si>
    <t>Tórax - 2 incidências</t>
  </si>
  <si>
    <t>Tórax - 3 incidências</t>
  </si>
  <si>
    <t>Tórax - 4 incidências</t>
  </si>
  <si>
    <t>Coração e vasos da base</t>
  </si>
  <si>
    <t>Planigrafia de tórax, mediastino ou laringe</t>
  </si>
  <si>
    <t>Laringe ou hipofaringe ou pescoço (partes moles)</t>
  </si>
  <si>
    <t>Deglutograma</t>
  </si>
  <si>
    <t>Videodeglutograma</t>
  </si>
  <si>
    <t>Esôfago</t>
  </si>
  <si>
    <t>Estômago e duodeno</t>
  </si>
  <si>
    <t>Esôfago - hiato - estômago e duodeno</t>
  </si>
  <si>
    <t>Trânsito e morfologia do delgado</t>
  </si>
  <si>
    <t>Estudo do delgado com duplo contraste</t>
  </si>
  <si>
    <t>Clister ou enema opaco (duplo contraste)</t>
  </si>
  <si>
    <t>Defecograma</t>
  </si>
  <si>
    <t>Colangiografia intra-operatória</t>
  </si>
  <si>
    <t>Colangiografia pós-operatória (pelo dreno)</t>
  </si>
  <si>
    <t>Sistema Urinário (40807002)</t>
  </si>
  <si>
    <t>Urografia venosa com bexiga pré e pós-miccional</t>
  </si>
  <si>
    <t>Pielografia ascendente</t>
  </si>
  <si>
    <t>Urografia venosa minutada 1-2-3</t>
  </si>
  <si>
    <t>Urografia venosa com nefrotomografia</t>
  </si>
  <si>
    <t>Uretrocistografia de adulto</t>
  </si>
  <si>
    <t>Uretrocistografia de criança (até 12 anos)</t>
  </si>
  <si>
    <t>Tomografia renal sem contraste</t>
  </si>
  <si>
    <t>Outros Exames (40808009)</t>
  </si>
  <si>
    <t>Abdome simples</t>
  </si>
  <si>
    <t>Abdome agudo</t>
  </si>
  <si>
    <t>Mamografia convencional bilateral</t>
  </si>
  <si>
    <t>Mamografia digital bilateral</t>
  </si>
  <si>
    <t>Ampliação ou magnificação de lesão mamária</t>
  </si>
  <si>
    <t>Esqueleto (incidências básicas de: crânio, coluna, bacia e membros)</t>
  </si>
  <si>
    <t>Densitometria óssea (um segmento)</t>
  </si>
  <si>
    <t>Densitometria óssea - rotina: coluna e fêmur (ou dois segmentos)</t>
  </si>
  <si>
    <t>Densitometria óssea - corpo inteiro (avaliação de massa óssea ou de composição corporal)</t>
  </si>
  <si>
    <t>Avaliação de fraturas vertebrais por DXA</t>
  </si>
  <si>
    <t>Planigrafia de osso</t>
  </si>
  <si>
    <t>Marcação pré-cirúrgica por nódulo - máximo de 3 nódulos por mama, por estereotaxia (não inclui exame de imagem).</t>
  </si>
  <si>
    <t>Marcação pré-cirúrgica por nódulo - máximo de 3 nódulos por mama, por US (não inclui exame de imagem)</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</si>
  <si>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</si>
  <si>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</si>
  <si>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</si>
  <si>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</si>
  <si>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</si>
  <si>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</si>
  <si>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</si>
  <si>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</si>
  <si>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</si>
  <si>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Mamotomia por RM (não inclui o exame de imagem)</t>
  </si>
  <si>
    <t>Procedimentos Especiais (40809005)</t>
  </si>
  <si>
    <t>Ductografia (por mama)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</si>
  <si>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</si>
  <si>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</si>
  <si>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</si>
  <si>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</si>
  <si>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</si>
  <si>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</si>
  <si>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</si>
  <si>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</si>
  <si>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Punção biópsia/aspirativa de órgão ou estrutura orientada por RX (não inclui o exame base)</t>
  </si>
  <si>
    <t>Punção biópsia/aspirativa de órgão ou estrutura orientada por US (não inclui o exame base)</t>
  </si>
  <si>
    <t>Punção biópsia/aspirativa de órgão ou estrutura orientada por TC (não inclui o exame base)</t>
  </si>
  <si>
    <t>Punção biópsia/aspirativa de órgão ou estrutura orientada por RM (não inclui o exame base)</t>
  </si>
  <si>
    <t>Neurorradiologia (40810003)</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</si>
  <si>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</si>
  <si>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</si>
  <si>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</si>
  <si>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</si>
  <si>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(40811000)</t>
  </si>
  <si>
    <t>Radioscopia diagnóstica</t>
  </si>
  <si>
    <t>Radioscopia para acompanhamento de procedimento cirúrgico (por hora ou fração)</t>
  </si>
  <si>
    <t>Angiorradiologia (40812006)</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</si>
  <si>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</si>
  <si>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</si>
  <si>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</si>
  <si>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</si>
  <si>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</si>
  <si>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Angiografia transoperatória de posicionamento</t>
  </si>
  <si>
    <t>Angiografia pós-operatória de controle</t>
  </si>
  <si>
    <t>Flebografia por punção venosa unilateral</t>
  </si>
  <si>
    <t>Flebografia retrógrada por cateterismo - unilateral</t>
  </si>
  <si>
    <t>Portografia trans-hepática</t>
  </si>
  <si>
    <t>Esplenoportografia percutânea</t>
  </si>
  <si>
    <t>Linfangioadenografia unilateral</t>
  </si>
  <si>
    <t>Cavernosografia</t>
  </si>
  <si>
    <t>Fármaco-cavernosografia (dinâmica)</t>
  </si>
  <si>
    <t>40812995 OBSERVAÇÃO:</t>
  </si>
  <si>
    <t>1 Os atos médicos praticados pelo anestesiologista, quando houver necessidade do concurso deste especialista, serão valorados pelo porte 3, código 31602258</t>
  </si>
  <si>
    <t>Métodos Intervencionistas/Terapêuticos por Imagem (40813002)</t>
  </si>
  <si>
    <t>Ablação percutânea de tumor torácico (qualquer método)</t>
  </si>
  <si>
    <t>Ablação percutânea de tumor hepático (qualquer método)</t>
  </si>
  <si>
    <t>Ablação percutânea de tumor ósseo (qualquer método)</t>
  </si>
  <si>
    <t>Ablação percutânea de tumor (qualquer método)</t>
  </si>
  <si>
    <t>Alcoolização percutânea de angioma</t>
  </si>
  <si>
    <t>Angioplastia de ramo intracraniano</t>
  </si>
  <si>
    <t>Angioplastia de tronco supra-aórtico</t>
  </si>
  <si>
    <t>Angioplastia de aorta para tratamento de coarctação</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</si>
  <si>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</si>
  <si>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</si>
  <si>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</si>
  <si>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</si>
  <si>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hipogástricos para tratamento de impotência</t>
  </si>
  <si>
    <t>Angioplastia de tronco venoso</t>
  </si>
  <si>
    <t>Angioplastia venosa para tratamento de síndrome de BUDD-CHIARI</t>
  </si>
  <si>
    <t>Angioplastia transluminal percutânea</t>
  </si>
  <si>
    <t>Angioplastia transluminal percutânea para tratamento de obstrução arterial</t>
  </si>
  <si>
    <t>Colocação de stent em ramo intracraniano - por vaso</t>
  </si>
  <si>
    <t>Colocação de stent em tronco supra-aórtico</t>
  </si>
  <si>
    <t>Colocação de stent aórtico</t>
  </si>
  <si>
    <t>Colocação de stent para tratamento de síndrome de VCI</t>
  </si>
  <si>
    <t>Colocação de cateter venoso central ou portocath</t>
  </si>
  <si>
    <t>Colocação de filtro de VCI para prevenção de TEP</t>
  </si>
  <si>
    <t>Colocação de stent em artéria visceral - por vaso</t>
  </si>
  <si>
    <t>Colocação de stent para tratamento de obstrução arterial ou venosa - por vaso</t>
  </si>
  <si>
    <t>Colocação de stent revestido (stent-graft) para tratamento de aneurisma periférico</t>
  </si>
  <si>
    <t>Colocação de stent revestido (stent-graft) para tratamento de fístula arteriovenosa</t>
  </si>
  <si>
    <t>Colocação de stent em estenose vascular de enxerto transplantado</t>
  </si>
  <si>
    <t>Colocação de stent em traquéia ou brônquio</t>
  </si>
  <si>
    <t>Colocação de stent esofagiano, duodenal ou colônico</t>
  </si>
  <si>
    <t>Colocação de stent biliar</t>
  </si>
  <si>
    <t>Colocação de stent renal</t>
  </si>
  <si>
    <t>Colocação percutânea de cateter pielovesical</t>
  </si>
  <si>
    <t>Colocação percutânea de stent vascular</t>
  </si>
  <si>
    <t>Coluna vertebral: infiltração foraminal ou facetária ou articular</t>
  </si>
  <si>
    <t>Dilatação percutânea de estenose biliar cicatricial</t>
  </si>
  <si>
    <t>Dilatação percutânea de estenose de conduto urinário</t>
  </si>
  <si>
    <t>Dilatação percutânea de estenose de ducto pancreático</t>
  </si>
  <si>
    <t>Aterectomia percutânea orientada por RX</t>
  </si>
  <si>
    <t>Drenagem percutânea de coleção pleural</t>
  </si>
  <si>
    <t>Drenagem percutânea de pneumotórax</t>
  </si>
  <si>
    <t>Drenagem de abscesso pulmonar ou mediastinal</t>
  </si>
  <si>
    <t>Drenagem mediastinal orientada por RX ou TC</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</si>
  <si>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</si>
  <si>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</si>
  <si>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</si>
  <si>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</si>
  <si>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</si>
  <si>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</si>
  <si>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</si>
  <si>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</si>
  <si>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</si>
  <si>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</si>
  <si>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</si>
  <si>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Embolização de malformação arteriovenosa cerebral ou medular - por vaso</t>
  </si>
  <si>
    <t>Embolização de fístula arteriovenosa em cabeça, pescoço ou coluna - por vaso</t>
  </si>
  <si>
    <t>Embolização para tratamento de epistaxe</t>
  </si>
  <si>
    <t>Embolização de aneurisma ou pseudoaneurisma visceral</t>
  </si>
  <si>
    <t>Embolização brônquica para tratamento de hemoptise</t>
  </si>
  <si>
    <t>Embolização pulmonar para tratamento de fístula arteriovenosa ou outra situação</t>
  </si>
  <si>
    <t>Embolização de varizes esofagianas ou gástricas</t>
  </si>
  <si>
    <t>Embolização de hemorragia digestiva</t>
  </si>
  <si>
    <t>Embolização de ramo portal</t>
  </si>
  <si>
    <t>Embolização esplênica para tratamento de hiperesplenismo ou outra situação</t>
  </si>
  <si>
    <t>Embolização arterial para tratamento de priapismo</t>
  </si>
  <si>
    <t>Embolização para tratamento de impotência</t>
  </si>
  <si>
    <t>Embolização de ramos hipogástricos para tratamento de sangramento ginecológico</t>
  </si>
  <si>
    <t>Embolização seletiva de fístula ou aneurisma renal para tratamento de hematúria</t>
  </si>
  <si>
    <t>Embolização de artéria renal para nefrectomia</t>
  </si>
  <si>
    <t>Embolização de fístula arteriovenosa não especificada acima - por vaso</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</si>
  <si>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</si>
  <si>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</si>
  <si>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</si>
  <si>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</si>
  <si>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</si>
  <si>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Embolização definitiva não especificada acima - por vaso</t>
  </si>
  <si>
    <t>Embolização de tumor de cabeça e pescoço</t>
  </si>
  <si>
    <t>Embolização de tumor do aparelho digestivo</t>
  </si>
  <si>
    <t>Embolização de tumor ósseo ou de partes moles</t>
  </si>
  <si>
    <t>Embolização de tumor não especificado</t>
  </si>
  <si>
    <t>Traqueotomia percutânea orientada por RX ou TC</t>
  </si>
  <si>
    <t>Gastrostomia percutânea orientada por RX ou TC</t>
  </si>
  <si>
    <t>Colecistostomia percutânea orientada por RX, US ou TC</t>
  </si>
  <si>
    <t>Esclerose percutânea de cisto pancreático</t>
  </si>
  <si>
    <t>Celostomia percutânea orientada por RX ou TC</t>
  </si>
  <si>
    <t>Nefrostomia percutânea orientada por RX, US, TC ou RM</t>
  </si>
  <si>
    <t>Pielografia percutânea orientada por RX, US, TC ou RM</t>
  </si>
  <si>
    <t>Exérese percutânea de tumor benigno orientada por RX, US, TC ou RM</t>
  </si>
  <si>
    <t>Quimioterapia por cateter de tumor de cabeça e pescoço</t>
  </si>
  <si>
    <t>Quimioembolização para tratamento de tumor hepático</t>
  </si>
  <si>
    <t>Quimioterapia por cateter intra-arterial</t>
  </si>
  <si>
    <t>TIPS - anastomose porto-cava percutânea para tratamento de hipertensão portal</t>
  </si>
  <si>
    <t>Implante de endoprótese em aneurisma de aorta abdominal ou torácica com stent revestido (stent-graft)</t>
  </si>
  <si>
    <t>Implante de endoprótese em dissecção de aorta abdominal ou torácica com stent revestido (stent-graft)</t>
  </si>
  <si>
    <t>Tratamento de pseudoaneurisma por compressão com US-Doppler</t>
  </si>
  <si>
    <t>Tratamento do vasoespasmo pós-trauma</t>
  </si>
  <si>
    <t>Trombectomia mecânica para tratamento de TEP</t>
  </si>
  <si>
    <t>Trombectomia mecânica venosa</t>
  </si>
  <si>
    <t>Trombectomia medicamentosa para tratamento de TEP</t>
  </si>
  <si>
    <t>Trombólise medicamentosa arterial ou venosa - por vaso</t>
  </si>
  <si>
    <t>Trombólise medicamentosa arterial ou venosa para tratamento de isquemia mesentérica</t>
  </si>
  <si>
    <t>Trombólise medicamentosa em troncos supra-aórticos e intracranianos</t>
  </si>
  <si>
    <t>Repermeabilização tubária para tratamento de infertilidade</t>
  </si>
  <si>
    <t>Retirada percutânea de cálculos biliares orientada por RX, US ou TC</t>
  </si>
  <si>
    <t>Retirada percutânea de cálculos renais orientada por RX, US ou TC</t>
  </si>
  <si>
    <t>Retirada percutânea de corpo estranho intravascular</t>
  </si>
  <si>
    <t>Osteoplastia ou discectomia percutânea (vertebroplastia e outras)</t>
  </si>
  <si>
    <t>Discografia</t>
  </si>
  <si>
    <t>Litotripsia mecânica de cálculos renais orientada por RX ou US</t>
  </si>
  <si>
    <t>Trituração de calcificação tendínea orientada por RX ou US</t>
  </si>
  <si>
    <t>Sinusografia (abscessografia)</t>
  </si>
  <si>
    <t>Paracentese orientada por RX ou US</t>
  </si>
  <si>
    <t>Manipulação de drenos pós-drenagem (orientada por RX, TC, US ou RM)</t>
  </si>
  <si>
    <t>Esclerose percutânea de nódulos benignos dirigida por RX, US, TC ou RM</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</si>
  <si>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</si>
  <si>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</si>
  <si>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</si>
  <si>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</si>
  <si>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</si>
  <si>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</si>
  <si>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</si>
  <si>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</si>
  <si>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</si>
  <si>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</si>
  <si>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</si>
  <si>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</si>
  <si>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</si>
  <si>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Globo ocular - bilateral</t>
  </si>
  <si>
    <t>Globo ocular com Doppler colorido - bilateral</t>
  </si>
  <si>
    <t>Glândulas salivares (todas)</t>
  </si>
  <si>
    <t>Torácico extracardíaco</t>
  </si>
  <si>
    <t>Ecodopplercardiograma com contraste intracavitário</t>
  </si>
  <si>
    <t>Ecodopplercardiograma com contraste para perfusão miocárdica em repouso</t>
  </si>
  <si>
    <t>Ecodopplercardiograma com estresse farmacológico</t>
  </si>
  <si>
    <t>Ecodopplercardiograma fetal com mapeamento de fluxo em cores - por feto</t>
  </si>
  <si>
    <t>Ecodopplercardiograma transesofágico (inclui transtorácico)</t>
  </si>
  <si>
    <t>Ecodopplercardiograma transtorácico</t>
  </si>
  <si>
    <t>Mamas</t>
  </si>
  <si>
    <t>Abdome total (abdome superior, rins, bexiga, aorta, veia cava inferior e adrenais)</t>
  </si>
  <si>
    <t>Abdome superior (fígado, vias biliares, vesícula, pâncreas e baço)</t>
  </si>
  <si>
    <t>Retroperitônio (grandes vasos ou adrenais)</t>
  </si>
  <si>
    <t>Abdome inferior masculino (bexiga, próstata e vesículas seminais)</t>
  </si>
  <si>
    <t>Abdome inferior feminino (bexiga, útero, ovário e anexos)</t>
  </si>
  <si>
    <t>Dermatológico - pele e subcutâneo</t>
  </si>
  <si>
    <t>Órgãos superficiais (tireóide ou escroto ou pênis ou crânio)</t>
  </si>
  <si>
    <t>Estruturas superficiais (cervical ou axilas ou músculo ou tendão)</t>
  </si>
  <si>
    <t>Articular (por articulação)</t>
  </si>
  <si>
    <t>Obstétrica</t>
  </si>
  <si>
    <t>Obstétrica convencional com Doppler colorido</t>
  </si>
  <si>
    <t>Obstétrica com translucência nucal</t>
  </si>
  <si>
    <t>Obstétrica morfológica</t>
  </si>
  <si>
    <t>Obstétrica gestação múltipla: cada feto</t>
  </si>
  <si>
    <t>Obstétrica gestação múltipla com Doppler colorido: cada feto</t>
  </si>
  <si>
    <t>Obstétrica 1º trimestre (endovaginal)</t>
  </si>
  <si>
    <t>Transvaginal (útero, ovário, anexos e vagina)</t>
  </si>
  <si>
    <t>Transvaginal para controle de ovulação (3 ou mais exames).</t>
  </si>
  <si>
    <t>Histerossonografia</t>
  </si>
  <si>
    <t>Próstata transretal (não inclui abdome inferior masculino)</t>
  </si>
  <si>
    <t>Doppler colorido transfontanela</t>
  </si>
  <si>
    <t>Doppler colorido de vasos cervicais arteriais bilateral (carótidas e vertebrais)</t>
  </si>
  <si>
    <t>Doppler colorido de vasos cervicais venosos bilateral (subclávias e jugulares)</t>
  </si>
  <si>
    <t>Doppler colorido de órgão ou estrutura isolada</t>
  </si>
  <si>
    <t>Doppler colorido de aorta e artérias renais</t>
  </si>
  <si>
    <t>Doppler colorido de aorta e ilíacas</t>
  </si>
  <si>
    <t>Doppler colorido de artérias viscerais (mesentéricas superior e inferior e tronco celíaco)</t>
  </si>
  <si>
    <t>Doppler colorido de hemangioma</t>
  </si>
  <si>
    <t>Doppler colorido de veia cava superior ou inferior</t>
  </si>
  <si>
    <t>Doppler colorido peniano com fármaco-indução</t>
  </si>
  <si>
    <t>Doppler colorido arterial de membro superior - unilateral</t>
  </si>
  <si>
    <t>Doppler colorido venoso de membro superior - unilateral</t>
  </si>
  <si>
    <t>Doppler colorido arterial de membro inferior - unilateral</t>
  </si>
  <si>
    <t>Doppler colorido venoso de membro inferior - unilateral</t>
  </si>
  <si>
    <t>Tridimensional - acrescentar ao exame de base</t>
  </si>
  <si>
    <t>Obstétrica: perfil biofísico fetal</t>
  </si>
  <si>
    <t>Doppler colorido de artérias penianas (sem fármaco indução)</t>
  </si>
  <si>
    <t>Ultrassonografia biomicroscópica - monocular</t>
  </si>
  <si>
    <t>Ultrassonografia diagnóstica - monocular</t>
  </si>
  <si>
    <t>Doppler transcraniano</t>
  </si>
  <si>
    <t>Ecodopplercardiograma com avaliação do sincronismo cardíaco</t>
  </si>
  <si>
    <t>Ecodopplercardiograma com estresse físico</t>
  </si>
  <si>
    <t>Ecodopplercardiograma sob estresse físico ou farmacológico com contraste</t>
  </si>
  <si>
    <t>Ecodopplercardiograma para ajuste de marca-passo</t>
  </si>
  <si>
    <t>US de peça cirúrgica</t>
  </si>
  <si>
    <t>US transretal radial</t>
  </si>
  <si>
    <t>Próstata (via abdominal)</t>
  </si>
  <si>
    <t>Aparelho urinário (rins, ureteres e bexiga)</t>
  </si>
  <si>
    <t>Elastografia Hepática Ultrassônica</t>
  </si>
  <si>
    <t>Ultrassonografia Intervencionista (40902005)</t>
  </si>
  <si>
    <t>Obstétrica: com amniocentese</t>
  </si>
  <si>
    <t>Obstétrica 1º trimestre com punção: biópsia ou aspirativa</t>
  </si>
  <si>
    <t>Próstata transretal com biópsia - até 8 fragmentos</t>
  </si>
  <si>
    <t>Próstata transretal com biópsia - mais de 8 fragmentos</t>
  </si>
  <si>
    <t>Intra-operatório</t>
  </si>
  <si>
    <t>Doppler colorido intra-operatório</t>
  </si>
  <si>
    <t>Ecodopplercardiograma transoperatório (transesofágico ou epicárdico) (1ª hora)</t>
  </si>
  <si>
    <t>Ecodopplercardiograma transoperatório (transesofágico ou epicárdico) - por hora suplementar</t>
  </si>
  <si>
    <t>Drenagem percutânea orientada por US (acrescentar o exame de base)</t>
  </si>
  <si>
    <t>Redução de invaginação intestinal por enema, orientada por US (acrescentar o exame de base)</t>
  </si>
  <si>
    <t>Monitorização por Doppler transcraniano</t>
  </si>
  <si>
    <t>Ecodopplercardiograma intracardíaco</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</si>
  <si>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</si>
  <si>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</si>
  <si>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</si>
  <si>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</si>
  <si>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</si>
  <si>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</si>
  <si>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</si>
  <si>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</si>
  <si>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</si>
  <si>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</si>
  <si>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</si>
  <si>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Crânio ou sela túrcica ou órbitas</t>
  </si>
  <si>
    <t>Mastóides ou orelhas</t>
  </si>
  <si>
    <t>Face ou seios da face</t>
  </si>
  <si>
    <t>Articulações temporomandibulares</t>
  </si>
  <si>
    <t>Dental (dentascan)</t>
  </si>
  <si>
    <t>Pescoço (partes moles, laringe, tireóide, faringe e glândulas salivares)</t>
  </si>
  <si>
    <t>Tórax</t>
  </si>
  <si>
    <t>Coração - para avaliação do escore de cálcio coronariano</t>
  </si>
  <si>
    <t>Abdome total (abdome superior, pelve e retroperitônio)</t>
  </si>
  <si>
    <t>Abdome superior</t>
  </si>
  <si>
    <t>Pelve ou bacia</t>
  </si>
  <si>
    <t>Coluna cervical ou dorsal ou lombar (até 3 segmentos)</t>
  </si>
  <si>
    <t>Coluna - segmento adicional</t>
  </si>
  <si>
    <t>Articulação (esternoclavicular ou ombro ou cotovelo ou punho ou sacroilíacas ou coxofemoral ou joelho ou tornozelo) - unilateral</t>
  </si>
  <si>
    <t>Segmento apendicular (braço ou antebraço ou mão ou coxa ou perna ou pé) - unilateral</t>
  </si>
  <si>
    <t>Angiotomografia de aorta torácica</t>
  </si>
  <si>
    <t>Angiotomografia de aorta abdominal</t>
  </si>
  <si>
    <t>Escanometria digital</t>
  </si>
  <si>
    <t>Reconstrução tridimensional de qualquer órgão ou região - acrescentar ao exame de base</t>
  </si>
  <si>
    <t>Endoscopia virtual de qualquer órgão ou estrutura por TC - acrescentar ao exame de base</t>
  </si>
  <si>
    <t>TC para PET dedicado oncológico</t>
  </si>
  <si>
    <t>Angiotomografia coronariana</t>
  </si>
  <si>
    <t>TC de vias urinárias (urotomografia)</t>
  </si>
  <si>
    <t>Angiotomografia arterial de crânio</t>
  </si>
  <si>
    <t>Angiotomografia venosa de crânio</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</si>
  <si>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</si>
  <si>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</si>
  <si>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</si>
  <si>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</si>
  <si>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</si>
  <si>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</si>
  <si>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</si>
  <si>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</si>
  <si>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de membro inferior</t>
  </si>
  <si>
    <t>Angiotomografia venosa de membro inferior</t>
  </si>
  <si>
    <t>Angiotomografia arterial de membro superior</t>
  </si>
  <si>
    <t>Angiotomografia venosa de membro superior</t>
  </si>
  <si>
    <t>Angiotomografia arterial pulmonar</t>
  </si>
  <si>
    <t>Angiotomografia venosa pulmonar</t>
  </si>
  <si>
    <t>TC para planejamento oncológico</t>
  </si>
  <si>
    <t>Tomografia Computadorizada Intervencionista (41002008)</t>
  </si>
  <si>
    <t>Tomomielografia (até 3 segmentos) - acrescentar a TC da coluna e incluir a punção</t>
  </si>
  <si>
    <t>Drenagem percutânea orientada por TC (acrescentar o exame de base)</t>
  </si>
  <si>
    <t>Punção para introdução de contraste (acrescentar o exame de base)</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</si>
  <si>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</si>
  <si>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</si>
  <si>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</si>
  <si>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</si>
  <si>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</si>
  <si>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</si>
  <si>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</si>
  <si>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</si>
  <si>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</si>
  <si>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</si>
  <si>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Crânio (encéfalo)</t>
  </si>
  <si>
    <t>Sela túrcica (hipófise)</t>
  </si>
  <si>
    <t>Base do crânio</t>
  </si>
  <si>
    <t>Estudo funcional (mapeamento cortical por RM)</t>
  </si>
  <si>
    <t>Perfusão cerebral por RM</t>
  </si>
  <si>
    <t>Espectroscopia por RM</t>
  </si>
  <si>
    <t>Órbita bilateral</t>
  </si>
  <si>
    <t>Ossos temporais bilateral</t>
  </si>
  <si>
    <t>Face (inclui seios da face)</t>
  </si>
  <si>
    <t>Articulação temporomandibular (bilateral)</t>
  </si>
  <si>
    <t>Pescoço (nasofaringe, orofaringe, laringe, traquéia, tireóide, paratireóide)</t>
  </si>
  <si>
    <t>Tórax (mediastino, pulmão, parede torácica)</t>
  </si>
  <si>
    <t>Coração - morfológico e funcional</t>
  </si>
  <si>
    <t>Coração - morfológico e funcional + perfusão + estresse</t>
  </si>
  <si>
    <t>Coração - morfológico e funcional + perfusão + viabilidade miocárdica</t>
  </si>
  <si>
    <t>Abdome superior (fígado, pâncreas, baço, rins, supra-renais, retroperitônio)</t>
  </si>
  <si>
    <t>Pelve (não inclui articulações coxofemorais)</t>
  </si>
  <si>
    <t>Fetal</t>
  </si>
  <si>
    <t>Pênis</t>
  </si>
  <si>
    <t>Bolsa escrotal</t>
  </si>
  <si>
    <t>Coluna cervical ou dorsal ou lombar</t>
  </si>
  <si>
    <t>Fluxo liquórico (como complementar)</t>
  </si>
  <si>
    <t>Plexo braquial (desfiladeiro torácico) ou lombossacral (não inclui coluna cervical ou lombar)</t>
  </si>
  <si>
    <t>Membro superior unilateral (não inclui mão e articulações) .</t>
  </si>
  <si>
    <t>Mão (não inclui punho)</t>
  </si>
  <si>
    <t>Bacia (articulações sacroilíacas)</t>
  </si>
  <si>
    <t>Coxa (unilateral)</t>
  </si>
  <si>
    <t>Perna (unilateral)</t>
  </si>
  <si>
    <t>Pé (antepé) - não inclui tornozelo</t>
  </si>
  <si>
    <t>Angio-RM de aorta torácica</t>
  </si>
  <si>
    <t>Angio-RM de aorta abdominal</t>
  </si>
  <si>
    <t>Hidro-RM (colângio-RM ou uro-RM ou mielo-RM ou sialo-RM ou cistografia por RM)</t>
  </si>
  <si>
    <t>Endoscopia virtual por RM - acrescentar ao exame de base</t>
  </si>
  <si>
    <t>Reconstrução tridimensional - acrescentar ao exame de base</t>
  </si>
  <si>
    <t>RM de mama (bilateral)</t>
  </si>
  <si>
    <t>Angio-RM arterial pulmonar</t>
  </si>
  <si>
    <t>Angio-RM venosa pulmonar</t>
  </si>
  <si>
    <t>Angio-RM arterial de abdome superior</t>
  </si>
  <si>
    <t>Angio-RM venosa de abdome superior</t>
  </si>
  <si>
    <t>Angio-RM arterial de crânio</t>
  </si>
  <si>
    <t>Angio-RM venosa de crânio</t>
  </si>
  <si>
    <t>Angio-RM arterial de membro inferior (unilateral)</t>
  </si>
  <si>
    <t>Angio-RM venosa de membro inferior (unilateral)</t>
  </si>
  <si>
    <t>Angio-RM arterial de membro superior (unilateral)</t>
  </si>
  <si>
    <t>Angio-RM venosa de membro superior (unilateral)</t>
  </si>
  <si>
    <t>Angio-RM arterial de pelve</t>
  </si>
  <si>
    <t>Angio-RM venosa de pelve</t>
  </si>
  <si>
    <t>Angio-RM arterial de pescoço</t>
  </si>
  <si>
    <t>Angio-RM venosa de pescoço</t>
  </si>
  <si>
    <t>Endorretal</t>
  </si>
  <si>
    <t>Endovaginal</t>
  </si>
  <si>
    <t>RM para planejamento oncológico</t>
  </si>
  <si>
    <t>Ressonância Magnética Intervencionista (41102002)</t>
  </si>
  <si>
    <t>Artro-RM (incluir a punção articular) - por articulação</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</si>
  <si>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</si>
  <si>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</si>
  <si>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</si>
  <si>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</si>
  <si>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</si>
  <si>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</si>
  <si>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Betaterapia (placa de estrôncio) - por campo</t>
  </si>
  <si>
    <t>Radiocirurgia (RTC) - nível 1, lesão única e/ou um isocentro - por tratamento</t>
  </si>
  <si>
    <t>Radiocirurgia (RTC) - nível 2, duas lesões e/ou dois a quatro isocentros - por tratamento</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</si>
  <si>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</si>
  <si>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</si>
  <si>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</si>
  <si>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</si>
  <si>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</si>
  <si>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por campo</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</si>
  <si>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</si>
  <si>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</si>
  <si>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</si>
  <si>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</si>
  <si>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</si>
  <si>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</si>
  <si>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Radioterapia Intra-operatória (IORT) - por tratamento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</si>
  <si>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</si>
  <si>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</si>
  <si>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</si>
  <si>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Sangues e derivados (por unidade)</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</si>
  <si>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</si>
  <si>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</si>
  <si>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</si>
  <si>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</si>
  <si>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</si>
  <si>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</si>
  <si>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</si>
  <si>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</si>
  <si>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</si>
  <si>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</si>
  <si>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</si>
  <si>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</si>
  <si>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</si>
  <si>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Procedimentos de Braquiterapia (41205006)</t>
  </si>
  <si>
    <t>Braquiterapia endoluminal de alta taxa de dose (BATD) - por inserção</t>
  </si>
  <si>
    <t>Braquiterapia endoluminal de baixa taxa de dose (BBTD) - por inserção</t>
  </si>
  <si>
    <t>Braquiterapia intersticial de alta taxa de dose (BATD) - por inserção</t>
  </si>
  <si>
    <t>Braquiterapia intersticial de baixa taxa de dose (BBTD) - com Césio - por inserção</t>
  </si>
  <si>
    <t>Braquiterapia intersticial de baixa taxa de dose (BBTD) permanente de próstata - por tratamento</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</si>
  <si>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</si>
  <si>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</si>
  <si>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</si>
  <si>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</si>
  <si>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</si>
  <si>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</si>
  <si>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</si>
  <si>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Procedimentos Secundários de Braquiterapia (41206002)</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</si>
  <si>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</si>
  <si>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</si>
  <si>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</si>
  <si>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</si>
  <si>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Planejamento computadorizado tridimensional de braquiterapia - 1 por inserção</t>
  </si>
  <si>
    <t>Planejamento não-computadorizado de braquiterapia - 1 por por inserção</t>
  </si>
  <si>
    <t>Simulação de braquiterapia - 1 por inserção</t>
  </si>
  <si>
    <t>Procedimentos (41301005)</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</si>
  <si>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</si>
  <si>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</si>
  <si>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</si>
  <si>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</si>
  <si>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</si>
  <si>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</si>
  <si>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</si>
  <si>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</si>
  <si>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</si>
  <si>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</si>
  <si>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</si>
  <si>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CIRURGIA MICROGRÁFICA DE MOHS</t>
  </si>
  <si>
    <t>Curva tensional diária - binocular</t>
  </si>
  <si>
    <t>Dermatoscopia (por lesão)</t>
  </si>
  <si>
    <t>Ereção fármaco-induzida</t>
  </si>
  <si>
    <t>Estéreo-foto de papila - monocular</t>
  </si>
  <si>
    <t>Estesiometria (por membro)</t>
  </si>
  <si>
    <t>Avaliação de vias lacrimais - monocular</t>
  </si>
  <si>
    <t>Exame a fresco do conteúdo vaginal e cervical</t>
  </si>
  <si>
    <t>Exame de motilidade ocular (teste ortóptico) - binocular</t>
  </si>
  <si>
    <t>Exame micológico - cultura e identificação de colônia</t>
  </si>
  <si>
    <t>Exame micológico direto (por local)</t>
  </si>
  <si>
    <t>Fotodermatoscopia (por lesão)</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</si>
  <si>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</si>
  <si>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</si>
  <si>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</si>
  <si>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</si>
  <si>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</si>
  <si>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</si>
  <si>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</si>
  <si>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</si>
  <si>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</si>
  <si>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</si>
  <si>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</si>
  <si>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</si>
  <si>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</si>
  <si>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</si>
  <si>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</si>
  <si>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Avaliação da função muscular por movimento manual (por membro)</t>
  </si>
  <si>
    <t>Calorimetria direta</t>
  </si>
  <si>
    <t>Teste do reflexo vermelho em recém nato (teste do olhinho)</t>
  </si>
  <si>
    <t>Colposcopia anal</t>
  </si>
  <si>
    <t>Colposcopia por vídeo</t>
  </si>
  <si>
    <t>Vulvoscopia por vídeo</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</si>
  <si>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</si>
  <si>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</si>
  <si>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</si>
  <si>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</si>
  <si>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</si>
  <si>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Avaliação da função muscular (por movimento) com equipamento informatizado (isocinético)</t>
  </si>
  <si>
    <t>Avaliação da função muscular (por movimento) com equipamento mecânico (dinamometria/módulos de carga</t>
  </si>
  <si>
    <t>Prova de auto-rotação cefálica</t>
  </si>
  <si>
    <t>Prova de Lombard</t>
  </si>
  <si>
    <t>Provas imuno-alérgicas para bactérias (por antígeno)</t>
  </si>
  <si>
    <t>Provas imuno-alérgicas para fungos (por antígeno)</t>
  </si>
  <si>
    <t>Teste da histamina (duas áreas testadas)</t>
  </si>
  <si>
    <t>Teste de adaptação patológica (tone decay test)</t>
  </si>
  <si>
    <t>Teste de broncoprovocação</t>
  </si>
  <si>
    <t>Teste de caminhada de 6 minutos</t>
  </si>
  <si>
    <t>Teste de desempenho anaeróbico em laboratório (T. de Wingate)</t>
  </si>
  <si>
    <t>Teste de equilíbrio peritoneal (PET)</t>
  </si>
  <si>
    <t>Teste de exercício dos 4 segundos</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</si>
  <si>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</si>
  <si>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</si>
  <si>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</si>
  <si>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</si>
  <si>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</si>
  <si>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</si>
  <si>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</si>
  <si>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</si>
  <si>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</si>
  <si>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</si>
  <si>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</si>
  <si>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</si>
  <si>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</si>
  <si>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de SISI</t>
  </si>
  <si>
    <t>Teste para broncoespasmo de exercício</t>
  </si>
  <si>
    <t>Teste provocativo para glaucoma - binocular</t>
  </si>
  <si>
    <t>Testes aeróbicos em campo com determinação do lactato sanguíneo</t>
  </si>
  <si>
    <t>Testes aeróbicos em campo com medida de gases expirados</t>
  </si>
  <si>
    <t>Testes aeróbicos em campo com telemetria da frequência</t>
  </si>
  <si>
    <t>Testes anaeróbicos em campo com determinação do lactato sanguíneo</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</si>
  <si>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</si>
  <si>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</si>
  <si>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</si>
  <si>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</si>
  <si>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</si>
  <si>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</si>
  <si>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aptidão em laboratório (agilidade, equilíbrio, tempo de reação e coordenação)</t>
  </si>
  <si>
    <t>Testes de contato - até 30 substâncias</t>
  </si>
  <si>
    <t>Testes de contato - por substância, acima de 30</t>
  </si>
  <si>
    <t>Testes de contato por fotossensibilização - até 30 substâncias</t>
  </si>
  <si>
    <t>Testes de contato por fotossensibilização - por substância, acima de 30</t>
  </si>
  <si>
    <t>Testes do desenvolvimento (escala de Denver e outras)</t>
  </si>
  <si>
    <t>Testes vestibulares, com prova calórica, com eletronistamografia</t>
  </si>
  <si>
    <t>Testes vestibulares, com prova calórica, sem eletronistamografia</t>
  </si>
  <si>
    <t>Testes vestibulares, com vecto-eletronistagmografia</t>
  </si>
  <si>
    <t>Oximetria não invasiva</t>
  </si>
  <si>
    <t>Teste cutâneo-alérgicos para látex</t>
  </si>
  <si>
    <t>Teste cutâneo-alérgicos Epitelis de Animais</t>
  </si>
  <si>
    <t>Teste de monitorização contínua da glicose (TMCG)</t>
  </si>
  <si>
    <t>Repertorização</t>
  </si>
  <si>
    <t>Teste de Avaliação Geriátrica Ampla - AGA</t>
  </si>
  <si>
    <t>Teste do fluxo salivar</t>
  </si>
  <si>
    <t>Teste de estimulação músculo-esquelética "in vitro" (mínimo seis)</t>
  </si>
  <si>
    <t>Teste de fibronectina fetal - indicador bioquímico para parto prematuro</t>
  </si>
  <si>
    <t>Teste rápido para detecção da PAMG-1 para diagnóstico de ruptura de membranas fetais</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</si>
  <si>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</si>
  <si>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</si>
  <si>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</si>
  <si>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</si>
  <si>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</si>
  <si>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</si>
  <si>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</si>
  <si>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a) É obrigatório para a realização do procedimento AGG: emissão de um laudo técnico, em duas vias, fornecido pelo médico geriatra dentro de um formulário específico, que serão entregues aos interessados</t>
  </si>
  <si>
    <t>b) A realização da AGG poderá ser anual, exceto intercorrências como: infecções agudas, fraturas e acidentes vasculares A Avaliação Geriátrica Global deverá ser realizada apenas por médicos geriatras</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</si>
  <si>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</si>
  <si>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</si>
  <si>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</si>
  <si>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</si>
  <si>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Biometria ultrassônica - monocular</t>
  </si>
  <si>
    <t>Cavernosometria</t>
  </si>
  <si>
    <t>Dopplermetria dos cordões espermáticos</t>
  </si>
  <si>
    <t>Investigação ultrassônica com registro gráfico (qualquer área)</t>
  </si>
  <si>
    <t>Investigação ultrassônica com teste de stress e com registro</t>
  </si>
  <si>
    <t>Investigação ultrassônica com teste de stress e sem registro</t>
  </si>
  <si>
    <t>Investigação ultrassônica com teste de stress em esteira e com registro gráfico</t>
  </si>
  <si>
    <t>Investigação ultrassônica sem registro gráfico (qualquer área)</t>
  </si>
  <si>
    <t>Medida de índice de artelhos com registro gráfico</t>
  </si>
  <si>
    <t>Paquimetria ultrassônica - monocular</t>
  </si>
  <si>
    <t>Termometria cutânea (por lateralidade: pescoço, membros, bolsa escrotal, por território peniano)</t>
  </si>
  <si>
    <t>Tomografia de coerência óptica - monocular</t>
  </si>
  <si>
    <t>Fotopletismografia (venosa ou arterial) por lateralidade ou segmento</t>
  </si>
  <si>
    <t>Medida de pressão segmentar (nos quatro segmentos)</t>
  </si>
  <si>
    <t>Pletismografia (qualquer tipo) por lateralidade ou território</t>
  </si>
  <si>
    <t>Medida de pressão hepática</t>
  </si>
  <si>
    <t>41501993 OBSERVAÇÕES:</t>
  </si>
  <si>
    <t>Outros Procedimentos</t>
  </si>
  <si>
    <t>Consultas Especializadas</t>
  </si>
  <si>
    <t>PEDIATRIA - Consulta realizada por especialista cadastrado</t>
  </si>
  <si>
    <t>VISITA HOSPITALAR A PACIENTE INFANTIL - REALIZADO POR PEDIATRA</t>
  </si>
  <si>
    <t>CIRURGIA PEDIÁTRICA - Consulta realizada por especialista cadastrado</t>
  </si>
  <si>
    <t>CLÍNICA MÉDICA - Consulta realizada por especialista cadastrado</t>
  </si>
  <si>
    <t>ENDOCRINOLOGIA - Consulta realizada por especialista cadastrado</t>
  </si>
  <si>
    <t>GERIATRIA - Consulta realizada por especialista cadastrado</t>
  </si>
  <si>
    <t>NEUROLOGIA - Consulta realizada por especialista cadastrado</t>
  </si>
  <si>
    <t>NEUROCIRURGIA - Consulta realizada por especialista cadastrado</t>
  </si>
  <si>
    <t>PNEUMOLOGIA - Consulta realizada por especialista cadastrado</t>
  </si>
  <si>
    <t>PSIQUIATRIA - Consulta realizada por especialista cadastrado</t>
  </si>
  <si>
    <t>REUMATOLOGIA - Consulta realizada por especialista cadastrado</t>
  </si>
  <si>
    <t>INFECTOLOGIA - Consulta realizada por especialista cadastrado</t>
  </si>
  <si>
    <t>GINECOLOGIA - Consulta realizada por especialista cadastrado</t>
  </si>
  <si>
    <t>TABJUD PF SAÚDE - 2025</t>
  </si>
  <si>
    <t>vigência a partir: 01/03/2025</t>
  </si>
  <si>
    <t>Código</t>
  </si>
  <si>
    <t>Filme radiológico 2025</t>
  </si>
  <si>
    <r>
      <rPr>
        <b/>
        <sz val="12"/>
        <color rgb="FFC0504D"/>
        <rFont val="Calibri"/>
        <family val="2"/>
        <charset val="1"/>
      </rPr>
      <t xml:space="preserve">UCO </t>
    </r>
    <r>
      <rPr>
        <b/>
        <u/>
        <sz val="12"/>
        <color rgb="FFC0504D"/>
        <rFont val="Calibri"/>
        <family val="2"/>
        <charset val="1"/>
      </rPr>
      <t>Tabela Geral</t>
    </r>
    <r>
      <rPr>
        <b/>
        <sz val="12"/>
        <color rgb="FFC0504D"/>
        <rFont val="Calibri"/>
        <family val="2"/>
        <charset val="1"/>
      </rPr>
      <t xml:space="preserve"> 1º/03/2025
(2024 * 4,3%)</t>
    </r>
  </si>
  <si>
    <r>
      <rPr>
        <b/>
        <sz val="12"/>
        <color rgb="FFC0504D"/>
        <rFont val="Calibri"/>
        <family val="2"/>
        <charset val="1"/>
      </rPr>
      <t xml:space="preserve">UCO </t>
    </r>
    <r>
      <rPr>
        <b/>
        <u/>
        <sz val="12"/>
        <color rgb="FFC0504D"/>
        <rFont val="Calibri"/>
        <family val="2"/>
        <charset val="1"/>
      </rPr>
      <t>Patologia</t>
    </r>
    <r>
      <rPr>
        <b/>
        <sz val="12"/>
        <color rgb="FFC0504D"/>
        <rFont val="Calibri"/>
        <family val="2"/>
        <charset val="1"/>
      </rPr>
      <t xml:space="preserve"> 1º/03/2022
(2016 * 4,5%)</t>
    </r>
  </si>
  <si>
    <r>
      <rPr>
        <b/>
        <sz val="12"/>
        <color rgb="FFC0504D"/>
        <rFont val="Calibri"/>
        <family val="2"/>
        <charset val="1"/>
      </rPr>
      <t xml:space="preserve">UCO </t>
    </r>
    <r>
      <rPr>
        <b/>
        <u/>
        <sz val="12"/>
        <color rgb="FFC0504D"/>
        <rFont val="Calibri"/>
        <family val="2"/>
        <charset val="1"/>
      </rPr>
      <t>Radiologia</t>
    </r>
    <r>
      <rPr>
        <b/>
        <sz val="12"/>
        <color rgb="FFC0504D"/>
        <rFont val="Calibri"/>
        <family val="2"/>
        <charset val="1"/>
      </rPr>
      <t xml:space="preserve"> 1º/03/2025
(2024 * 4,3%)</t>
    </r>
  </si>
  <si>
    <r>
      <t>Tabela Geral</t>
    </r>
    <r>
      <rPr>
        <b/>
        <sz val="12"/>
        <color rgb="FFC00000"/>
        <rFont val="Calibri"/>
        <family val="2"/>
        <charset val="1"/>
      </rPr>
      <t xml:space="preserve"> 1º/03/2025
(2024 * 4,3%)</t>
    </r>
  </si>
  <si>
    <r>
      <t>Patologia</t>
    </r>
    <r>
      <rPr>
        <b/>
        <sz val="12"/>
        <color rgb="FFC00000"/>
        <rFont val="Calibri"/>
        <family val="2"/>
        <charset val="1"/>
      </rPr>
      <t xml:space="preserve"> 1º/03/2021
(2016 * 4,5%)</t>
    </r>
  </si>
  <si>
    <r>
      <t xml:space="preserve">Radiodiagnóstico </t>
    </r>
    <r>
      <rPr>
        <b/>
        <sz val="12"/>
        <color rgb="FFC00000"/>
        <rFont val="Calibri"/>
        <family val="2"/>
        <charset val="1"/>
      </rPr>
      <t xml:space="preserve"> 1º/03/2025
(2024 * 4,3%)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</si>
</sst>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164" formatCode="0.000"/>
    <numFmt numFmtId="165" formatCode="[$R$-416]\ #,##0.00;[Red]\-[$R$-416]\ #,##0.00"/>
    <numFmt numFmtId="166" formatCode="0.0000"/>
    <numFmt numFmtId="167" formatCode="0.00000"/>
    <numFmt numFmtId="168" formatCode="&quot;R$ &quot;#,##0.00"/>
  </numFmts>
  <fonts count="27" x14ac:knownFonts="1">
    <font>
      <sz val="11"/>
      <color theme="1"/>
      <name val="Aptos Narrow"/>
      <family val="2"/>
      <scheme val="minor"/>
    </font>
    <font>
      <sz val="11"/>
      <color theme="1"/>
      <name val="Aptos Narrow"/>
      <family val="2"/>
      <scheme val="minor"/>
    </font>
    <font>
      <sz val="9"/>
      <color theme="1"/>
      <name val="Aptos Narrow"/>
      <family val="2"/>
      <scheme val="minor"/>
    </font>
    <font>
      <b/>
      <sz val="14"/>
      <color theme="1"/>
      <name val="Aptos Narrow"/>
      <family val="2"/>
      <scheme val="minor"/>
    </font>
    <font>
      <b/>
      <sz val="9"/>
      <color theme="1"/>
      <name val="Aptos Narrow"/>
      <family val="2"/>
      <scheme val="minor"/>
    </font>
    <font>
      <b/>
      <sz val="9"/>
      <color theme="0"/>
      <name val="Calibri"/>
      <family val="2"/>
    </font>
    <font>
      <b/>
      <sz val="14"/>
      <color rgb="FFFFFFFF"/>
      <name val="Calibri"/>
      <family val="2"/>
    </font>
    <font>
      <sz val="9"/>
      <color rgb="FF1F497D"/>
      <name val="Calibri"/>
      <family val="2"/>
    </font>
    <font>
      <b/>
      <sz val="9"/>
      <color rgb="FFFFFFFF"/>
      <name val="Calibri"/>
      <family val="2"/>
    </font>
    <font>
      <b/>
      <sz val="9"/>
      <name val="Calibri"/>
      <family val="2"/>
    </font>
    <font>
      <sz val="9"/>
      <color rgb="FF000000"/>
      <name val="Calibri"/>
      <family val="2"/>
    </font>
    <font>
      <sz val="9"/>
      <color rgb="FFFFFFFF"/>
      <name val="Calibri"/>
      <family val="2"/>
    </font>
    <font>
      <sz val="9"/>
      <color rgb="FFC0504D"/>
      <name val="Calibri"/>
      <family val="2"/>
    </font>
    <font>
      <sz val="9"/>
      <name val="Calibri"/>
      <family val="2"/>
    </font>
    <font>
      <sz val="10"/>
      <name val="Calibri"/>
      <family val="2"/>
    </font>
    <font>
      <sz val="11"/>
      <color rgb="FF000000"/>
      <name val="Calibri"/>
      <family val="2"/>
      <charset val="1"/>
    </font>
    <font>
      <sz val="9"/>
      <color rgb="FF000000"/>
      <name val="Tahoma"/>
      <family val="2"/>
      <charset val="1"/>
    </font>
    <font>
      <b/>
      <sz val="12"/>
      <color rgb="FF000000"/>
      <name val="Calibri"/>
      <family val="2"/>
      <charset val="1"/>
    </font>
    <font>
      <b/>
      <u/>
      <sz val="12"/>
      <color rgb="FFC0504D"/>
      <name val="Calibri"/>
      <family val="2"/>
      <charset val="1"/>
    </font>
    <font>
      <b/>
      <sz val="12"/>
      <color rgb="FFC0504D"/>
      <name val="Calibri"/>
      <family val="2"/>
      <charset val="1"/>
    </font>
    <font>
      <sz val="12"/>
      <color rgb="FF000000"/>
      <name val="Calibri"/>
      <family val="2"/>
      <charset val="1"/>
    </font>
    <font>
      <b/>
      <sz val="12"/>
      <color rgb="FFC9211E"/>
      <name val="Calibri"/>
      <family val="2"/>
      <charset val="1"/>
    </font>
    <font>
      <sz val="10"/>
      <name val="Arial"/>
      <family val="2"/>
    </font>
    <font>
      <b/>
      <u/>
      <sz val="12"/>
      <color rgb="FFC00000"/>
      <name val="Calibri"/>
      <family val="2"/>
      <charset val="1"/>
    </font>
    <font>
      <b/>
      <sz val="12"/>
      <color rgb="FFC00000"/>
      <name val="Calibri"/>
      <family val="2"/>
      <charset val="1"/>
    </font>
    <font>
      <sz val="11"/>
      <color rgb="FFC00000"/>
      <name val="Aptos Narrow"/>
      <family val="2"/>
      <scheme val="minor"/>
    </font>
    <font>
      <sz val="8"/>
      <name val="Aptos Narrow"/>
      <family val="2"/>
      <scheme val="minor"/>
    </font>
  </fonts>
  <fills count="9">
    <fill>
      <patternFill patternType="none"/>
    </fill>
    <fill>
      <patternFill patternType="gray125"/>
    </fill>
    <fill>
      <patternFill patternType="solid">
        <fgColor theme="4"/>
        <bgColor rgb="FFFFFF00"/>
      </patternFill>
    </fill>
    <fill>
      <patternFill patternType="solid">
        <fgColor rgb="FF000000"/>
        <bgColor rgb="FF003300"/>
      </patternFill>
    </fill>
    <fill>
      <patternFill patternType="solid">
        <fgColor theme="4"/>
        <bgColor rgb="FF33CCCC"/>
      </patternFill>
    </fill>
    <fill>
      <patternFill patternType="solid">
        <fgColor rgb="FFFFFF00"/>
        <bgColor rgb="FFFFFF00"/>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hair">
        <color indexed="64"/>
      </left>
      <right/>
      <top style="thin">
        <color auto="1"/>
      </top>
      <bottom/>
      <diagonal/>
    </border>
    <border>
      <left style="hair">
        <color indexed="64"/>
      </left>
      <right/>
      <top style="hair">
        <color indexed="64"/>
      </top>
      <bottom/>
      <diagonal/>
    </border>
    <border>
      <left style="thin">
        <color indexed="64"/>
      </left>
      <right/>
      <top style="hair">
        <color indexed="64"/>
      </top>
      <bottom/>
      <diagonal/>
    </border>
  </borders>
  <cellStyleXfs count="3">
    <xf numFmtId="0" fontId="0" fillId="0" borderId="0"/>
    <xf numFmtId="44" fontId="1" fillId="0" borderId="0" applyFont="0" applyFill="0" applyBorder="0" applyAlignment="0" applyProtection="0"/>
    <xf numFmtId="0" fontId="14" fillId="0" borderId="0"/>
  </cellStyleXfs>
  <cellXfs count="91">
    <xf numFmtId="0" fontId="0" fillId="0" borderId="0" xfId="0"/>
    <xf numFmtId="0" fontId="0" fillId="0" borderId="0" xfId="0" applyAlignment="1">
      <alignment vertical="center"/>
    </xf>
    <xf numFmtId="0" fontId="17" fillId="0" borderId="0" xfId="0" applyFont="1" applyAlignment="1">
      <alignment horizontal="center" vertical="center" wrapText="1"/>
    </xf>
    <xf numFmtId="0" fontId="20" fillId="0" borderId="0" xfId="0" applyFont="1" applyAlignment="1">
      <alignment horizontal="center"/>
    </xf>
    <xf numFmtId="168" fontId="21" fillId="5" borderId="0" xfId="0" applyNumberFormat="1" applyFont="1" applyFill="1" applyAlignment="1">
      <alignment horizontal="center" vertical="top"/>
    </xf>
    <xf numFmtId="0" fontId="19" fillId="5" borderId="2" xfId="0" applyFont="1" applyFill="1" applyBorder="1" applyAlignment="1">
      <alignment horizontal="center" wrapText="1"/>
    </xf>
    <xf numFmtId="165" fontId="20" fillId="0" borderId="2" xfId="0" applyNumberFormat="1" applyFont="1" applyBorder="1" applyAlignment="1">
      <alignment horizontal="center" wrapText="1"/>
    </xf>
    <xf numFmtId="0" fontId="23" fillId="5" borderId="0" xfId="0" applyFont="1" applyFill="1" applyAlignment="1">
      <alignment horizontal="center" vertical="center" wrapText="1"/>
    </xf>
    <xf numFmtId="0" fontId="25" fillId="0" borderId="0" xfId="0" applyFont="1"/>
    <xf numFmtId="0" fontId="2" fillId="6" borderId="6" xfId="0" applyFont="1" applyFill="1" applyBorder="1" applyAlignment="1">
      <alignment wrapText="1"/>
    </xf>
    <xf numFmtId="0" fontId="0" fillId="7" borderId="0" xfId="0" applyFill="1"/>
    <xf numFmtId="44" fontId="0" fillId="0" borderId="0" xfId="1" applyFont="1"/>
    <xf numFmtId="0" fontId="7" fillId="0" borderId="6" xfId="0" applyFont="1" applyBorder="1"/>
    <xf numFmtId="0" fontId="2" fillId="0" borderId="7" xfId="0" applyFont="1" applyBorder="1" applyAlignment="1">
      <alignment vertical="center"/>
    </xf>
    <xf numFmtId="0" fontId="2" fillId="0" borderId="7" xfId="0" applyFont="1" applyBorder="1" applyAlignment="1">
      <alignment vertical="center" wrapText="1"/>
    </xf>
    <xf numFmtId="44" fontId="2" fillId="0" borderId="7" xfId="1" applyFont="1" applyBorder="1" applyAlignment="1">
      <alignment vertical="center" wrapText="1"/>
    </xf>
    <xf numFmtId="44" fontId="2" fillId="0" borderId="8" xfId="1" applyFont="1" applyBorder="1" applyAlignment="1">
      <alignment vertical="center" wrapText="1"/>
    </xf>
    <xf numFmtId="0" fontId="10" fillId="0" borderId="6" xfId="0" applyFont="1" applyBorder="1" applyAlignment="1">
      <alignment horizontal="left" vertical="center" wrapText="1"/>
    </xf>
    <xf numFmtId="0" fontId="10" fillId="0" borderId="6" xfId="0" applyFont="1" applyBorder="1" applyAlignment="1">
      <alignment horizontal="justify" vertical="center" wrapText="1"/>
    </xf>
    <xf numFmtId="0" fontId="11" fillId="0" borderId="6" xfId="0" applyFont="1" applyBorder="1" applyAlignment="1">
      <alignment horizontal="center" vertical="center" wrapText="1"/>
    </xf>
    <xf numFmtId="164" fontId="10"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44" fontId="12" fillId="0" borderId="6" xfId="1" applyFont="1" applyBorder="1" applyAlignment="1">
      <alignment horizontal="center" vertical="center" wrapText="1"/>
    </xf>
    <xf numFmtId="44" fontId="12" fillId="0" borderId="9" xfId="1" applyFont="1" applyBorder="1" applyAlignment="1">
      <alignment horizontal="center" vertical="center" wrapText="1"/>
    </xf>
    <xf numFmtId="0" fontId="13" fillId="0" borderId="6" xfId="0" applyFont="1" applyBorder="1" applyAlignment="1">
      <alignment horizontal="center" vertical="center" wrapText="1"/>
    </xf>
    <xf numFmtId="1" fontId="13" fillId="0" borderId="6" xfId="0" applyNumberFormat="1" applyFont="1" applyBorder="1" applyAlignment="1">
      <alignment horizontal="center" vertical="center" wrapText="1"/>
    </xf>
    <xf numFmtId="0" fontId="13" fillId="0" borderId="6" xfId="0" applyFont="1" applyBorder="1" applyAlignment="1">
      <alignment horizontal="justify" vertical="center" wrapText="1"/>
    </xf>
    <xf numFmtId="164" fontId="13" fillId="0" borderId="6" xfId="0" applyNumberFormat="1" applyFont="1" applyBorder="1" applyAlignment="1">
      <alignment horizontal="center" vertical="center" wrapText="1"/>
    </xf>
    <xf numFmtId="0" fontId="13" fillId="0" borderId="6" xfId="2" applyFont="1" applyBorder="1" applyAlignment="1">
      <alignment horizontal="center" vertical="center" wrapText="1"/>
    </xf>
    <xf numFmtId="164" fontId="13" fillId="0" borderId="6" xfId="2" applyNumberFormat="1" applyFont="1" applyBorder="1" applyAlignment="1">
      <alignment horizontal="center"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166" fontId="10" fillId="0" borderId="6" xfId="0" applyNumberFormat="1" applyFont="1" applyBorder="1" applyAlignment="1">
      <alignment horizontal="center" vertical="center" wrapText="1"/>
    </xf>
    <xf numFmtId="2" fontId="13" fillId="0" borderId="6" xfId="0" applyNumberFormat="1" applyFont="1" applyBorder="1" applyAlignment="1">
      <alignment horizontal="center" vertical="center" wrapText="1"/>
    </xf>
    <xf numFmtId="167" fontId="11" fillId="0" borderId="6" xfId="0" applyNumberFormat="1" applyFont="1" applyBorder="1" applyAlignment="1">
      <alignment horizontal="center" vertical="center" wrapText="1"/>
    </xf>
    <xf numFmtId="167" fontId="13" fillId="0" borderId="6"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justify" vertical="center" wrapText="1"/>
    </xf>
    <xf numFmtId="0" fontId="11" fillId="0" borderId="3" xfId="0" applyFont="1" applyBorder="1" applyAlignment="1">
      <alignment horizontal="center" vertical="center" wrapText="1"/>
    </xf>
    <xf numFmtId="164" fontId="10" fillId="0" borderId="3" xfId="0" applyNumberFormat="1" applyFont="1" applyBorder="1" applyAlignment="1">
      <alignment horizontal="center" vertical="center" wrapText="1"/>
    </xf>
    <xf numFmtId="44" fontId="12" fillId="0" borderId="3" xfId="1" applyFont="1" applyBorder="1" applyAlignment="1">
      <alignment horizontal="center" vertical="center" wrapText="1"/>
    </xf>
    <xf numFmtId="44" fontId="12"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pplyProtection="1">
      <alignment horizontal="center" vertical="center" wrapText="1"/>
      <protection hidden="1"/>
    </xf>
    <xf numFmtId="44" fontId="5" fillId="2" borderId="1" xfId="1" applyFont="1" applyFill="1" applyBorder="1" applyAlignment="1" applyProtection="1">
      <alignment horizontal="center" vertical="center" wrapText="1"/>
      <protection hidden="1"/>
    </xf>
    <xf numFmtId="0" fontId="13" fillId="0" borderId="3" xfId="0" applyFont="1" applyBorder="1" applyAlignment="1">
      <alignment horizontal="center" vertical="center" wrapText="1"/>
    </xf>
    <xf numFmtId="1" fontId="13" fillId="0" borderId="3" xfId="0" applyNumberFormat="1" applyFont="1" applyBorder="1" applyAlignment="1">
      <alignment horizontal="center" vertical="center" wrapText="1"/>
    </xf>
    <xf numFmtId="0" fontId="13" fillId="0" borderId="6" xfId="0" applyFont="1" applyBorder="1" applyAlignment="1">
      <alignment horizontal="left" vertical="center" wrapText="1"/>
    </xf>
    <xf numFmtId="0" fontId="13" fillId="0" borderId="12" xfId="0" applyFont="1" applyBorder="1" applyAlignment="1">
      <alignment horizontal="left" vertical="center" wrapText="1"/>
    </xf>
    <xf numFmtId="0" fontId="10" fillId="8" borderId="6" xfId="0" applyFont="1" applyFill="1" applyBorder="1" applyAlignment="1">
      <alignment horizontal="justify" vertical="center" wrapText="1"/>
    </xf>
    <xf numFmtId="0" fontId="13" fillId="8" borderId="6" xfId="0" applyFont="1" applyFill="1" applyBorder="1" applyAlignment="1">
      <alignment horizontal="center" vertical="center" wrapText="1"/>
    </xf>
    <xf numFmtId="164" fontId="10" fillId="8" borderId="6" xfId="0" applyNumberFormat="1" applyFont="1" applyFill="1" applyBorder="1" applyAlignment="1">
      <alignment horizontal="center" vertical="center" wrapText="1"/>
    </xf>
    <xf numFmtId="0" fontId="10" fillId="8" borderId="6" xfId="0" applyFont="1" applyFill="1" applyBorder="1" applyAlignment="1">
      <alignment horizontal="center" vertical="center" wrapText="1"/>
    </xf>
    <xf numFmtId="44" fontId="12" fillId="8" borderId="6" xfId="1" applyFont="1" applyFill="1" applyBorder="1" applyAlignment="1">
      <alignment horizontal="center" vertical="center" wrapText="1"/>
    </xf>
    <xf numFmtId="44" fontId="12" fillId="8" borderId="9" xfId="1" applyFont="1" applyFill="1" applyBorder="1" applyAlignment="1">
      <alignment horizontal="center" vertical="center" wrapText="1"/>
    </xf>
    <xf numFmtId="2" fontId="13" fillId="8" borderId="6" xfId="0" applyNumberFormat="1" applyFont="1" applyFill="1" applyBorder="1" applyAlignment="1">
      <alignment horizontal="center" vertical="center" wrapText="1"/>
    </xf>
    <xf numFmtId="164" fontId="13" fillId="8" borderId="6" xfId="0" applyNumberFormat="1" applyFont="1" applyFill="1" applyBorder="1" applyAlignment="1">
      <alignment horizontal="center" vertical="center" wrapText="1"/>
    </xf>
    <xf numFmtId="0" fontId="10" fillId="8" borderId="6" xfId="0" applyFont="1" applyFill="1" applyBorder="1" applyAlignment="1">
      <alignment horizontal="left" vertical="center" wrapText="1"/>
    </xf>
    <xf numFmtId="0" fontId="0" fillId="8" borderId="0" xfId="0" applyFill="1"/>
    <xf numFmtId="0" fontId="13" fillId="8" borderId="6" xfId="0" applyFont="1" applyFill="1" applyBorder="1" applyAlignment="1">
      <alignment vertical="center" wrapText="1"/>
    </xf>
    <xf numFmtId="1" fontId="13" fillId="8" borderId="6" xfId="0" applyNumberFormat="1" applyFont="1" applyFill="1" applyBorder="1" applyAlignment="1">
      <alignment horizontal="center" vertical="center" wrapText="1"/>
    </xf>
    <xf numFmtId="0" fontId="13" fillId="8" borderId="6" xfId="0" applyFont="1" applyFill="1" applyBorder="1" applyAlignment="1">
      <alignment horizontal="left" vertical="center" wrapText="1"/>
    </xf>
    <xf numFmtId="0" fontId="13" fillId="8" borderId="10" xfId="0" applyFont="1" applyFill="1" applyBorder="1" applyAlignment="1">
      <alignment vertical="center" wrapText="1"/>
    </xf>
    <xf numFmtId="0" fontId="13" fillId="8" borderId="12" xfId="0" applyFont="1" applyFill="1" applyBorder="1" applyAlignment="1">
      <alignment horizontal="left" vertical="center" wrapText="1"/>
    </xf>
    <xf numFmtId="0" fontId="13" fillId="8" borderId="11" xfId="0" applyFont="1" applyFill="1" applyBorder="1" applyAlignment="1">
      <alignment vertical="center" wrapText="1"/>
    </xf>
    <xf numFmtId="166" fontId="10" fillId="8" borderId="6" xfId="0" applyNumberFormat="1" applyFont="1" applyFill="1" applyBorder="1" applyAlignment="1">
      <alignment horizontal="center" vertical="center" wrapText="1"/>
    </xf>
    <xf numFmtId="0" fontId="9" fillId="0" borderId="0" xfId="0" applyFont="1" applyAlignment="1">
      <alignment vertical="center" wrapText="1"/>
    </xf>
    <xf numFmtId="44" fontId="12" fillId="8" borderId="1" xfId="1" applyFont="1" applyFill="1" applyBorder="1" applyAlignment="1" applyProtection="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0" borderId="0" xfId="0" applyFont="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 xfId="1" applyNumberFormat="1" applyFont="1" applyFill="1" applyBorder="1" applyAlignment="1">
      <alignment horizontal="center" vertical="center" wrapText="1"/>
    </xf>
    <xf numFmtId="0" fontId="6" fillId="3" borderId="4" xfId="1" applyNumberFormat="1" applyFont="1" applyFill="1" applyBorder="1" applyAlignment="1">
      <alignment horizontal="center" vertical="center" wrapText="1"/>
    </xf>
    <xf numFmtId="0" fontId="6" fillId="3" borderId="5" xfId="1" applyNumberFormat="1"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7" xfId="0" applyFont="1" applyFill="1" applyBorder="1" applyAlignment="1">
      <alignment wrapText="1"/>
    </xf>
    <xf numFmtId="0" fontId="4" fillId="0" borderId="8" xfId="0" applyFont="1" applyFill="1" applyBorder="1" applyAlignment="1">
      <alignment horizontal="right"/>
    </xf>
  </cellXfs>
  <cellStyles count="3">
    <cellStyle name="Excel Built-in Excel Built-in Normal 14" xfId="2" xr:uid="{F9AEC82F-7C03-41BB-80DC-5C6750E9CEAB}"/>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1</xdr:col>
      <xdr:colOff>68580</xdr:colOff>
      <xdr:row>0</xdr:row>
      <xdr:rowOff>534772</xdr:rowOff>
    </xdr:to>
    <xdr:pic>
      <xdr:nvPicPr>
        <xdr:cNvPr id="3" name="Imagem 2">
          <a:extLst>
            <a:ext uri="{FF2B5EF4-FFF2-40B4-BE49-F238E27FC236}">
              <a16:creationId xmlns:a16="http://schemas.microsoft.com/office/drawing/2014/main" id="{C316192D-8B53-4C6F-A063-A3EC77824B7B}"/>
            </a:ext>
          </a:extLst>
        </xdr:cNvPr>
        <xdr:cNvPicPr>
          <a:picLocks noChangeAspect="1"/>
        </xdr:cNvPicPr>
      </xdr:nvPicPr>
      <xdr:blipFill>
        <a:blip xmlns:r="http://schemas.openxmlformats.org/officeDocument/2006/relationships" r:embed="rId1"/>
        <a:stretch>
          <a:fillRect/>
        </a:stretch>
      </xdr:blipFill>
      <xdr:spPr>
        <a:xfrm>
          <a:off x="22860" y="0"/>
          <a:ext cx="944880" cy="534772"/>
        </a:xfrm>
        <a:prstGeom prst="rect">
          <a:avLst/>
        </a:prstGeom>
      </xdr:spPr>
    </xdr:pic>
    <xdr:clientData/>
  </xdr:twoCellAnchor>
  <xdr:twoCellAnchor editAs="absolute">
    <xdr:from>
      <xdr:col>3</xdr:col>
      <xdr:colOff>661901</xdr:colOff>
      <xdr:row>3</xdr:row>
      <xdr:rowOff>9006</xdr:rowOff>
    </xdr:from>
    <xdr:to>
      <xdr:col>9</xdr:col>
      <xdr:colOff>471401</xdr:colOff>
      <xdr:row>3</xdr:row>
      <xdr:rowOff>2615046</xdr:rowOff>
    </xdr:to>
    <xdr:pic>
      <xdr:nvPicPr>
        <xdr:cNvPr id="2" name="Figura 1">
          <a:extLst>
            <a:ext uri="{FF2B5EF4-FFF2-40B4-BE49-F238E27FC236}">
              <a16:creationId xmlns:a16="http://schemas.microsoft.com/office/drawing/2014/main" id="{265D8186-59DB-4217-BBA6-42DACB44A452}"/>
            </a:ext>
          </a:extLst>
        </xdr:cNvPr>
        <xdr:cNvPicPr/>
      </xdr:nvPicPr>
      <xdr:blipFill>
        <a:blip xmlns:r="http://schemas.openxmlformats.org/officeDocument/2006/relationships" r:embed="rId2"/>
        <a:stretch/>
      </xdr:blipFill>
      <xdr:spPr>
        <a:xfrm>
          <a:off x="5477741" y="1159626"/>
          <a:ext cx="5166360" cy="260604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Azul Quente">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64427-E4AF-40A3-905C-CC0FD11F1A56}">
  <dimension ref="A1:XFB4938"/>
  <sheetViews>
    <sheetView showGridLines="0" tabSelected="1" zoomScaleNormal="100" workbookViewId="0">
      <pane ySplit="2" topLeftCell="A3" activePane="bottomLeft" state="frozen"/>
      <selection pane="bottomLeft" activeCell="A2" sqref="A2"/>
    </sheetView>
  </sheetViews>
  <sheetFormatPr defaultColWidth="8.7109375" defaultRowHeight="15" x14ac:dyDescent="0.25"/>
  <cols>
    <col min="1" max="1" width="11.7109375" customWidth="1"/>
    <col min="2" max="2" width="39.28515625" style="1" customWidth="1"/>
    <col min="3" max="3" width="12.28515625" customWidth="1"/>
    <col min="4" max="4" width="12.5703125" customWidth="1"/>
    <col min="5" max="5" width="11.28515625" customWidth="1"/>
    <col min="6" max="6" width="13.7109375" customWidth="1"/>
    <col min="7" max="7" width="10.28515625" customWidth="1"/>
    <col min="8" max="8" width="10.140625" customWidth="1"/>
    <col min="9" max="9" width="12.28515625" customWidth="1"/>
    <col min="10" max="10" width="8.85546875" customWidth="1"/>
    <col min="11" max="11" width="11.5703125" style="11" customWidth="1"/>
    <col min="12" max="12" width="14.28515625" style="11" customWidth="1"/>
    <col min="13" max="13" width="14.5703125" style="11" customWidth="1"/>
    <col min="14" max="14" width="15.28515625" style="11" customWidth="1"/>
    <col min="15" max="15" width="16.28515625" customWidth="1"/>
  </cols>
  <sheetData>
    <row r="1" spans="1:15" ht="43.15" customHeight="1" x14ac:dyDescent="0.25">
      <c r="A1" s="9"/>
      <c r="B1" s="88" t="s">
        <v>4955</v>
      </c>
      <c r="C1" s="88"/>
      <c r="D1" s="88"/>
      <c r="E1" s="88"/>
      <c r="F1" s="88"/>
      <c r="G1" s="88"/>
      <c r="H1" s="88"/>
      <c r="I1" s="88"/>
      <c r="J1" s="88"/>
      <c r="K1" s="88"/>
      <c r="L1" s="88"/>
      <c r="M1" s="88"/>
      <c r="N1" s="89"/>
      <c r="O1" s="90" t="s">
        <v>4956</v>
      </c>
    </row>
    <row r="2" spans="1:15" ht="29.45" customHeight="1" x14ac:dyDescent="0.25">
      <c r="A2" s="42" t="s">
        <v>0</v>
      </c>
      <c r="B2" s="43" t="s">
        <v>1</v>
      </c>
      <c r="C2" s="44" t="s">
        <v>2</v>
      </c>
      <c r="D2" s="44" t="s">
        <v>3</v>
      </c>
      <c r="E2" s="44" t="s">
        <v>4</v>
      </c>
      <c r="F2" s="44" t="s">
        <v>5</v>
      </c>
      <c r="G2" s="44" t="s">
        <v>6</v>
      </c>
      <c r="H2" s="44" t="s">
        <v>7</v>
      </c>
      <c r="I2" s="44" t="s">
        <v>8</v>
      </c>
      <c r="J2" s="44" t="s">
        <v>9</v>
      </c>
      <c r="K2" s="44" t="s">
        <v>10</v>
      </c>
      <c r="L2" s="44" t="s">
        <v>11</v>
      </c>
      <c r="M2" s="44" t="s">
        <v>12</v>
      </c>
      <c r="N2" s="44" t="s">
        <v>13</v>
      </c>
      <c r="O2" s="45" t="s">
        <v>14</v>
      </c>
    </row>
    <row r="3" spans="1:15" ht="18" customHeight="1" x14ac:dyDescent="0.25">
      <c r="A3" s="82" t="s">
        <v>15</v>
      </c>
      <c r="B3" s="83"/>
      <c r="C3" s="83"/>
      <c r="D3" s="83"/>
      <c r="E3" s="83"/>
      <c r="F3" s="83"/>
      <c r="G3" s="83"/>
      <c r="H3" s="83"/>
      <c r="I3" s="83"/>
      <c r="J3" s="83"/>
      <c r="K3" s="83"/>
      <c r="L3" s="83"/>
      <c r="M3" s="83"/>
      <c r="N3" s="83"/>
      <c r="O3" s="84"/>
    </row>
    <row r="4" spans="1:15" ht="212.45" customHeight="1" x14ac:dyDescent="0.25">
      <c r="A4" s="12"/>
      <c r="B4" s="13"/>
      <c r="C4" s="14"/>
      <c r="D4" s="14"/>
      <c r="E4" s="14"/>
      <c r="F4" s="14"/>
      <c r="G4" s="14"/>
      <c r="H4" s="14"/>
      <c r="I4" s="14"/>
      <c r="J4" s="14"/>
      <c r="K4" s="15"/>
      <c r="L4" s="15"/>
      <c r="M4" s="15"/>
      <c r="N4" s="15"/>
      <c r="O4" s="16"/>
    </row>
    <row r="5" spans="1:15" ht="13.9" customHeight="1" x14ac:dyDescent="0.25">
      <c r="A5" s="85" t="s">
        <v>16</v>
      </c>
      <c r="B5" s="86"/>
      <c r="C5" s="86"/>
      <c r="D5" s="86"/>
      <c r="E5" s="86"/>
      <c r="F5" s="86"/>
      <c r="G5" s="86"/>
      <c r="H5" s="86"/>
      <c r="I5" s="86"/>
      <c r="J5" s="86"/>
      <c r="K5" s="86"/>
      <c r="L5" s="86"/>
      <c r="M5" s="86"/>
      <c r="N5" s="86"/>
      <c r="O5" s="87"/>
    </row>
    <row r="6" spans="1:15" ht="24" customHeight="1" x14ac:dyDescent="0.25">
      <c r="A6" s="69" t="s">
        <v>17</v>
      </c>
      <c r="B6" s="70"/>
      <c r="C6" s="70"/>
      <c r="D6" s="70"/>
      <c r="E6" s="70"/>
      <c r="F6" s="70"/>
      <c r="G6" s="70"/>
      <c r="H6" s="70"/>
      <c r="I6" s="70"/>
      <c r="J6" s="70"/>
      <c r="K6" s="70"/>
      <c r="L6" s="70"/>
      <c r="M6" s="70"/>
      <c r="N6" s="70"/>
      <c r="O6" s="71"/>
    </row>
    <row r="7" spans="1:15" ht="28.9" customHeight="1" x14ac:dyDescent="0.25">
      <c r="A7" s="69" t="s">
        <v>18</v>
      </c>
      <c r="B7" s="70"/>
      <c r="C7" s="70"/>
      <c r="D7" s="70"/>
      <c r="E7" s="70"/>
      <c r="F7" s="70"/>
      <c r="G7" s="70"/>
      <c r="H7" s="70"/>
      <c r="I7" s="70"/>
      <c r="J7" s="70"/>
      <c r="K7" s="70"/>
      <c r="L7" s="70"/>
      <c r="M7" s="70"/>
      <c r="N7" s="70"/>
      <c r="O7" s="71"/>
    </row>
    <row r="8" spans="1:15" ht="64.150000000000006" customHeight="1" x14ac:dyDescent="0.25">
      <c r="A8" s="69" t="s">
        <v>19</v>
      </c>
      <c r="B8" s="70"/>
      <c r="C8" s="70"/>
      <c r="D8" s="70"/>
      <c r="E8" s="70"/>
      <c r="F8" s="70"/>
      <c r="G8" s="70"/>
      <c r="H8" s="70"/>
      <c r="I8" s="70"/>
      <c r="J8" s="70"/>
      <c r="K8" s="70"/>
      <c r="L8" s="70"/>
      <c r="M8" s="70"/>
      <c r="N8" s="70"/>
      <c r="O8" s="71"/>
    </row>
    <row r="9" spans="1:15" ht="13.9" customHeight="1" x14ac:dyDescent="0.25">
      <c r="A9" s="69" t="s">
        <v>20</v>
      </c>
      <c r="B9" s="70"/>
      <c r="C9" s="70"/>
      <c r="D9" s="70"/>
      <c r="E9" s="70"/>
      <c r="F9" s="70"/>
      <c r="G9" s="70"/>
      <c r="H9" s="70"/>
      <c r="I9" s="70"/>
      <c r="J9" s="70"/>
      <c r="K9" s="70"/>
      <c r="L9" s="70"/>
      <c r="M9" s="70"/>
      <c r="N9" s="70"/>
      <c r="O9" s="71"/>
    </row>
    <row r="10" spans="1:15" ht="13.9" customHeight="1" x14ac:dyDescent="0.25">
      <c r="A10" s="69" t="s">
        <v>21</v>
      </c>
      <c r="B10" s="70"/>
      <c r="C10" s="70"/>
      <c r="D10" s="70"/>
      <c r="E10" s="70"/>
      <c r="F10" s="70"/>
      <c r="G10" s="70"/>
      <c r="H10" s="70"/>
      <c r="I10" s="70"/>
      <c r="J10" s="70"/>
      <c r="K10" s="70"/>
      <c r="L10" s="70"/>
      <c r="M10" s="70"/>
      <c r="N10" s="70"/>
      <c r="O10" s="71"/>
    </row>
    <row r="11" spans="1:15" ht="18" customHeight="1" x14ac:dyDescent="0.25">
      <c r="A11" s="72" t="s">
        <v>22</v>
      </c>
      <c r="B11" s="73"/>
      <c r="C11" s="73"/>
      <c r="D11" s="73"/>
      <c r="E11" s="73"/>
      <c r="F11" s="73"/>
      <c r="G11" s="73"/>
      <c r="H11" s="73"/>
      <c r="I11" s="73"/>
      <c r="J11" s="73"/>
      <c r="K11" s="73"/>
      <c r="L11" s="73"/>
      <c r="M11" s="73"/>
      <c r="N11" s="73"/>
      <c r="O11" s="74"/>
    </row>
    <row r="12" spans="1:15" ht="25.9" customHeight="1" x14ac:dyDescent="0.25">
      <c r="A12" s="69" t="s">
        <v>23</v>
      </c>
      <c r="B12" s="70"/>
      <c r="C12" s="70"/>
      <c r="D12" s="70"/>
      <c r="E12" s="70"/>
      <c r="F12" s="70"/>
      <c r="G12" s="70"/>
      <c r="H12" s="70"/>
      <c r="I12" s="70"/>
      <c r="J12" s="70"/>
      <c r="K12" s="70"/>
      <c r="L12" s="70"/>
      <c r="M12" s="70"/>
      <c r="N12" s="70"/>
      <c r="O12" s="71"/>
    </row>
    <row r="13" spans="1:15" ht="13.9" customHeight="1" x14ac:dyDescent="0.25">
      <c r="A13" s="69" t="s">
        <v>24</v>
      </c>
      <c r="B13" s="70"/>
      <c r="C13" s="70"/>
      <c r="D13" s="70"/>
      <c r="E13" s="70"/>
      <c r="F13" s="70"/>
      <c r="G13" s="70"/>
      <c r="H13" s="70"/>
      <c r="I13" s="70"/>
      <c r="J13" s="70"/>
      <c r="K13" s="70"/>
      <c r="L13" s="70"/>
      <c r="M13" s="70"/>
      <c r="N13" s="70"/>
      <c r="O13" s="71"/>
    </row>
    <row r="14" spans="1:15" ht="13.9" customHeight="1" x14ac:dyDescent="0.25">
      <c r="A14" s="69" t="s">
        <v>25</v>
      </c>
      <c r="B14" s="70"/>
      <c r="C14" s="70"/>
      <c r="D14" s="70"/>
      <c r="E14" s="70"/>
      <c r="F14" s="70"/>
      <c r="G14" s="70"/>
      <c r="H14" s="70"/>
      <c r="I14" s="70"/>
      <c r="J14" s="70"/>
      <c r="K14" s="70"/>
      <c r="L14" s="70"/>
      <c r="M14" s="70"/>
      <c r="N14" s="70"/>
      <c r="O14" s="71"/>
    </row>
    <row r="15" spans="1:15" ht="13.9" customHeight="1" x14ac:dyDescent="0.25">
      <c r="A15" s="69" t="s">
        <v>26</v>
      </c>
      <c r="B15" s="70"/>
      <c r="C15" s="70"/>
      <c r="D15" s="70"/>
      <c r="E15" s="70"/>
      <c r="F15" s="70"/>
      <c r="G15" s="70"/>
      <c r="H15" s="70"/>
      <c r="I15" s="70"/>
      <c r="J15" s="70"/>
      <c r="K15" s="70"/>
      <c r="L15" s="70"/>
      <c r="M15" s="70"/>
      <c r="N15" s="70"/>
      <c r="O15" s="71"/>
    </row>
    <row r="16" spans="1:15" ht="18" customHeight="1" x14ac:dyDescent="0.25">
      <c r="A16" s="72" t="s">
        <v>27</v>
      </c>
      <c r="B16" s="73"/>
      <c r="C16" s="73"/>
      <c r="D16" s="73"/>
      <c r="E16" s="73"/>
      <c r="F16" s="73"/>
      <c r="G16" s="73"/>
      <c r="H16" s="73"/>
      <c r="I16" s="73"/>
      <c r="J16" s="73"/>
      <c r="K16" s="73"/>
      <c r="L16" s="73"/>
      <c r="M16" s="73"/>
      <c r="N16" s="73"/>
      <c r="O16" s="74"/>
    </row>
    <row r="17" spans="1:15" ht="36.6" customHeight="1" x14ac:dyDescent="0.25">
      <c r="A17" s="69" t="s">
        <v>28</v>
      </c>
      <c r="B17" s="70"/>
      <c r="C17" s="70"/>
      <c r="D17" s="70"/>
      <c r="E17" s="70"/>
      <c r="F17" s="70"/>
      <c r="G17" s="70"/>
      <c r="H17" s="70"/>
      <c r="I17" s="70"/>
      <c r="J17" s="70"/>
      <c r="K17" s="70"/>
      <c r="L17" s="70"/>
      <c r="M17" s="70"/>
      <c r="N17" s="70"/>
      <c r="O17" s="71"/>
    </row>
    <row r="18" spans="1:15" ht="13.9" customHeight="1" x14ac:dyDescent="0.25">
      <c r="A18" s="69" t="s">
        <v>29</v>
      </c>
      <c r="B18" s="70"/>
      <c r="C18" s="70"/>
      <c r="D18" s="70"/>
      <c r="E18" s="70"/>
      <c r="F18" s="70"/>
      <c r="G18" s="70"/>
      <c r="H18" s="70"/>
      <c r="I18" s="70"/>
      <c r="J18" s="70"/>
      <c r="K18" s="70"/>
      <c r="L18" s="70"/>
      <c r="M18" s="70"/>
      <c r="N18" s="70"/>
      <c r="O18" s="71"/>
    </row>
    <row r="19" spans="1:15" ht="30.6" customHeight="1" x14ac:dyDescent="0.25">
      <c r="A19" s="69" t="s">
        <v>30</v>
      </c>
      <c r="B19" s="70"/>
      <c r="C19" s="70"/>
      <c r="D19" s="70"/>
      <c r="E19" s="70"/>
      <c r="F19" s="70"/>
      <c r="G19" s="70"/>
      <c r="H19" s="70"/>
      <c r="I19" s="70"/>
      <c r="J19" s="70"/>
      <c r="K19" s="70"/>
      <c r="L19" s="70"/>
      <c r="M19" s="70"/>
      <c r="N19" s="70"/>
      <c r="O19" s="71"/>
    </row>
    <row r="20" spans="1:15" ht="13.9" customHeight="1" x14ac:dyDescent="0.25">
      <c r="A20" s="69" t="s">
        <v>31</v>
      </c>
      <c r="B20" s="70"/>
      <c r="C20" s="70"/>
      <c r="D20" s="70"/>
      <c r="E20" s="70"/>
      <c r="F20" s="70"/>
      <c r="G20" s="70"/>
      <c r="H20" s="70"/>
      <c r="I20" s="70"/>
      <c r="J20" s="70"/>
      <c r="K20" s="70"/>
      <c r="L20" s="70"/>
      <c r="M20" s="70"/>
      <c r="N20" s="70"/>
      <c r="O20" s="71"/>
    </row>
    <row r="21" spans="1:15" ht="34.9" customHeight="1" x14ac:dyDescent="0.25">
      <c r="A21" s="69" t="s">
        <v>32</v>
      </c>
      <c r="B21" s="70"/>
      <c r="C21" s="70"/>
      <c r="D21" s="70"/>
      <c r="E21" s="70"/>
      <c r="F21" s="70"/>
      <c r="G21" s="70"/>
      <c r="H21" s="70"/>
      <c r="I21" s="70"/>
      <c r="J21" s="70"/>
      <c r="K21" s="70"/>
      <c r="L21" s="70"/>
      <c r="M21" s="70"/>
      <c r="N21" s="70"/>
      <c r="O21" s="71"/>
    </row>
    <row r="22" spans="1:15" ht="18" customHeight="1" x14ac:dyDescent="0.25">
      <c r="A22" s="72" t="s">
        <v>33</v>
      </c>
      <c r="B22" s="73"/>
      <c r="C22" s="73"/>
      <c r="D22" s="73"/>
      <c r="E22" s="73"/>
      <c r="F22" s="73"/>
      <c r="G22" s="73"/>
      <c r="H22" s="73"/>
      <c r="I22" s="73"/>
      <c r="J22" s="73"/>
      <c r="K22" s="73"/>
      <c r="L22" s="73"/>
      <c r="M22" s="73"/>
      <c r="N22" s="73"/>
      <c r="O22" s="74"/>
    </row>
    <row r="23" spans="1:15" ht="30" customHeight="1" x14ac:dyDescent="0.25">
      <c r="A23" s="69" t="s">
        <v>34</v>
      </c>
      <c r="B23" s="70"/>
      <c r="C23" s="70"/>
      <c r="D23" s="70"/>
      <c r="E23" s="70"/>
      <c r="F23" s="70"/>
      <c r="G23" s="70"/>
      <c r="H23" s="70"/>
      <c r="I23" s="70"/>
      <c r="J23" s="70"/>
      <c r="K23" s="70"/>
      <c r="L23" s="70"/>
      <c r="M23" s="70"/>
      <c r="N23" s="70"/>
      <c r="O23" s="71"/>
    </row>
    <row r="24" spans="1:15" ht="13.9" customHeight="1" x14ac:dyDescent="0.25">
      <c r="A24" s="69" t="s">
        <v>35</v>
      </c>
      <c r="B24" s="70"/>
      <c r="C24" s="70"/>
      <c r="D24" s="70"/>
      <c r="E24" s="70"/>
      <c r="F24" s="70"/>
      <c r="G24" s="70"/>
      <c r="H24" s="70"/>
      <c r="I24" s="70"/>
      <c r="J24" s="70"/>
      <c r="K24" s="70"/>
      <c r="L24" s="70"/>
      <c r="M24" s="70"/>
      <c r="N24" s="70"/>
      <c r="O24" s="71"/>
    </row>
    <row r="25" spans="1:15" ht="13.9" customHeight="1" x14ac:dyDescent="0.25">
      <c r="A25" s="69" t="s">
        <v>36</v>
      </c>
      <c r="B25" s="70"/>
      <c r="C25" s="70"/>
      <c r="D25" s="70"/>
      <c r="E25" s="70"/>
      <c r="F25" s="70"/>
      <c r="G25" s="70"/>
      <c r="H25" s="70"/>
      <c r="I25" s="70"/>
      <c r="J25" s="70"/>
      <c r="K25" s="70"/>
      <c r="L25" s="70"/>
      <c r="M25" s="70"/>
      <c r="N25" s="70"/>
      <c r="O25" s="71"/>
    </row>
    <row r="26" spans="1:15" ht="13.9" customHeight="1" x14ac:dyDescent="0.25">
      <c r="A26" s="69" t="s">
        <v>37</v>
      </c>
      <c r="B26" s="70"/>
      <c r="C26" s="70"/>
      <c r="D26" s="70"/>
      <c r="E26" s="70"/>
      <c r="F26" s="70"/>
      <c r="G26" s="70"/>
      <c r="H26" s="70"/>
      <c r="I26" s="70"/>
      <c r="J26" s="70"/>
      <c r="K26" s="70"/>
      <c r="L26" s="70"/>
      <c r="M26" s="70"/>
      <c r="N26" s="70"/>
      <c r="O26" s="71"/>
    </row>
    <row r="27" spans="1:15" ht="13.9" customHeight="1" x14ac:dyDescent="0.25">
      <c r="A27" s="69" t="s">
        <v>38</v>
      </c>
      <c r="B27" s="70"/>
      <c r="C27" s="70"/>
      <c r="D27" s="70"/>
      <c r="E27" s="70"/>
      <c r="F27" s="70"/>
      <c r="G27" s="70"/>
      <c r="H27" s="70"/>
      <c r="I27" s="70"/>
      <c r="J27" s="70"/>
      <c r="K27" s="70"/>
      <c r="L27" s="70"/>
      <c r="M27" s="70"/>
      <c r="N27" s="70"/>
      <c r="O27" s="71"/>
    </row>
    <row r="28" spans="1:15" ht="13.9" customHeight="1" x14ac:dyDescent="0.25">
      <c r="A28" s="69" t="s">
        <v>39</v>
      </c>
      <c r="B28" s="70"/>
      <c r="C28" s="70"/>
      <c r="D28" s="70"/>
      <c r="E28" s="70"/>
      <c r="F28" s="70"/>
      <c r="G28" s="70"/>
      <c r="H28" s="70"/>
      <c r="I28" s="70"/>
      <c r="J28" s="70"/>
      <c r="K28" s="70"/>
      <c r="L28" s="70"/>
      <c r="M28" s="70"/>
      <c r="N28" s="70"/>
      <c r="O28" s="71"/>
    </row>
    <row r="29" spans="1:15" ht="18" customHeight="1" x14ac:dyDescent="0.25">
      <c r="A29" s="72" t="s">
        <v>40</v>
      </c>
      <c r="B29" s="73"/>
      <c r="C29" s="73"/>
      <c r="D29" s="73"/>
      <c r="E29" s="73"/>
      <c r="F29" s="73"/>
      <c r="G29" s="73"/>
      <c r="H29" s="73"/>
      <c r="I29" s="73"/>
      <c r="J29" s="73"/>
      <c r="K29" s="73"/>
      <c r="L29" s="73"/>
      <c r="M29" s="73"/>
      <c r="N29" s="73"/>
      <c r="O29" s="74"/>
    </row>
    <row r="30" spans="1:15" ht="13.9" customHeight="1" x14ac:dyDescent="0.25">
      <c r="A30" s="69" t="s">
        <v>41</v>
      </c>
      <c r="B30" s="70"/>
      <c r="C30" s="70"/>
      <c r="D30" s="70"/>
      <c r="E30" s="70"/>
      <c r="F30" s="70"/>
      <c r="G30" s="70"/>
      <c r="H30" s="70"/>
      <c r="I30" s="70"/>
      <c r="J30" s="70"/>
      <c r="K30" s="70"/>
      <c r="L30" s="70"/>
      <c r="M30" s="70"/>
      <c r="N30" s="70"/>
      <c r="O30" s="71"/>
    </row>
    <row r="31" spans="1:15" ht="13.9" customHeight="1" x14ac:dyDescent="0.25">
      <c r="A31" s="69" t="s">
        <v>42</v>
      </c>
      <c r="B31" s="70"/>
      <c r="C31" s="70"/>
      <c r="D31" s="70"/>
      <c r="E31" s="70"/>
      <c r="F31" s="70"/>
      <c r="G31" s="70"/>
      <c r="H31" s="70"/>
      <c r="I31" s="70"/>
      <c r="J31" s="70"/>
      <c r="K31" s="70"/>
      <c r="L31" s="70"/>
      <c r="M31" s="70"/>
      <c r="N31" s="70"/>
      <c r="O31" s="71"/>
    </row>
    <row r="32" spans="1:15" ht="18" customHeight="1" x14ac:dyDescent="0.25">
      <c r="A32" s="72" t="s">
        <v>43</v>
      </c>
      <c r="B32" s="73"/>
      <c r="C32" s="73"/>
      <c r="D32" s="73"/>
      <c r="E32" s="73"/>
      <c r="F32" s="73"/>
      <c r="G32" s="73"/>
      <c r="H32" s="73"/>
      <c r="I32" s="73"/>
      <c r="J32" s="73"/>
      <c r="K32" s="73"/>
      <c r="L32" s="73"/>
      <c r="M32" s="73"/>
      <c r="N32" s="73"/>
      <c r="O32" s="74"/>
    </row>
    <row r="33" spans="1:15" ht="24.6" customHeight="1" x14ac:dyDescent="0.25">
      <c r="A33" s="69" t="s">
        <v>44</v>
      </c>
      <c r="B33" s="70"/>
      <c r="C33" s="70"/>
      <c r="D33" s="70"/>
      <c r="E33" s="70"/>
      <c r="F33" s="70"/>
      <c r="G33" s="70"/>
      <c r="H33" s="70"/>
      <c r="I33" s="70"/>
      <c r="J33" s="70"/>
      <c r="K33" s="70"/>
      <c r="L33" s="70"/>
      <c r="M33" s="70"/>
      <c r="N33" s="70"/>
      <c r="O33" s="71"/>
    </row>
    <row r="34" spans="1:15" ht="40.9" customHeight="1" x14ac:dyDescent="0.25">
      <c r="A34" s="69" t="s">
        <v>45</v>
      </c>
      <c r="B34" s="70"/>
      <c r="C34" s="70"/>
      <c r="D34" s="70"/>
      <c r="E34" s="70"/>
      <c r="F34" s="70"/>
      <c r="G34" s="70"/>
      <c r="H34" s="70"/>
      <c r="I34" s="70"/>
      <c r="J34" s="70"/>
      <c r="K34" s="70"/>
      <c r="L34" s="70"/>
      <c r="M34" s="70"/>
      <c r="N34" s="70"/>
      <c r="O34" s="71"/>
    </row>
    <row r="35" spans="1:15" ht="13.9" customHeight="1" x14ac:dyDescent="0.25">
      <c r="A35" s="69" t="s">
        <v>46</v>
      </c>
      <c r="B35" s="70"/>
      <c r="C35" s="70"/>
      <c r="D35" s="70"/>
      <c r="E35" s="70"/>
      <c r="F35" s="70"/>
      <c r="G35" s="70"/>
      <c r="H35" s="70"/>
      <c r="I35" s="70"/>
      <c r="J35" s="70"/>
      <c r="K35" s="70"/>
      <c r="L35" s="70"/>
      <c r="M35" s="70"/>
      <c r="N35" s="70"/>
      <c r="O35" s="71"/>
    </row>
    <row r="36" spans="1:15" ht="18" customHeight="1" x14ac:dyDescent="0.25">
      <c r="A36" s="79" t="s">
        <v>47</v>
      </c>
      <c r="B36" s="80"/>
      <c r="C36" s="80"/>
      <c r="D36" s="80"/>
      <c r="E36" s="80"/>
      <c r="F36" s="80"/>
      <c r="G36" s="80"/>
      <c r="H36" s="80"/>
      <c r="I36" s="80"/>
      <c r="J36" s="80"/>
      <c r="K36" s="80"/>
      <c r="L36" s="80"/>
      <c r="M36" s="80"/>
      <c r="N36" s="80"/>
      <c r="O36" s="81"/>
    </row>
    <row r="37" spans="1:15" ht="18" customHeight="1" x14ac:dyDescent="0.25">
      <c r="A37" s="72" t="s">
        <v>48</v>
      </c>
      <c r="B37" s="73"/>
      <c r="C37" s="73"/>
      <c r="D37" s="73"/>
      <c r="E37" s="73"/>
      <c r="F37" s="73"/>
      <c r="G37" s="73"/>
      <c r="H37" s="73"/>
      <c r="I37" s="73"/>
      <c r="J37" s="73"/>
      <c r="K37" s="73"/>
      <c r="L37" s="73"/>
      <c r="M37" s="73"/>
      <c r="N37" s="73"/>
      <c r="O37" s="74"/>
    </row>
    <row r="38" spans="1:15" ht="24" x14ac:dyDescent="0.25">
      <c r="A38" s="17">
        <v>10101012</v>
      </c>
      <c r="B38" s="18" t="s">
        <v>49</v>
      </c>
      <c r="C38" s="19">
        <v>1.232</v>
      </c>
      <c r="D38" s="19" t="s">
        <v>50</v>
      </c>
      <c r="E38" s="20"/>
      <c r="F38" s="20"/>
      <c r="G38" s="21"/>
      <c r="H38" s="21"/>
      <c r="I38" s="21"/>
      <c r="J38" s="21"/>
      <c r="K38" s="22">
        <v>116.67</v>
      </c>
      <c r="L38" s="22"/>
      <c r="M38" s="22"/>
      <c r="N38" s="22"/>
      <c r="O38" s="23">
        <v>116.67</v>
      </c>
    </row>
    <row r="39" spans="1:15" x14ac:dyDescent="0.25">
      <c r="A39" s="18">
        <v>10101020</v>
      </c>
      <c r="B39" s="18" t="s">
        <v>51</v>
      </c>
      <c r="C39" s="24">
        <v>1</v>
      </c>
      <c r="D39" s="24" t="s">
        <v>52</v>
      </c>
      <c r="E39" s="20"/>
      <c r="F39" s="21"/>
      <c r="G39" s="21"/>
      <c r="H39" s="21"/>
      <c r="I39" s="21"/>
      <c r="J39" s="21"/>
      <c r="K39" s="22">
        <v>138.65</v>
      </c>
      <c r="L39" s="22">
        <v>138.65</v>
      </c>
      <c r="M39" s="22">
        <f>'Base PF Saúde'!$E39*'Uco e Filme'!$A$2</f>
        <v>0</v>
      </c>
      <c r="N39" s="22">
        <f>'Base PF Saúde'!$H39*'Uco e Filme'!$A$11</f>
        <v>0</v>
      </c>
      <c r="O39" s="23">
        <f>ROUND(SUM('Base PF Saúde'!$L39:$N39),2)</f>
        <v>138.65</v>
      </c>
    </row>
    <row r="40" spans="1:15" x14ac:dyDescent="0.25">
      <c r="A40" s="18">
        <v>10101039</v>
      </c>
      <c r="B40" s="18" t="s">
        <v>53</v>
      </c>
      <c r="C40" s="19">
        <v>1.232</v>
      </c>
      <c r="D40" s="19" t="s">
        <v>50</v>
      </c>
      <c r="E40" s="20"/>
      <c r="F40" s="21"/>
      <c r="G40" s="21"/>
      <c r="H40" s="21"/>
      <c r="I40" s="21"/>
      <c r="J40" s="21"/>
      <c r="K40" s="22">
        <v>116.67</v>
      </c>
      <c r="L40" s="22">
        <v>0</v>
      </c>
      <c r="M40" s="22">
        <f>'Base PF Saúde'!$E40*'Uco e Filme'!$A$2</f>
        <v>0</v>
      </c>
      <c r="N40" s="22">
        <f>'Base PF Saúde'!$H40*'Uco e Filme'!$A$11</f>
        <v>0</v>
      </c>
      <c r="O40" s="23">
        <v>116.67</v>
      </c>
    </row>
    <row r="41" spans="1:15" ht="25.9" customHeight="1" x14ac:dyDescent="0.25">
      <c r="A41" s="69" t="s">
        <v>54</v>
      </c>
      <c r="B41" s="70"/>
      <c r="C41" s="70"/>
      <c r="D41" s="70"/>
      <c r="E41" s="70"/>
      <c r="F41" s="70"/>
      <c r="G41" s="70"/>
      <c r="H41" s="70"/>
      <c r="I41" s="70"/>
      <c r="J41" s="70"/>
      <c r="K41" s="70"/>
      <c r="L41" s="70"/>
      <c r="M41" s="70"/>
      <c r="N41" s="70"/>
      <c r="O41" s="71"/>
    </row>
    <row r="42" spans="1:15" ht="13.9" customHeight="1" x14ac:dyDescent="0.25">
      <c r="A42" s="69" t="s">
        <v>55</v>
      </c>
      <c r="B42" s="70"/>
      <c r="C42" s="70"/>
      <c r="D42" s="70"/>
      <c r="E42" s="70"/>
      <c r="F42" s="70"/>
      <c r="G42" s="70"/>
      <c r="H42" s="70"/>
      <c r="I42" s="70"/>
      <c r="J42" s="70"/>
      <c r="K42" s="70"/>
      <c r="L42" s="70"/>
      <c r="M42" s="70">
        <f>'Base PF Saúde'!$E42*'Uco e Filme'!$A$2</f>
        <v>0</v>
      </c>
      <c r="N42" s="70">
        <f>'Base PF Saúde'!$H42*'Uco e Filme'!$A$11</f>
        <v>0</v>
      </c>
      <c r="O42" s="71">
        <f>ROUND(SUM('Base PF Saúde'!$L42:$N42),2)</f>
        <v>0</v>
      </c>
    </row>
    <row r="43" spans="1:15" ht="13.9" customHeight="1" x14ac:dyDescent="0.25">
      <c r="A43" s="69" t="s">
        <v>56</v>
      </c>
      <c r="B43" s="70"/>
      <c r="C43" s="70"/>
      <c r="D43" s="70"/>
      <c r="E43" s="70"/>
      <c r="F43" s="70"/>
      <c r="G43" s="70"/>
      <c r="H43" s="70"/>
      <c r="I43" s="70"/>
      <c r="J43" s="70"/>
      <c r="K43" s="70"/>
      <c r="L43" s="70"/>
      <c r="M43" s="70">
        <f>'Base PF Saúde'!$E43*'Uco e Filme'!$A$2</f>
        <v>0</v>
      </c>
      <c r="N43" s="70">
        <f>'Base PF Saúde'!$H43*'Uco e Filme'!$A$11</f>
        <v>0</v>
      </c>
      <c r="O43" s="71">
        <f>ROUND(SUM('Base PF Saúde'!$L43:$N43),2)</f>
        <v>0</v>
      </c>
    </row>
    <row r="44" spans="1:15" ht="13.9" customHeight="1" x14ac:dyDescent="0.25">
      <c r="A44" s="69" t="s">
        <v>57</v>
      </c>
      <c r="B44" s="70"/>
      <c r="C44" s="70"/>
      <c r="D44" s="70"/>
      <c r="E44" s="70"/>
      <c r="F44" s="70"/>
      <c r="G44" s="70"/>
      <c r="H44" s="70"/>
      <c r="I44" s="70"/>
      <c r="J44" s="70"/>
      <c r="K44" s="70"/>
      <c r="L44" s="70"/>
      <c r="M44" s="70">
        <f>'Base PF Saúde'!$E44*'Uco e Filme'!$A$2</f>
        <v>0</v>
      </c>
      <c r="N44" s="70">
        <f>'Base PF Saúde'!$H44*'Uco e Filme'!$A$11</f>
        <v>0</v>
      </c>
      <c r="O44" s="71">
        <f>ROUND(SUM('Base PF Saúde'!$L44:$N44),2)</f>
        <v>0</v>
      </c>
    </row>
    <row r="45" spans="1:15" ht="13.9" customHeight="1" x14ac:dyDescent="0.25">
      <c r="A45" s="69" t="s">
        <v>58</v>
      </c>
      <c r="B45" s="70"/>
      <c r="C45" s="70"/>
      <c r="D45" s="70"/>
      <c r="E45" s="70"/>
      <c r="F45" s="70"/>
      <c r="G45" s="70"/>
      <c r="H45" s="70"/>
      <c r="I45" s="70"/>
      <c r="J45" s="70"/>
      <c r="K45" s="70"/>
      <c r="L45" s="70"/>
      <c r="M45" s="70">
        <f>'Base PF Saúde'!$E45*'Uco e Filme'!$A$2</f>
        <v>0</v>
      </c>
      <c r="N45" s="70">
        <f>'Base PF Saúde'!$H45*'Uco e Filme'!$A$11</f>
        <v>0</v>
      </c>
      <c r="O45" s="71">
        <f>ROUND(SUM('Base PF Saúde'!$L45:$N45),2)</f>
        <v>0</v>
      </c>
    </row>
    <row r="46" spans="1:15" ht="26.45" customHeight="1" x14ac:dyDescent="0.25">
      <c r="A46" s="69" t="s">
        <v>59</v>
      </c>
      <c r="B46" s="70"/>
      <c r="C46" s="70"/>
      <c r="D46" s="70"/>
      <c r="E46" s="70"/>
      <c r="F46" s="70"/>
      <c r="G46" s="70"/>
      <c r="H46" s="70"/>
      <c r="I46" s="70"/>
      <c r="J46" s="70"/>
      <c r="K46" s="70"/>
      <c r="L46" s="70"/>
      <c r="M46" s="70">
        <f>'Base PF Saúde'!$E46*'Uco e Filme'!$A$2</f>
        <v>0</v>
      </c>
      <c r="N46" s="70">
        <f>'Base PF Saúde'!$H46*'Uco e Filme'!$A$11</f>
        <v>0</v>
      </c>
      <c r="O46" s="71">
        <f>ROUND(SUM('Base PF Saúde'!$L46:$N46),2)</f>
        <v>0</v>
      </c>
    </row>
    <row r="47" spans="1:15" ht="21.6" customHeight="1" x14ac:dyDescent="0.25">
      <c r="A47" s="69" t="s">
        <v>60</v>
      </c>
      <c r="B47" s="70"/>
      <c r="C47" s="70"/>
      <c r="D47" s="70"/>
      <c r="E47" s="70"/>
      <c r="F47" s="70"/>
      <c r="G47" s="70"/>
      <c r="H47" s="70"/>
      <c r="I47" s="70"/>
      <c r="J47" s="70"/>
      <c r="K47" s="70"/>
      <c r="L47" s="70"/>
      <c r="M47" s="70">
        <f>'Base PF Saúde'!$E47*'Uco e Filme'!$A$2</f>
        <v>0</v>
      </c>
      <c r="N47" s="70">
        <f>'Base PF Saúde'!$H47*'Uco e Filme'!$A$11</f>
        <v>0</v>
      </c>
      <c r="O47" s="71">
        <f>ROUND(SUM('Base PF Saúde'!$L47:$N47),2)</f>
        <v>0</v>
      </c>
    </row>
    <row r="48" spans="1:15" ht="13.9" customHeight="1" x14ac:dyDescent="0.25">
      <c r="A48" s="69" t="s">
        <v>61</v>
      </c>
      <c r="B48" s="70"/>
      <c r="C48" s="70"/>
      <c r="D48" s="70"/>
      <c r="E48" s="70"/>
      <c r="F48" s="70"/>
      <c r="G48" s="70"/>
      <c r="H48" s="70"/>
      <c r="I48" s="70"/>
      <c r="J48" s="70"/>
      <c r="K48" s="70"/>
      <c r="L48" s="70"/>
      <c r="M48" s="70">
        <f>'Base PF Saúde'!$E48*'Uco e Filme'!$A$2</f>
        <v>0</v>
      </c>
      <c r="N48" s="70">
        <f>'Base PF Saúde'!$H48*'Uco e Filme'!$A$11</f>
        <v>0</v>
      </c>
      <c r="O48" s="71">
        <f>ROUND(SUM('Base PF Saúde'!$L48:$N48),2)</f>
        <v>0</v>
      </c>
    </row>
    <row r="49" spans="1:15" ht="18" customHeight="1" x14ac:dyDescent="0.25">
      <c r="A49" s="72" t="s">
        <v>62</v>
      </c>
      <c r="B49" s="73"/>
      <c r="C49" s="73"/>
      <c r="D49" s="73"/>
      <c r="E49" s="73"/>
      <c r="F49" s="73"/>
      <c r="G49" s="73"/>
      <c r="H49" s="73"/>
      <c r="I49" s="73"/>
      <c r="J49" s="73"/>
      <c r="K49" s="73"/>
      <c r="L49" s="73"/>
      <c r="M49" s="73"/>
      <c r="N49" s="73"/>
      <c r="O49" s="74"/>
    </row>
    <row r="50" spans="1:15" x14ac:dyDescent="0.25">
      <c r="A50" s="18">
        <v>10102019</v>
      </c>
      <c r="B50" s="18" t="s">
        <v>63</v>
      </c>
      <c r="C50" s="24">
        <v>1.4302999999999999</v>
      </c>
      <c r="D50" s="24" t="s">
        <v>64</v>
      </c>
      <c r="E50" s="20"/>
      <c r="F50" s="21"/>
      <c r="G50" s="21"/>
      <c r="H50" s="21"/>
      <c r="I50" s="21"/>
      <c r="J50" s="21"/>
      <c r="K50" s="22">
        <f>VLOOKUP(D50,'Porte Honorário'!$A$3:$B$44,2,0)</f>
        <v>63.04</v>
      </c>
      <c r="L50" s="22">
        <f>'Base PF Saúde'!$K50*'Base PF Saúde'!$C50</f>
        <v>90.166111999999998</v>
      </c>
      <c r="M50" s="22">
        <f>'Base PF Saúde'!$E50*'Uco e Filme'!$A$2</f>
        <v>0</v>
      </c>
      <c r="N50" s="22">
        <f>'Base PF Saúde'!$H50*'Uco e Filme'!$A$11</f>
        <v>0</v>
      </c>
      <c r="O50" s="23">
        <f>ROUND(SUM('Base PF Saúde'!$L50:$N50),2)</f>
        <v>90.17</v>
      </c>
    </row>
    <row r="51" spans="1:15" ht="13.9" customHeight="1" x14ac:dyDescent="0.25">
      <c r="A51" s="69" t="s">
        <v>65</v>
      </c>
      <c r="B51" s="70"/>
      <c r="C51" s="70"/>
      <c r="D51" s="70"/>
      <c r="E51" s="70"/>
      <c r="F51" s="70"/>
      <c r="G51" s="70"/>
      <c r="H51" s="70"/>
      <c r="I51" s="70"/>
      <c r="J51" s="70"/>
      <c r="K51" s="70"/>
      <c r="L51" s="70"/>
      <c r="M51" s="70"/>
      <c r="N51" s="70"/>
      <c r="O51" s="71"/>
    </row>
    <row r="52" spans="1:15" ht="13.9" customHeight="1" x14ac:dyDescent="0.25">
      <c r="A52" s="69" t="s">
        <v>66</v>
      </c>
      <c r="B52" s="70"/>
      <c r="C52" s="70"/>
      <c r="D52" s="70"/>
      <c r="E52" s="70"/>
      <c r="F52" s="70"/>
      <c r="G52" s="70"/>
      <c r="H52" s="70"/>
      <c r="I52" s="70"/>
      <c r="J52" s="70"/>
      <c r="K52" s="70"/>
      <c r="L52" s="70"/>
      <c r="M52" s="70"/>
      <c r="N52" s="70"/>
      <c r="O52" s="71"/>
    </row>
    <row r="53" spans="1:15" ht="18" customHeight="1" x14ac:dyDescent="0.25">
      <c r="A53" s="72" t="s">
        <v>67</v>
      </c>
      <c r="B53" s="73"/>
      <c r="C53" s="73"/>
      <c r="D53" s="73"/>
      <c r="E53" s="73"/>
      <c r="F53" s="73"/>
      <c r="G53" s="73"/>
      <c r="H53" s="73"/>
      <c r="I53" s="73"/>
      <c r="J53" s="73"/>
      <c r="K53" s="73"/>
      <c r="L53" s="73"/>
      <c r="M53" s="73"/>
      <c r="N53" s="73"/>
      <c r="O53" s="74"/>
    </row>
    <row r="54" spans="1:15" x14ac:dyDescent="0.25">
      <c r="A54" s="18">
        <v>10103015</v>
      </c>
      <c r="B54" s="18" t="s">
        <v>68</v>
      </c>
      <c r="C54" s="24">
        <v>0.54449999999999998</v>
      </c>
      <c r="D54" s="24" t="s">
        <v>69</v>
      </c>
      <c r="E54" s="21"/>
      <c r="F54" s="21"/>
      <c r="G54" s="21"/>
      <c r="H54" s="21"/>
      <c r="I54" s="21"/>
      <c r="J54" s="21"/>
      <c r="K54" s="22">
        <f>VLOOKUP(D54,'Porte Honorário'!$A$3:$B$44,2,0)</f>
        <v>201.64</v>
      </c>
      <c r="L54" s="22">
        <f>'Base PF Saúde'!$K54*'Base PF Saúde'!$C54</f>
        <v>109.79297999999999</v>
      </c>
      <c r="M54" s="22">
        <f>'Base PF Saúde'!$E54*'Uco e Filme'!$A$2</f>
        <v>0</v>
      </c>
      <c r="N54" s="22">
        <f>'Base PF Saúde'!$H54*'Uco e Filme'!$A$11</f>
        <v>0</v>
      </c>
      <c r="O54" s="23">
        <f>ROUND(SUM('Base PF Saúde'!$L54:$N54),2)</f>
        <v>109.79</v>
      </c>
    </row>
    <row r="55" spans="1:15" ht="36" x14ac:dyDescent="0.25">
      <c r="A55" s="18">
        <v>10103023</v>
      </c>
      <c r="B55" s="18" t="s">
        <v>70</v>
      </c>
      <c r="C55" s="24">
        <v>0.53773000000000004</v>
      </c>
      <c r="D55" s="24" t="s">
        <v>71</v>
      </c>
      <c r="E55" s="21"/>
      <c r="F55" s="21"/>
      <c r="G55" s="21"/>
      <c r="H55" s="21"/>
      <c r="I55" s="21"/>
      <c r="J55" s="21"/>
      <c r="K55" s="22">
        <f>VLOOKUP(D55,'Porte Honorário'!$A$3:$B$44,2,0)</f>
        <v>297.77</v>
      </c>
      <c r="L55" s="22">
        <f>'Base PF Saúde'!$K55*'Base PF Saúde'!$C55</f>
        <v>160.11986210000001</v>
      </c>
      <c r="M55" s="22">
        <f>'Base PF Saúde'!$E55*'Uco e Filme'!$A$2</f>
        <v>0</v>
      </c>
      <c r="N55" s="22">
        <f>'Base PF Saúde'!$H55*'Uco e Filme'!$A$11</f>
        <v>0</v>
      </c>
      <c r="O55" s="23">
        <f>ROUND(SUM('Base PF Saúde'!$L55:$N55),2)</f>
        <v>160.12</v>
      </c>
    </row>
    <row r="56" spans="1:15" ht="24" x14ac:dyDescent="0.25">
      <c r="A56" s="18">
        <v>10103031</v>
      </c>
      <c r="B56" s="18" t="s">
        <v>72</v>
      </c>
      <c r="C56" s="24">
        <v>1</v>
      </c>
      <c r="D56" s="24" t="s">
        <v>73</v>
      </c>
      <c r="E56" s="21"/>
      <c r="F56" s="21"/>
      <c r="G56" s="21"/>
      <c r="H56" s="21"/>
      <c r="I56" s="21"/>
      <c r="J56" s="21"/>
      <c r="K56" s="22">
        <f>VLOOKUP(D56,'Porte Honorário'!$A$3:$B$44,2,0)</f>
        <v>346.6</v>
      </c>
      <c r="L56" s="22">
        <f>'Base PF Saúde'!$K56*'Base PF Saúde'!$C56</f>
        <v>346.6</v>
      </c>
      <c r="M56" s="22">
        <f>'Base PF Saúde'!$E56*'Uco e Filme'!$A$2</f>
        <v>0</v>
      </c>
      <c r="N56" s="22">
        <f>'Base PF Saúde'!$H56*'Uco e Filme'!$A$11</f>
        <v>0</v>
      </c>
      <c r="O56" s="23">
        <f>ROUND(SUM('Base PF Saúde'!$L56:$N56),2)</f>
        <v>346.6</v>
      </c>
    </row>
    <row r="57" spans="1:15" ht="13.9" customHeight="1" x14ac:dyDescent="0.25">
      <c r="A57" s="69" t="s">
        <v>74</v>
      </c>
      <c r="B57" s="70"/>
      <c r="C57" s="70"/>
      <c r="D57" s="70"/>
      <c r="E57" s="70"/>
      <c r="F57" s="70"/>
      <c r="G57" s="70"/>
      <c r="H57" s="70"/>
      <c r="I57" s="70"/>
      <c r="J57" s="70"/>
      <c r="K57" s="70"/>
      <c r="L57" s="70">
        <f>'Base PF Saúde'!$K57*'Base PF Saúde'!$C57</f>
        <v>0</v>
      </c>
      <c r="M57" s="70">
        <f>'Base PF Saúde'!$E57*'Uco e Filme'!$A$2</f>
        <v>0</v>
      </c>
      <c r="N57" s="70">
        <f>'Base PF Saúde'!$H57*'Uco e Filme'!$A$11</f>
        <v>0</v>
      </c>
      <c r="O57" s="71">
        <f>ROUND(SUM('Base PF Saúde'!$L57:$N57),2)</f>
        <v>0</v>
      </c>
    </row>
    <row r="58" spans="1:15" ht="13.9" customHeight="1" x14ac:dyDescent="0.25">
      <c r="A58" s="69" t="s">
        <v>75</v>
      </c>
      <c r="B58" s="70"/>
      <c r="C58" s="70"/>
      <c r="D58" s="70"/>
      <c r="E58" s="70"/>
      <c r="F58" s="70"/>
      <c r="G58" s="70"/>
      <c r="H58" s="70"/>
      <c r="I58" s="70"/>
      <c r="J58" s="70"/>
      <c r="K58" s="70"/>
      <c r="L58" s="70">
        <f>'Base PF Saúde'!$K58*'Base PF Saúde'!$C58</f>
        <v>0</v>
      </c>
      <c r="M58" s="70">
        <f>'Base PF Saúde'!$E58*'Uco e Filme'!$A$2</f>
        <v>0</v>
      </c>
      <c r="N58" s="70">
        <f>'Base PF Saúde'!$H58*'Uco e Filme'!$A$11</f>
        <v>0</v>
      </c>
      <c r="O58" s="71">
        <f>ROUND(SUM('Base PF Saúde'!$L58:$N58),2)</f>
        <v>0</v>
      </c>
    </row>
    <row r="59" spans="1:15" ht="13.9" customHeight="1" x14ac:dyDescent="0.25">
      <c r="A59" s="69" t="s">
        <v>76</v>
      </c>
      <c r="B59" s="70"/>
      <c r="C59" s="70"/>
      <c r="D59" s="70"/>
      <c r="E59" s="70"/>
      <c r="F59" s="70"/>
      <c r="G59" s="70"/>
      <c r="H59" s="70"/>
      <c r="I59" s="70"/>
      <c r="J59" s="70"/>
      <c r="K59" s="70"/>
      <c r="L59" s="70">
        <f>'Base PF Saúde'!$K59*'Base PF Saúde'!$C59</f>
        <v>0</v>
      </c>
      <c r="M59" s="70">
        <f>'Base PF Saúde'!$E59*'Uco e Filme'!$A$2</f>
        <v>0</v>
      </c>
      <c r="N59" s="70">
        <f>'Base PF Saúde'!$H59*'Uco e Filme'!$A$11</f>
        <v>0</v>
      </c>
      <c r="O59" s="71">
        <f>ROUND(SUM('Base PF Saúde'!$L59:$N59),2)</f>
        <v>0</v>
      </c>
    </row>
    <row r="60" spans="1:15" ht="13.9" customHeight="1" x14ac:dyDescent="0.25">
      <c r="A60" s="69" t="s">
        <v>77</v>
      </c>
      <c r="B60" s="70"/>
      <c r="C60" s="70"/>
      <c r="D60" s="70"/>
      <c r="E60" s="70"/>
      <c r="F60" s="70"/>
      <c r="G60" s="70"/>
      <c r="H60" s="70"/>
      <c r="I60" s="70"/>
      <c r="J60" s="70"/>
      <c r="K60" s="70"/>
      <c r="L60" s="70">
        <f>'Base PF Saúde'!$K60*'Base PF Saúde'!$C60</f>
        <v>0</v>
      </c>
      <c r="M60" s="70">
        <f>'Base PF Saúde'!$E60*'Uco e Filme'!$A$2</f>
        <v>0</v>
      </c>
      <c r="N60" s="70">
        <f>'Base PF Saúde'!$H60*'Uco e Filme'!$A$11</f>
        <v>0</v>
      </c>
      <c r="O60" s="71">
        <f>ROUND(SUM('Base PF Saúde'!$L60:$N60),2)</f>
        <v>0</v>
      </c>
    </row>
    <row r="61" spans="1:15" ht="13.9" customHeight="1" x14ac:dyDescent="0.25">
      <c r="A61" s="69" t="s">
        <v>78</v>
      </c>
      <c r="B61" s="70"/>
      <c r="C61" s="70"/>
      <c r="D61" s="70"/>
      <c r="E61" s="70"/>
      <c r="F61" s="70"/>
      <c r="G61" s="70"/>
      <c r="H61" s="70"/>
      <c r="I61" s="70"/>
      <c r="J61" s="70"/>
      <c r="K61" s="70"/>
      <c r="L61" s="70">
        <f>'Base PF Saúde'!$K61*'Base PF Saúde'!$C61</f>
        <v>0</v>
      </c>
      <c r="M61" s="70">
        <f>'Base PF Saúde'!$E61*'Uco e Filme'!$A$2</f>
        <v>0</v>
      </c>
      <c r="N61" s="70">
        <f>'Base PF Saúde'!$H61*'Uco e Filme'!$A$11</f>
        <v>0</v>
      </c>
      <c r="O61" s="71">
        <f>ROUND(SUM('Base PF Saúde'!$L61:$N61),2)</f>
        <v>0</v>
      </c>
    </row>
    <row r="62" spans="1:15" ht="13.9" customHeight="1" x14ac:dyDescent="0.25">
      <c r="A62" s="69" t="s">
        <v>79</v>
      </c>
      <c r="B62" s="70"/>
      <c r="C62" s="70"/>
      <c r="D62" s="70"/>
      <c r="E62" s="70"/>
      <c r="F62" s="70"/>
      <c r="G62" s="70"/>
      <c r="H62" s="70"/>
      <c r="I62" s="70"/>
      <c r="J62" s="70"/>
      <c r="K62" s="70"/>
      <c r="L62" s="70">
        <f>'Base PF Saúde'!$K62*'Base PF Saúde'!$C62</f>
        <v>0</v>
      </c>
      <c r="M62" s="70">
        <f>'Base PF Saúde'!$E62*'Uco e Filme'!$A$2</f>
        <v>0</v>
      </c>
      <c r="N62" s="70">
        <f>'Base PF Saúde'!$H62*'Uco e Filme'!$A$11</f>
        <v>0</v>
      </c>
      <c r="O62" s="71">
        <f>ROUND(SUM('Base PF Saúde'!$L62:$N62),2)</f>
        <v>0</v>
      </c>
    </row>
    <row r="63" spans="1:15" ht="18" customHeight="1" x14ac:dyDescent="0.25">
      <c r="A63" s="72" t="s">
        <v>80</v>
      </c>
      <c r="B63" s="73"/>
      <c r="C63" s="73"/>
      <c r="D63" s="73"/>
      <c r="E63" s="73"/>
      <c r="F63" s="73"/>
      <c r="G63" s="73"/>
      <c r="H63" s="73"/>
      <c r="I63" s="73"/>
      <c r="J63" s="73"/>
      <c r="K63" s="73"/>
      <c r="L63" s="73"/>
      <c r="M63" s="73"/>
      <c r="N63" s="73"/>
      <c r="O63" s="74"/>
    </row>
    <row r="64" spans="1:15" ht="24" x14ac:dyDescent="0.25">
      <c r="A64" s="18">
        <v>10104011</v>
      </c>
      <c r="B64" s="18" t="s">
        <v>81</v>
      </c>
      <c r="C64" s="24">
        <v>1</v>
      </c>
      <c r="D64" s="24" t="s">
        <v>50</v>
      </c>
      <c r="E64" s="21"/>
      <c r="F64" s="21"/>
      <c r="G64" s="21"/>
      <c r="H64" s="21"/>
      <c r="I64" s="21"/>
      <c r="J64" s="21"/>
      <c r="K64" s="22">
        <f>VLOOKUP(D64,'Porte Honorário'!$A$3:$B$44,2,0)</f>
        <v>85.08</v>
      </c>
      <c r="L64" s="22">
        <f>'Base PF Saúde'!$K64*'Base PF Saúde'!$C64</f>
        <v>85.08</v>
      </c>
      <c r="M64" s="22">
        <f>'Base PF Saúde'!$E64*'Uco e Filme'!$A$2</f>
        <v>0</v>
      </c>
      <c r="N64" s="22">
        <f>'Base PF Saúde'!$H64*'Uco e Filme'!$A$11</f>
        <v>0</v>
      </c>
      <c r="O64" s="23">
        <f>ROUND(SUM('Base PF Saúde'!$L64:$N64),2)</f>
        <v>85.08</v>
      </c>
    </row>
    <row r="65" spans="1:15" ht="36" x14ac:dyDescent="0.25">
      <c r="A65" s="18">
        <v>10104020</v>
      </c>
      <c r="B65" s="18" t="s">
        <v>82</v>
      </c>
      <c r="C65" s="24">
        <v>1</v>
      </c>
      <c r="D65" s="24" t="s">
        <v>69</v>
      </c>
      <c r="E65" s="20"/>
      <c r="F65" s="21"/>
      <c r="G65" s="21"/>
      <c r="H65" s="21"/>
      <c r="I65" s="21"/>
      <c r="J65" s="21"/>
      <c r="K65" s="22">
        <f>VLOOKUP(D65,'Porte Honorário'!$A$3:$B$44,2,0)</f>
        <v>201.64</v>
      </c>
      <c r="L65" s="22">
        <f>'Base PF Saúde'!$K65*'Base PF Saúde'!$C65</f>
        <v>201.64</v>
      </c>
      <c r="M65" s="22">
        <f>'Base PF Saúde'!$E65*'Uco e Filme'!$A$2</f>
        <v>0</v>
      </c>
      <c r="N65" s="22">
        <f>'Base PF Saúde'!$H65*'Uco e Filme'!$A$11</f>
        <v>0</v>
      </c>
      <c r="O65" s="23">
        <f>ROUND(SUM('Base PF Saúde'!$L65:$N65),2)</f>
        <v>201.64</v>
      </c>
    </row>
    <row r="66" spans="1:15" ht="13.9" customHeight="1" x14ac:dyDescent="0.25">
      <c r="A66" s="69" t="s">
        <v>83</v>
      </c>
      <c r="B66" s="70"/>
      <c r="C66" s="70"/>
      <c r="D66" s="70"/>
      <c r="E66" s="70"/>
      <c r="F66" s="70"/>
      <c r="G66" s="70"/>
      <c r="H66" s="70"/>
      <c r="I66" s="70"/>
      <c r="J66" s="70"/>
      <c r="K66" s="70"/>
      <c r="L66" s="70">
        <f>'Base PF Saúde'!$K66*'Base PF Saúde'!$C66</f>
        <v>0</v>
      </c>
      <c r="M66" s="70">
        <f>'Base PF Saúde'!$E66*'Uco e Filme'!$A$2</f>
        <v>0</v>
      </c>
      <c r="N66" s="70">
        <f>'Base PF Saúde'!$H66*'Uco e Filme'!$A$11</f>
        <v>0</v>
      </c>
      <c r="O66" s="71">
        <f>ROUND(SUM('Base PF Saúde'!$L66:$N66),2)</f>
        <v>0</v>
      </c>
    </row>
    <row r="67" spans="1:15" ht="13.9" customHeight="1" x14ac:dyDescent="0.25">
      <c r="A67" s="69" t="s">
        <v>84</v>
      </c>
      <c r="B67" s="70"/>
      <c r="C67" s="70"/>
      <c r="D67" s="70"/>
      <c r="E67" s="70"/>
      <c r="F67" s="70"/>
      <c r="G67" s="70"/>
      <c r="H67" s="70"/>
      <c r="I67" s="70"/>
      <c r="J67" s="70"/>
      <c r="K67" s="70"/>
      <c r="L67" s="70">
        <f>'Base PF Saúde'!$K67*'Base PF Saúde'!$C67</f>
        <v>0</v>
      </c>
      <c r="M67" s="70">
        <f>'Base PF Saúde'!$E67*'Uco e Filme'!$A$2</f>
        <v>0</v>
      </c>
      <c r="N67" s="70">
        <f>'Base PF Saúde'!$H67*'Uco e Filme'!$A$11</f>
        <v>0</v>
      </c>
      <c r="O67" s="71">
        <f>ROUND(SUM('Base PF Saúde'!$L67:$N67),2)</f>
        <v>0</v>
      </c>
    </row>
    <row r="68" spans="1:15" ht="13.9" customHeight="1" x14ac:dyDescent="0.25">
      <c r="A68" s="69" t="s">
        <v>85</v>
      </c>
      <c r="B68" s="70"/>
      <c r="C68" s="70"/>
      <c r="D68" s="70"/>
      <c r="E68" s="70"/>
      <c r="F68" s="70"/>
      <c r="G68" s="70"/>
      <c r="H68" s="70"/>
      <c r="I68" s="70"/>
      <c r="J68" s="70"/>
      <c r="K68" s="70"/>
      <c r="L68" s="70">
        <f>'Base PF Saúde'!$K68*'Base PF Saúde'!$C68</f>
        <v>0</v>
      </c>
      <c r="M68" s="70">
        <f>'Base PF Saúde'!$E68*'Uco e Filme'!$A$2</f>
        <v>0</v>
      </c>
      <c r="N68" s="70">
        <f>'Base PF Saúde'!$H68*'Uco e Filme'!$A$11</f>
        <v>0</v>
      </c>
      <c r="O68" s="71">
        <f>ROUND(SUM('Base PF Saúde'!$L68:$N68),2)</f>
        <v>0</v>
      </c>
    </row>
    <row r="69" spans="1:15" ht="13.9" customHeight="1" x14ac:dyDescent="0.25">
      <c r="A69" s="69" t="s">
        <v>86</v>
      </c>
      <c r="B69" s="70"/>
      <c r="C69" s="70"/>
      <c r="D69" s="70"/>
      <c r="E69" s="70"/>
      <c r="F69" s="70"/>
      <c r="G69" s="70"/>
      <c r="H69" s="70"/>
      <c r="I69" s="70"/>
      <c r="J69" s="70"/>
      <c r="K69" s="70"/>
      <c r="L69" s="70">
        <f>'Base PF Saúde'!$K69*'Base PF Saúde'!$C69</f>
        <v>0</v>
      </c>
      <c r="M69" s="70">
        <f>'Base PF Saúde'!$E69*'Uco e Filme'!$A$2</f>
        <v>0</v>
      </c>
      <c r="N69" s="70">
        <f>'Base PF Saúde'!$H69*'Uco e Filme'!$A$11</f>
        <v>0</v>
      </c>
      <c r="O69" s="71">
        <f>ROUND(SUM('Base PF Saúde'!$L69:$N69),2)</f>
        <v>0</v>
      </c>
    </row>
    <row r="70" spans="1:15" ht="13.9" customHeight="1" x14ac:dyDescent="0.25">
      <c r="A70" s="69" t="s">
        <v>87</v>
      </c>
      <c r="B70" s="70"/>
      <c r="C70" s="70"/>
      <c r="D70" s="70"/>
      <c r="E70" s="70"/>
      <c r="F70" s="70"/>
      <c r="G70" s="70"/>
      <c r="H70" s="70"/>
      <c r="I70" s="70"/>
      <c r="J70" s="70"/>
      <c r="K70" s="70"/>
      <c r="L70" s="70">
        <f>'Base PF Saúde'!$K70*'Base PF Saúde'!$C70</f>
        <v>0</v>
      </c>
      <c r="M70" s="70">
        <f>'Base PF Saúde'!$E70*'Uco e Filme'!$A$2</f>
        <v>0</v>
      </c>
      <c r="N70" s="70">
        <f>'Base PF Saúde'!$H70*'Uco e Filme'!$A$11</f>
        <v>0</v>
      </c>
      <c r="O70" s="71">
        <f>ROUND(SUM('Base PF Saúde'!$L70:$N70),2)</f>
        <v>0</v>
      </c>
    </row>
    <row r="71" spans="1:15" ht="18" customHeight="1" x14ac:dyDescent="0.25">
      <c r="A71" s="72" t="s">
        <v>88</v>
      </c>
      <c r="B71" s="73"/>
      <c r="C71" s="73"/>
      <c r="D71" s="73"/>
      <c r="E71" s="73"/>
      <c r="F71" s="73"/>
      <c r="G71" s="73"/>
      <c r="H71" s="73"/>
      <c r="I71" s="73"/>
      <c r="J71" s="73"/>
      <c r="K71" s="73"/>
      <c r="L71" s="73">
        <f>'Base PF Saúde'!$K71*'Base PF Saúde'!$C71</f>
        <v>0</v>
      </c>
      <c r="M71" s="73">
        <f>'Base PF Saúde'!$E71*'Uco e Filme'!$A$2</f>
        <v>0</v>
      </c>
      <c r="N71" s="73">
        <f>'Base PF Saúde'!$H71*'Uco e Filme'!$A$11</f>
        <v>0</v>
      </c>
      <c r="O71" s="74">
        <f>ROUND(SUM('Base PF Saúde'!$L71:$N71),2)</f>
        <v>0</v>
      </c>
    </row>
    <row r="72" spans="1:15" ht="36" x14ac:dyDescent="0.25">
      <c r="A72" s="18">
        <v>10105034</v>
      </c>
      <c r="B72" s="18" t="s">
        <v>89</v>
      </c>
      <c r="C72" s="24">
        <v>1</v>
      </c>
      <c r="D72" s="24" t="s">
        <v>69</v>
      </c>
      <c r="E72" s="20"/>
      <c r="F72" s="21"/>
      <c r="G72" s="21"/>
      <c r="H72" s="21"/>
      <c r="I72" s="21"/>
      <c r="J72" s="21"/>
      <c r="K72" s="22">
        <f>VLOOKUP(D72,'Porte Honorário'!$A$3:$B$44,2,0)</f>
        <v>201.64</v>
      </c>
      <c r="L72" s="22">
        <f>'Base PF Saúde'!$K72*'Base PF Saúde'!$C72</f>
        <v>201.64</v>
      </c>
      <c r="M72" s="22">
        <f>'Base PF Saúde'!$E72*'Uco e Filme'!$A$2</f>
        <v>0</v>
      </c>
      <c r="N72" s="22">
        <f>'Base PF Saúde'!$H72*'Uco e Filme'!$A$11</f>
        <v>0</v>
      </c>
      <c r="O72" s="23">
        <f>ROUND(SUM('Base PF Saúde'!$L72:$N72),2)</f>
        <v>201.64</v>
      </c>
    </row>
    <row r="73" spans="1:15" ht="36" x14ac:dyDescent="0.25">
      <c r="A73" s="18">
        <v>10105042</v>
      </c>
      <c r="B73" s="18" t="s">
        <v>90</v>
      </c>
      <c r="C73" s="24">
        <v>1</v>
      </c>
      <c r="D73" s="24" t="s">
        <v>50</v>
      </c>
      <c r="E73" s="20"/>
      <c r="F73" s="21"/>
      <c r="G73" s="21"/>
      <c r="H73" s="21"/>
      <c r="I73" s="21"/>
      <c r="J73" s="21"/>
      <c r="K73" s="22">
        <f>VLOOKUP(D73,'Porte Honorário'!$A$3:$B$44,2,0)</f>
        <v>85.08</v>
      </c>
      <c r="L73" s="22">
        <f>'Base PF Saúde'!$K73*'Base PF Saúde'!$C73</f>
        <v>85.08</v>
      </c>
      <c r="M73" s="22">
        <f>'Base PF Saúde'!$E73*'Uco e Filme'!$A$2</f>
        <v>0</v>
      </c>
      <c r="N73" s="22">
        <f>'Base PF Saúde'!$H73*'Uco e Filme'!$A$11</f>
        <v>0</v>
      </c>
      <c r="O73" s="23">
        <f>ROUND(SUM('Base PF Saúde'!$L73:$N73),2)</f>
        <v>85.08</v>
      </c>
    </row>
    <row r="74" spans="1:15" ht="36" x14ac:dyDescent="0.25">
      <c r="A74" s="18">
        <v>10105050</v>
      </c>
      <c r="B74" s="18" t="s">
        <v>91</v>
      </c>
      <c r="C74" s="24">
        <v>1</v>
      </c>
      <c r="D74" s="24" t="s">
        <v>92</v>
      </c>
      <c r="E74" s="20"/>
      <c r="F74" s="21"/>
      <c r="G74" s="21"/>
      <c r="H74" s="21"/>
      <c r="I74" s="21"/>
      <c r="J74" s="21"/>
      <c r="K74" s="22">
        <f>VLOOKUP(D74,'Porte Honorário'!$A$3:$B$44,2,0)</f>
        <v>241.04</v>
      </c>
      <c r="L74" s="22">
        <f>'Base PF Saúde'!$K74*'Base PF Saúde'!$C74</f>
        <v>241.04</v>
      </c>
      <c r="M74" s="22">
        <f>'Base PF Saúde'!$E74*'Uco e Filme'!$A$2</f>
        <v>0</v>
      </c>
      <c r="N74" s="22">
        <f>'Base PF Saúde'!$H74*'Uco e Filme'!$A$11</f>
        <v>0</v>
      </c>
      <c r="O74" s="23">
        <f>ROUND(SUM('Base PF Saúde'!$L74:$N74),2)</f>
        <v>241.04</v>
      </c>
    </row>
    <row r="75" spans="1:15" ht="24" x14ac:dyDescent="0.25">
      <c r="A75" s="18">
        <v>10105069</v>
      </c>
      <c r="B75" s="18" t="s">
        <v>93</v>
      </c>
      <c r="C75" s="24">
        <v>1</v>
      </c>
      <c r="D75" s="24" t="s">
        <v>50</v>
      </c>
      <c r="E75" s="20"/>
      <c r="F75" s="21"/>
      <c r="G75" s="21"/>
      <c r="H75" s="21"/>
      <c r="I75" s="21"/>
      <c r="J75" s="21"/>
      <c r="K75" s="22">
        <f>VLOOKUP(D75,'Porte Honorário'!$A$3:$B$44,2,0)</f>
        <v>85.08</v>
      </c>
      <c r="L75" s="22">
        <f>'Base PF Saúde'!$K75*'Base PF Saúde'!$C75</f>
        <v>85.08</v>
      </c>
      <c r="M75" s="22">
        <f>'Base PF Saúde'!$E75*'Uco e Filme'!$A$2</f>
        <v>0</v>
      </c>
      <c r="N75" s="22">
        <f>'Base PF Saúde'!$H75*'Uco e Filme'!$A$11</f>
        <v>0</v>
      </c>
      <c r="O75" s="23">
        <f>ROUND(SUM('Base PF Saúde'!$L75:$N75),2)</f>
        <v>85.08</v>
      </c>
    </row>
    <row r="76" spans="1:15" ht="36" x14ac:dyDescent="0.25">
      <c r="A76" s="18">
        <v>10105077</v>
      </c>
      <c r="B76" s="18" t="s">
        <v>94</v>
      </c>
      <c r="C76" s="24">
        <v>1</v>
      </c>
      <c r="D76" s="24" t="s">
        <v>50</v>
      </c>
      <c r="E76" s="20"/>
      <c r="F76" s="21"/>
      <c r="G76" s="21"/>
      <c r="H76" s="21"/>
      <c r="I76" s="21"/>
      <c r="J76" s="21"/>
      <c r="K76" s="22">
        <f>VLOOKUP(D76,'Porte Honorário'!$A$3:$B$44,2,0)</f>
        <v>85.08</v>
      </c>
      <c r="L76" s="22">
        <f>'Base PF Saúde'!$K76*'Base PF Saúde'!$C76</f>
        <v>85.08</v>
      </c>
      <c r="M76" s="22">
        <f>'Base PF Saúde'!$E76*'Uco e Filme'!$A$2</f>
        <v>0</v>
      </c>
      <c r="N76" s="22">
        <f>'Base PF Saúde'!$H76*'Uco e Filme'!$A$11</f>
        <v>0</v>
      </c>
      <c r="O76" s="23">
        <f>ROUND(SUM('Base PF Saúde'!$L76:$N76),2)</f>
        <v>85.08</v>
      </c>
    </row>
    <row r="77" spans="1:15" ht="18" customHeight="1" x14ac:dyDescent="0.25">
      <c r="A77" s="72" t="s">
        <v>95</v>
      </c>
      <c r="B77" s="73"/>
      <c r="C77" s="73"/>
      <c r="D77" s="73"/>
      <c r="E77" s="73"/>
      <c r="F77" s="73"/>
      <c r="G77" s="73"/>
      <c r="H77" s="73"/>
      <c r="I77" s="73"/>
      <c r="J77" s="73"/>
      <c r="K77" s="73"/>
      <c r="L77" s="73"/>
      <c r="M77" s="73"/>
      <c r="N77" s="73"/>
      <c r="O77" s="74"/>
    </row>
    <row r="78" spans="1:15" x14ac:dyDescent="0.25">
      <c r="A78" s="18">
        <v>10106014</v>
      </c>
      <c r="B78" s="18" t="s">
        <v>96</v>
      </c>
      <c r="C78" s="24">
        <v>1</v>
      </c>
      <c r="D78" s="24" t="s">
        <v>92</v>
      </c>
      <c r="E78" s="20"/>
      <c r="F78" s="21"/>
      <c r="G78" s="21"/>
      <c r="H78" s="21"/>
      <c r="I78" s="21"/>
      <c r="J78" s="21"/>
      <c r="K78" s="22">
        <f>VLOOKUP(D78,'Porte Honorário'!$A$3:$B$44,2,0)</f>
        <v>241.04</v>
      </c>
      <c r="L78" s="22">
        <f>'Base PF Saúde'!$K78*'Base PF Saúde'!$C78</f>
        <v>241.04</v>
      </c>
      <c r="M78" s="22">
        <f>'Base PF Saúde'!$E78*'Uco e Filme'!$A$2</f>
        <v>0</v>
      </c>
      <c r="N78" s="22">
        <f>'Base PF Saúde'!$H78*'Uco e Filme'!$A$11</f>
        <v>0</v>
      </c>
      <c r="O78" s="23">
        <f>ROUND(SUM('Base PF Saúde'!$L78:$N78),2)</f>
        <v>241.04</v>
      </c>
    </row>
    <row r="79" spans="1:15" x14ac:dyDescent="0.25">
      <c r="A79" s="18">
        <v>10106030</v>
      </c>
      <c r="B79" s="18" t="s">
        <v>97</v>
      </c>
      <c r="C79" s="24">
        <v>1</v>
      </c>
      <c r="D79" s="24" t="s">
        <v>98</v>
      </c>
      <c r="E79" s="20"/>
      <c r="F79" s="21"/>
      <c r="G79" s="21"/>
      <c r="H79" s="21"/>
      <c r="I79" s="21"/>
      <c r="J79" s="21"/>
      <c r="K79" s="22">
        <f>VLOOKUP(D79,'Porte Honorário'!$A$3:$B$44,2,0)</f>
        <v>47.27</v>
      </c>
      <c r="L79" s="22">
        <f>'Base PF Saúde'!$K79*'Base PF Saúde'!$C79</f>
        <v>47.27</v>
      </c>
      <c r="M79" s="22">
        <f>'Base PF Saúde'!$E79*'Uco e Filme'!$A$2</f>
        <v>0</v>
      </c>
      <c r="N79" s="22">
        <f>'Base PF Saúde'!$H79*'Uco e Filme'!$A$11</f>
        <v>0</v>
      </c>
      <c r="O79" s="23">
        <f>ROUND(SUM('Base PF Saúde'!$L79:$N79),2)</f>
        <v>47.27</v>
      </c>
    </row>
    <row r="80" spans="1:15" ht="24" x14ac:dyDescent="0.25">
      <c r="A80" s="18">
        <v>10106049</v>
      </c>
      <c r="B80" s="18" t="s">
        <v>99</v>
      </c>
      <c r="C80" s="24">
        <v>1</v>
      </c>
      <c r="D80" s="24" t="s">
        <v>50</v>
      </c>
      <c r="E80" s="20"/>
      <c r="F80" s="21"/>
      <c r="G80" s="21"/>
      <c r="H80" s="21"/>
      <c r="I80" s="21"/>
      <c r="J80" s="21"/>
      <c r="K80" s="22">
        <f>VLOOKUP(D80,'Porte Honorário'!$A$3:$B$44,2,0)</f>
        <v>85.08</v>
      </c>
      <c r="L80" s="22">
        <f>'Base PF Saúde'!$K80*'Base PF Saúde'!$C80</f>
        <v>85.08</v>
      </c>
      <c r="M80" s="22">
        <f>'Base PF Saúde'!$E80*'Uco e Filme'!$A$2</f>
        <v>0</v>
      </c>
      <c r="N80" s="22">
        <f>'Base PF Saúde'!$H80*'Uco e Filme'!$A$11</f>
        <v>0</v>
      </c>
      <c r="O80" s="23">
        <f>ROUND(SUM('Base PF Saúde'!$L80:$N80),2)</f>
        <v>85.08</v>
      </c>
    </row>
    <row r="81" spans="1:15" ht="48" x14ac:dyDescent="0.25">
      <c r="A81" s="18">
        <v>10106065</v>
      </c>
      <c r="B81" s="18" t="s">
        <v>100</v>
      </c>
      <c r="C81" s="24">
        <v>1</v>
      </c>
      <c r="D81" s="24" t="s">
        <v>50</v>
      </c>
      <c r="E81" s="20"/>
      <c r="F81" s="21"/>
      <c r="G81" s="21"/>
      <c r="H81" s="21"/>
      <c r="I81" s="21"/>
      <c r="J81" s="21"/>
      <c r="K81" s="22">
        <f>VLOOKUP(D81,'Porte Honorário'!$A$3:$B$44,2,0)</f>
        <v>85.08</v>
      </c>
      <c r="L81" s="22">
        <f>'Base PF Saúde'!$K81*'Base PF Saúde'!$C81</f>
        <v>85.08</v>
      </c>
      <c r="M81" s="22">
        <f>'Base PF Saúde'!$E81*'Uco e Filme'!$A$2</f>
        <v>0</v>
      </c>
      <c r="N81" s="22">
        <f>'Base PF Saúde'!$H81*'Uco e Filme'!$A$11</f>
        <v>0</v>
      </c>
      <c r="O81" s="23">
        <f>ROUND(SUM('Base PF Saúde'!$L81:$N81),2)</f>
        <v>85.08</v>
      </c>
    </row>
    <row r="82" spans="1:15" ht="48" x14ac:dyDescent="0.25">
      <c r="A82" s="18">
        <v>10106073</v>
      </c>
      <c r="B82" s="18" t="s">
        <v>101</v>
      </c>
      <c r="C82" s="24">
        <v>1</v>
      </c>
      <c r="D82" s="24" t="s">
        <v>102</v>
      </c>
      <c r="E82" s="20"/>
      <c r="F82" s="21"/>
      <c r="G82" s="21"/>
      <c r="H82" s="21"/>
      <c r="I82" s="21"/>
      <c r="J82" s="21"/>
      <c r="K82" s="22">
        <f>VLOOKUP(D82,'Porte Honorário'!$A$3:$B$44,2,0)</f>
        <v>176.44</v>
      </c>
      <c r="L82" s="22">
        <f>'Base PF Saúde'!$K82*'Base PF Saúde'!$C82</f>
        <v>176.44</v>
      </c>
      <c r="M82" s="22">
        <f>'Base PF Saúde'!$E82*'Uco e Filme'!$A$2</f>
        <v>0</v>
      </c>
      <c r="N82" s="22">
        <f>'Base PF Saúde'!$H82*'Uco e Filme'!$A$11</f>
        <v>0</v>
      </c>
      <c r="O82" s="23">
        <f>ROUND(SUM('Base PF Saúde'!$L82:$N82),2)</f>
        <v>176.44</v>
      </c>
    </row>
    <row r="83" spans="1:15" ht="48" customHeight="1" x14ac:dyDescent="0.25">
      <c r="A83" s="18">
        <v>10106111</v>
      </c>
      <c r="B83" s="18" t="s">
        <v>103</v>
      </c>
      <c r="C83" s="24">
        <v>1</v>
      </c>
      <c r="D83" s="24" t="s">
        <v>50</v>
      </c>
      <c r="E83" s="20"/>
      <c r="F83" s="21"/>
      <c r="G83" s="21"/>
      <c r="H83" s="21"/>
      <c r="I83" s="21"/>
      <c r="J83" s="21"/>
      <c r="K83" s="22">
        <f>VLOOKUP(D83,'Porte Honorário'!$A$3:$B$44,2,0)</f>
        <v>85.08</v>
      </c>
      <c r="L83" s="22">
        <f>'Base PF Saúde'!$K83*'Base PF Saúde'!$C83</f>
        <v>85.08</v>
      </c>
      <c r="M83" s="22">
        <f>'Base PF Saúde'!$E83*'Uco e Filme'!$A$2</f>
        <v>0</v>
      </c>
      <c r="N83" s="22">
        <f>'Base PF Saúde'!$H83*'Uco e Filme'!$A$11</f>
        <v>0</v>
      </c>
      <c r="O83" s="23">
        <f>ROUND(SUM('Base PF Saúde'!$L83:$N83),2)</f>
        <v>85.08</v>
      </c>
    </row>
    <row r="84" spans="1:15" ht="72" x14ac:dyDescent="0.25">
      <c r="A84" s="18">
        <v>10106120</v>
      </c>
      <c r="B84" s="18" t="s">
        <v>104</v>
      </c>
      <c r="C84" s="24">
        <v>1</v>
      </c>
      <c r="D84" s="24" t="s">
        <v>50</v>
      </c>
      <c r="E84" s="20"/>
      <c r="F84" s="21"/>
      <c r="G84" s="21"/>
      <c r="H84" s="21"/>
      <c r="I84" s="21"/>
      <c r="J84" s="21"/>
      <c r="K84" s="22">
        <f>VLOOKUP(D84,'Porte Honorário'!$A$3:$B$44,2,0)</f>
        <v>85.08</v>
      </c>
      <c r="L84" s="22">
        <f>'Base PF Saúde'!$K84*'Base PF Saúde'!$C84</f>
        <v>85.08</v>
      </c>
      <c r="M84" s="22">
        <f>'Base PF Saúde'!$E84*'Uco e Filme'!$A$2</f>
        <v>0</v>
      </c>
      <c r="N84" s="22">
        <f>'Base PF Saúde'!$H84*'Uco e Filme'!$A$11</f>
        <v>0</v>
      </c>
      <c r="O84" s="23">
        <f>ROUND(SUM('Base PF Saúde'!$L84:$N84),2)</f>
        <v>85.08</v>
      </c>
    </row>
    <row r="85" spans="1:15" ht="48" x14ac:dyDescent="0.25">
      <c r="A85" s="18">
        <v>10106138</v>
      </c>
      <c r="B85" s="18" t="s">
        <v>105</v>
      </c>
      <c r="C85" s="24">
        <v>1</v>
      </c>
      <c r="D85" s="24" t="s">
        <v>102</v>
      </c>
      <c r="E85" s="20"/>
      <c r="F85" s="21"/>
      <c r="G85" s="21"/>
      <c r="H85" s="21"/>
      <c r="I85" s="21"/>
      <c r="J85" s="21"/>
      <c r="K85" s="22">
        <f>VLOOKUP(D85,'Porte Honorário'!$A$3:$B$44,2,0)</f>
        <v>176.44</v>
      </c>
      <c r="L85" s="22">
        <f>'Base PF Saúde'!$K85*'Base PF Saúde'!$C85</f>
        <v>176.44</v>
      </c>
      <c r="M85" s="22">
        <f>'Base PF Saúde'!$E85*'Uco e Filme'!$A$2</f>
        <v>0</v>
      </c>
      <c r="N85" s="22">
        <f>'Base PF Saúde'!$H85*'Uco e Filme'!$A$11</f>
        <v>0</v>
      </c>
      <c r="O85" s="23">
        <f>ROUND(SUM('Base PF Saúde'!$L85:$N85),2)</f>
        <v>176.44</v>
      </c>
    </row>
    <row r="86" spans="1:15" x14ac:dyDescent="0.25">
      <c r="A86" s="18">
        <v>10106146</v>
      </c>
      <c r="B86" s="18" t="s">
        <v>106</v>
      </c>
      <c r="C86" s="24">
        <v>1</v>
      </c>
      <c r="D86" s="25" t="s">
        <v>102</v>
      </c>
      <c r="E86" s="20"/>
      <c r="F86" s="21"/>
      <c r="G86" s="21"/>
      <c r="H86" s="21"/>
      <c r="I86" s="21"/>
      <c r="J86" s="21"/>
      <c r="K86" s="22">
        <f>VLOOKUP(D86,'Porte Honorário'!$A$3:$B$44,2,0)</f>
        <v>176.44</v>
      </c>
      <c r="L86" s="22">
        <f>'Base PF Saúde'!$K86*'Base PF Saúde'!$C86</f>
        <v>176.44</v>
      </c>
      <c r="M86" s="22">
        <f>'Base PF Saúde'!$E86*'Uco e Filme'!$A$2</f>
        <v>0</v>
      </c>
      <c r="N86" s="22">
        <f>'Base PF Saúde'!$H86*'Uco e Filme'!$A$11</f>
        <v>0</v>
      </c>
      <c r="O86" s="23">
        <f>ROUND(SUM('Base PF Saúde'!$L86:$N86),2)</f>
        <v>176.44</v>
      </c>
    </row>
    <row r="87" spans="1:15" ht="13.9" customHeight="1" x14ac:dyDescent="0.25">
      <c r="A87" s="69" t="s">
        <v>107</v>
      </c>
      <c r="B87" s="70"/>
      <c r="C87" s="70"/>
      <c r="D87" s="70"/>
      <c r="E87" s="70"/>
      <c r="F87" s="70"/>
      <c r="G87" s="70"/>
      <c r="H87" s="70"/>
      <c r="I87" s="70"/>
      <c r="J87" s="70"/>
      <c r="K87" s="70"/>
      <c r="L87" s="70"/>
      <c r="M87" s="70"/>
      <c r="N87" s="70"/>
      <c r="O87" s="71"/>
    </row>
    <row r="88" spans="1:15" ht="13.9" customHeight="1" x14ac:dyDescent="0.25">
      <c r="A88" s="69" t="s">
        <v>108</v>
      </c>
      <c r="B88" s="70"/>
      <c r="C88" s="70"/>
      <c r="D88" s="70"/>
      <c r="E88" s="70"/>
      <c r="F88" s="70"/>
      <c r="G88" s="70"/>
      <c r="H88" s="70"/>
      <c r="I88" s="70"/>
      <c r="J88" s="70"/>
      <c r="K88" s="70"/>
      <c r="L88" s="70"/>
      <c r="M88" s="70"/>
      <c r="N88" s="70"/>
      <c r="O88" s="71"/>
    </row>
    <row r="89" spans="1:15" ht="25.9" customHeight="1" x14ac:dyDescent="0.25">
      <c r="A89" s="69" t="s">
        <v>109</v>
      </c>
      <c r="B89" s="70"/>
      <c r="C89" s="70"/>
      <c r="D89" s="70"/>
      <c r="E89" s="70"/>
      <c r="F89" s="70"/>
      <c r="G89" s="70"/>
      <c r="H89" s="70"/>
      <c r="I89" s="70"/>
      <c r="J89" s="70"/>
      <c r="K89" s="70"/>
      <c r="L89" s="70">
        <f>'Base PF Saúde'!$K89*'Base PF Saúde'!$C89</f>
        <v>0</v>
      </c>
      <c r="M89" s="70">
        <f>'Base PF Saúde'!$E89*'Uco e Filme'!$A$2</f>
        <v>0</v>
      </c>
      <c r="N89" s="70">
        <f>'Base PF Saúde'!$H89*'Uco e Filme'!$A$11</f>
        <v>0</v>
      </c>
      <c r="O89" s="71">
        <f>ROUND(SUM('Base PF Saúde'!$L89:$N89),2)</f>
        <v>0</v>
      </c>
    </row>
    <row r="90" spans="1:15" ht="13.9" customHeight="1" x14ac:dyDescent="0.25">
      <c r="A90" s="69" t="s">
        <v>110</v>
      </c>
      <c r="B90" s="70"/>
      <c r="C90" s="70"/>
      <c r="D90" s="70"/>
      <c r="E90" s="70"/>
      <c r="F90" s="70"/>
      <c r="G90" s="70"/>
      <c r="H90" s="70"/>
      <c r="I90" s="70"/>
      <c r="J90" s="70"/>
      <c r="K90" s="70"/>
      <c r="L90" s="70">
        <f>'Base PF Saúde'!$K90*'Base PF Saúde'!$C90</f>
        <v>0</v>
      </c>
      <c r="M90" s="70">
        <f>'Base PF Saúde'!$E90*'Uco e Filme'!$A$2</f>
        <v>0</v>
      </c>
      <c r="N90" s="70">
        <f>'Base PF Saúde'!$H90*'Uco e Filme'!$A$11</f>
        <v>0</v>
      </c>
      <c r="O90" s="71">
        <f>ROUND(SUM('Base PF Saúde'!$L90:$N90),2)</f>
        <v>0</v>
      </c>
    </row>
    <row r="91" spans="1:15" ht="13.9" customHeight="1" x14ac:dyDescent="0.25">
      <c r="A91" s="69" t="s">
        <v>111</v>
      </c>
      <c r="B91" s="70"/>
      <c r="C91" s="70"/>
      <c r="D91" s="70"/>
      <c r="E91" s="70"/>
      <c r="F91" s="70"/>
      <c r="G91" s="70"/>
      <c r="H91" s="70"/>
      <c r="I91" s="70"/>
      <c r="J91" s="70"/>
      <c r="K91" s="70"/>
      <c r="L91" s="70">
        <f>'Base PF Saúde'!$K91*'Base PF Saúde'!$C91</f>
        <v>0</v>
      </c>
      <c r="M91" s="70">
        <f>'Base PF Saúde'!$E91*'Uco e Filme'!$A$2</f>
        <v>0</v>
      </c>
      <c r="N91" s="70">
        <f>'Base PF Saúde'!$H91*'Uco e Filme'!$A$11</f>
        <v>0</v>
      </c>
      <c r="O91" s="71">
        <f>ROUND(SUM('Base PF Saúde'!$L91:$N91),2)</f>
        <v>0</v>
      </c>
    </row>
    <row r="92" spans="1:15" ht="13.9" customHeight="1" x14ac:dyDescent="0.25">
      <c r="A92" s="69" t="s">
        <v>112</v>
      </c>
      <c r="B92" s="70"/>
      <c r="C92" s="70"/>
      <c r="D92" s="70"/>
      <c r="E92" s="70"/>
      <c r="F92" s="70"/>
      <c r="G92" s="70"/>
      <c r="H92" s="70"/>
      <c r="I92" s="70"/>
      <c r="J92" s="70"/>
      <c r="K92" s="70"/>
      <c r="L92" s="70">
        <f>'Base PF Saúde'!$K92*'Base PF Saúde'!$C92</f>
        <v>0</v>
      </c>
      <c r="M92" s="70">
        <f>'Base PF Saúde'!$E92*'Uco e Filme'!$A$2</f>
        <v>0</v>
      </c>
      <c r="N92" s="70">
        <f>'Base PF Saúde'!$H92*'Uco e Filme'!$A$11</f>
        <v>0</v>
      </c>
      <c r="O92" s="71">
        <f>ROUND(SUM('Base PF Saúde'!$L92:$N92),2)</f>
        <v>0</v>
      </c>
    </row>
    <row r="93" spans="1:15" ht="13.9" customHeight="1" x14ac:dyDescent="0.25">
      <c r="A93" s="69" t="s">
        <v>113</v>
      </c>
      <c r="B93" s="70"/>
      <c r="C93" s="70"/>
      <c r="D93" s="70"/>
      <c r="E93" s="70"/>
      <c r="F93" s="70"/>
      <c r="G93" s="70"/>
      <c r="H93" s="70"/>
      <c r="I93" s="70"/>
      <c r="J93" s="70"/>
      <c r="K93" s="70"/>
      <c r="L93" s="70">
        <f>'Base PF Saúde'!$K93*'Base PF Saúde'!$C93</f>
        <v>0</v>
      </c>
      <c r="M93" s="70">
        <f>'Base PF Saúde'!$E93*'Uco e Filme'!$A$2</f>
        <v>0</v>
      </c>
      <c r="N93" s="70">
        <f>'Base PF Saúde'!$H93*'Uco e Filme'!$A$11</f>
        <v>0</v>
      </c>
      <c r="O93" s="71">
        <f>ROUND(SUM('Base PF Saúde'!$L93:$N93),2)</f>
        <v>0</v>
      </c>
    </row>
    <row r="94" spans="1:15" ht="14.45" customHeight="1" x14ac:dyDescent="0.25">
      <c r="A94" s="69" t="s">
        <v>114</v>
      </c>
      <c r="B94" s="70"/>
      <c r="C94" s="70"/>
      <c r="D94" s="70"/>
      <c r="E94" s="70"/>
      <c r="F94" s="70"/>
      <c r="G94" s="70"/>
      <c r="H94" s="70"/>
      <c r="I94" s="70"/>
      <c r="J94" s="70"/>
      <c r="K94" s="70"/>
      <c r="L94" s="70">
        <f>'Base PF Saúde'!$K94*'Base PF Saúde'!$C94</f>
        <v>0</v>
      </c>
      <c r="M94" s="70">
        <f>'Base PF Saúde'!$E94*'Uco e Filme'!$A$2</f>
        <v>0</v>
      </c>
      <c r="N94" s="70">
        <f>'Base PF Saúde'!$H94*'Uco e Filme'!$A$11</f>
        <v>0</v>
      </c>
      <c r="O94" s="71">
        <f>ROUND(SUM('Base PF Saúde'!$L94:$N94),2)</f>
        <v>0</v>
      </c>
    </row>
    <row r="95" spans="1:15" ht="13.9" customHeight="1" x14ac:dyDescent="0.25">
      <c r="A95" s="69" t="s">
        <v>115</v>
      </c>
      <c r="B95" s="70"/>
      <c r="C95" s="70"/>
      <c r="D95" s="70"/>
      <c r="E95" s="70"/>
      <c r="F95" s="70"/>
      <c r="G95" s="70"/>
      <c r="H95" s="70"/>
      <c r="I95" s="70"/>
      <c r="J95" s="70"/>
      <c r="K95" s="70"/>
      <c r="L95" s="70">
        <f>'Base PF Saúde'!$K95*'Base PF Saúde'!$C95</f>
        <v>0</v>
      </c>
      <c r="M95" s="70">
        <f>'Base PF Saúde'!$E95*'Uco e Filme'!$A$2</f>
        <v>0</v>
      </c>
      <c r="N95" s="70">
        <f>'Base PF Saúde'!$H95*'Uco e Filme'!$A$11</f>
        <v>0</v>
      </c>
      <c r="O95" s="71">
        <f>ROUND(SUM('Base PF Saúde'!$L95:$N95),2)</f>
        <v>0</v>
      </c>
    </row>
    <row r="96" spans="1:15" ht="13.9" customHeight="1" x14ac:dyDescent="0.25">
      <c r="A96" s="69" t="s">
        <v>116</v>
      </c>
      <c r="B96" s="70"/>
      <c r="C96" s="70"/>
      <c r="D96" s="70"/>
      <c r="E96" s="70"/>
      <c r="F96" s="70"/>
      <c r="G96" s="70"/>
      <c r="H96" s="70"/>
      <c r="I96" s="70"/>
      <c r="J96" s="70"/>
      <c r="K96" s="70"/>
      <c r="L96" s="70">
        <f>'Base PF Saúde'!$K96*'Base PF Saúde'!$C96</f>
        <v>0</v>
      </c>
      <c r="M96" s="70">
        <f>'Base PF Saúde'!$E96*'Uco e Filme'!$A$2</f>
        <v>0</v>
      </c>
      <c r="N96" s="70">
        <f>'Base PF Saúde'!$H96*'Uco e Filme'!$A$11</f>
        <v>0</v>
      </c>
      <c r="O96" s="71">
        <f>ROUND(SUM('Base PF Saúde'!$L96:$N96),2)</f>
        <v>0</v>
      </c>
    </row>
    <row r="97" spans="1:15" ht="13.9" customHeight="1" x14ac:dyDescent="0.25">
      <c r="A97" s="69" t="s">
        <v>117</v>
      </c>
      <c r="B97" s="70"/>
      <c r="C97" s="70"/>
      <c r="D97" s="70"/>
      <c r="E97" s="70"/>
      <c r="F97" s="70"/>
      <c r="G97" s="70"/>
      <c r="H97" s="70"/>
      <c r="I97" s="70"/>
      <c r="J97" s="70"/>
      <c r="K97" s="70"/>
      <c r="L97" s="70">
        <f>'Base PF Saúde'!$K97*'Base PF Saúde'!$C97</f>
        <v>0</v>
      </c>
      <c r="M97" s="70">
        <f>'Base PF Saúde'!$E97*'Uco e Filme'!$A$2</f>
        <v>0</v>
      </c>
      <c r="N97" s="70">
        <f>'Base PF Saúde'!$H97*'Uco e Filme'!$A$11</f>
        <v>0</v>
      </c>
      <c r="O97" s="71">
        <f>ROUND(SUM('Base PF Saúde'!$L97:$N97),2)</f>
        <v>0</v>
      </c>
    </row>
    <row r="98" spans="1:15" ht="13.9" customHeight="1" x14ac:dyDescent="0.25">
      <c r="A98" s="69" t="s">
        <v>118</v>
      </c>
      <c r="B98" s="70"/>
      <c r="C98" s="70"/>
      <c r="D98" s="70"/>
      <c r="E98" s="70"/>
      <c r="F98" s="70"/>
      <c r="G98" s="70"/>
      <c r="H98" s="70"/>
      <c r="I98" s="70"/>
      <c r="J98" s="70"/>
      <c r="K98" s="70"/>
      <c r="L98" s="70">
        <f>'Base PF Saúde'!$K98*'Base PF Saúde'!$C98</f>
        <v>0</v>
      </c>
      <c r="M98" s="70">
        <f>'Base PF Saúde'!$E98*'Uco e Filme'!$A$2</f>
        <v>0</v>
      </c>
      <c r="N98" s="70">
        <f>'Base PF Saúde'!$H98*'Uco e Filme'!$A$11</f>
        <v>0</v>
      </c>
      <c r="O98" s="71">
        <f>ROUND(SUM('Base PF Saúde'!$L98:$N98),2)</f>
        <v>0</v>
      </c>
    </row>
    <row r="99" spans="1:15" ht="13.9" customHeight="1" x14ac:dyDescent="0.25">
      <c r="A99" s="69" t="s">
        <v>119</v>
      </c>
      <c r="B99" s="70"/>
      <c r="C99" s="70"/>
      <c r="D99" s="70"/>
      <c r="E99" s="70"/>
      <c r="F99" s="70"/>
      <c r="G99" s="70"/>
      <c r="H99" s="70"/>
      <c r="I99" s="70"/>
      <c r="J99" s="70"/>
      <c r="K99" s="70"/>
      <c r="L99" s="70">
        <f>'Base PF Saúde'!$K99*'Base PF Saúde'!$C99</f>
        <v>0</v>
      </c>
      <c r="M99" s="70">
        <f>'Base PF Saúde'!$E99*'Uco e Filme'!$A$2</f>
        <v>0</v>
      </c>
      <c r="N99" s="70">
        <f>'Base PF Saúde'!$H99*'Uco e Filme'!$A$11</f>
        <v>0</v>
      </c>
      <c r="O99" s="71">
        <f>ROUND(SUM('Base PF Saúde'!$L99:$N99),2)</f>
        <v>0</v>
      </c>
    </row>
    <row r="100" spans="1:15" ht="13.9" customHeight="1" x14ac:dyDescent="0.25">
      <c r="A100" s="69" t="s">
        <v>120</v>
      </c>
      <c r="B100" s="70"/>
      <c r="C100" s="70"/>
      <c r="D100" s="70"/>
      <c r="E100" s="70"/>
      <c r="F100" s="70"/>
      <c r="G100" s="70"/>
      <c r="H100" s="70"/>
      <c r="I100" s="70"/>
      <c r="J100" s="70"/>
      <c r="K100" s="70"/>
      <c r="L100" s="70">
        <f>'Base PF Saúde'!$K100*'Base PF Saúde'!$C100</f>
        <v>0</v>
      </c>
      <c r="M100" s="70">
        <f>'Base PF Saúde'!$E100*'Uco e Filme'!$A$2</f>
        <v>0</v>
      </c>
      <c r="N100" s="70">
        <f>'Base PF Saúde'!$H100*'Uco e Filme'!$A$11</f>
        <v>0</v>
      </c>
      <c r="O100" s="71">
        <f>ROUND(SUM('Base PF Saúde'!$L100:$N100),2)</f>
        <v>0</v>
      </c>
    </row>
    <row r="101" spans="1:15" ht="13.9" customHeight="1" x14ac:dyDescent="0.25">
      <c r="A101" s="69" t="s">
        <v>121</v>
      </c>
      <c r="B101" s="70"/>
      <c r="C101" s="70"/>
      <c r="D101" s="70"/>
      <c r="E101" s="70"/>
      <c r="F101" s="70"/>
      <c r="G101" s="70"/>
      <c r="H101" s="70"/>
      <c r="I101" s="70"/>
      <c r="J101" s="70"/>
      <c r="K101" s="70"/>
      <c r="L101" s="70">
        <f>'Base PF Saúde'!$K101*'Base PF Saúde'!$C101</f>
        <v>0</v>
      </c>
      <c r="M101" s="70">
        <f>'Base PF Saúde'!$E101*'Uco e Filme'!$A$2</f>
        <v>0</v>
      </c>
      <c r="N101" s="70">
        <f>'Base PF Saúde'!$H101*'Uco e Filme'!$A$11</f>
        <v>0</v>
      </c>
      <c r="O101" s="71">
        <f>ROUND(SUM('Base PF Saúde'!$L101:$N101),2)</f>
        <v>0</v>
      </c>
    </row>
    <row r="102" spans="1:15" ht="13.9" customHeight="1" x14ac:dyDescent="0.25">
      <c r="A102" s="69" t="s">
        <v>122</v>
      </c>
      <c r="B102" s="70"/>
      <c r="C102" s="70"/>
      <c r="D102" s="70"/>
      <c r="E102" s="70"/>
      <c r="F102" s="70"/>
      <c r="G102" s="70"/>
      <c r="H102" s="70"/>
      <c r="I102" s="70"/>
      <c r="J102" s="70"/>
      <c r="K102" s="70"/>
      <c r="L102" s="70">
        <f>'Base PF Saúde'!$K102*'Base PF Saúde'!$C102</f>
        <v>0</v>
      </c>
      <c r="M102" s="70">
        <f>'Base PF Saúde'!$E102*'Uco e Filme'!$A$2</f>
        <v>0</v>
      </c>
      <c r="N102" s="70">
        <f>'Base PF Saúde'!$H102*'Uco e Filme'!$A$11</f>
        <v>0</v>
      </c>
      <c r="O102" s="71">
        <f>ROUND(SUM('Base PF Saúde'!$L102:$N102),2)</f>
        <v>0</v>
      </c>
    </row>
    <row r="103" spans="1:15" ht="13.9" customHeight="1" x14ac:dyDescent="0.25">
      <c r="A103" s="69" t="s">
        <v>123</v>
      </c>
      <c r="B103" s="70"/>
      <c r="C103" s="70"/>
      <c r="D103" s="70"/>
      <c r="E103" s="70"/>
      <c r="F103" s="70"/>
      <c r="G103" s="70"/>
      <c r="H103" s="70"/>
      <c r="I103" s="70"/>
      <c r="J103" s="70"/>
      <c r="K103" s="70"/>
      <c r="L103" s="70">
        <f>'Base PF Saúde'!$K103*'Base PF Saúde'!$C103</f>
        <v>0</v>
      </c>
      <c r="M103" s="70">
        <f>'Base PF Saúde'!$E103*'Uco e Filme'!$A$2</f>
        <v>0</v>
      </c>
      <c r="N103" s="70">
        <f>'Base PF Saúde'!$H103*'Uco e Filme'!$A$11</f>
        <v>0</v>
      </c>
      <c r="O103" s="71">
        <f>ROUND(SUM('Base PF Saúde'!$L103:$N103),2)</f>
        <v>0</v>
      </c>
    </row>
    <row r="104" spans="1:15" ht="13.9" customHeight="1" x14ac:dyDescent="0.25">
      <c r="A104" s="69" t="s">
        <v>124</v>
      </c>
      <c r="B104" s="70"/>
      <c r="C104" s="70"/>
      <c r="D104" s="70"/>
      <c r="E104" s="70"/>
      <c r="F104" s="70"/>
      <c r="G104" s="70"/>
      <c r="H104" s="70"/>
      <c r="I104" s="70"/>
      <c r="J104" s="70"/>
      <c r="K104" s="70"/>
      <c r="L104" s="70">
        <f>'Base PF Saúde'!$K104*'Base PF Saúde'!$C104</f>
        <v>0</v>
      </c>
      <c r="M104" s="70">
        <f>'Base PF Saúde'!$E104*'Uco e Filme'!$A$2</f>
        <v>0</v>
      </c>
      <c r="N104" s="70">
        <f>'Base PF Saúde'!$H104*'Uco e Filme'!$A$11</f>
        <v>0</v>
      </c>
      <c r="O104" s="71">
        <f>ROUND(SUM('Base PF Saúde'!$L104:$N104),2)</f>
        <v>0</v>
      </c>
    </row>
    <row r="105" spans="1:15" ht="13.9" customHeight="1" x14ac:dyDescent="0.25">
      <c r="A105" s="69" t="s">
        <v>125</v>
      </c>
      <c r="B105" s="70"/>
      <c r="C105" s="70"/>
      <c r="D105" s="70"/>
      <c r="E105" s="70"/>
      <c r="F105" s="70"/>
      <c r="G105" s="70"/>
      <c r="H105" s="70"/>
      <c r="I105" s="70"/>
      <c r="J105" s="70"/>
      <c r="K105" s="70"/>
      <c r="L105" s="70">
        <f>'Base PF Saúde'!$K105*'Base PF Saúde'!$C105</f>
        <v>0</v>
      </c>
      <c r="M105" s="70">
        <f>'Base PF Saúde'!$E105*'Uco e Filme'!$A$2</f>
        <v>0</v>
      </c>
      <c r="N105" s="70">
        <f>'Base PF Saúde'!$H105*'Uco e Filme'!$A$11</f>
        <v>0</v>
      </c>
      <c r="O105" s="71">
        <f>ROUND(SUM('Base PF Saúde'!$L105:$N105),2)</f>
        <v>0</v>
      </c>
    </row>
    <row r="106" spans="1:15" ht="13.9" customHeight="1" x14ac:dyDescent="0.25">
      <c r="A106" s="69" t="s">
        <v>126</v>
      </c>
      <c r="B106" s="70"/>
      <c r="C106" s="70"/>
      <c r="D106" s="70"/>
      <c r="E106" s="70"/>
      <c r="F106" s="70"/>
      <c r="G106" s="70"/>
      <c r="H106" s="70"/>
      <c r="I106" s="70"/>
      <c r="J106" s="70"/>
      <c r="K106" s="70"/>
      <c r="L106" s="70">
        <f>'Base PF Saúde'!$K106*'Base PF Saúde'!$C106</f>
        <v>0</v>
      </c>
      <c r="M106" s="70">
        <f>'Base PF Saúde'!$E106*'Uco e Filme'!$A$2</f>
        <v>0</v>
      </c>
      <c r="N106" s="70">
        <f>'Base PF Saúde'!$H106*'Uco e Filme'!$A$11</f>
        <v>0</v>
      </c>
      <c r="O106" s="71">
        <f>ROUND(SUM('Base PF Saúde'!$L106:$N106),2)</f>
        <v>0</v>
      </c>
    </row>
    <row r="107" spans="1:15" ht="13.9" customHeight="1" x14ac:dyDescent="0.25">
      <c r="A107" s="69" t="s">
        <v>127</v>
      </c>
      <c r="B107" s="70"/>
      <c r="C107" s="70"/>
      <c r="D107" s="70"/>
      <c r="E107" s="70"/>
      <c r="F107" s="70"/>
      <c r="G107" s="70"/>
      <c r="H107" s="70"/>
      <c r="I107" s="70"/>
      <c r="J107" s="70"/>
      <c r="K107" s="70"/>
      <c r="L107" s="70">
        <f>'Base PF Saúde'!$K107*'Base PF Saúde'!$C107</f>
        <v>0</v>
      </c>
      <c r="M107" s="70">
        <f>'Base PF Saúde'!$E107*'Uco e Filme'!$A$2</f>
        <v>0</v>
      </c>
      <c r="N107" s="70">
        <f>'Base PF Saúde'!$H107*'Uco e Filme'!$A$11</f>
        <v>0</v>
      </c>
      <c r="O107" s="71">
        <f>ROUND(SUM('Base PF Saúde'!$L107:$N107),2)</f>
        <v>0</v>
      </c>
    </row>
    <row r="108" spans="1:15" ht="18" customHeight="1" x14ac:dyDescent="0.25">
      <c r="A108" s="79" t="s">
        <v>128</v>
      </c>
      <c r="B108" s="80"/>
      <c r="C108" s="80"/>
      <c r="D108" s="80"/>
      <c r="E108" s="80"/>
      <c r="F108" s="80"/>
      <c r="G108" s="80"/>
      <c r="H108" s="80"/>
      <c r="I108" s="80"/>
      <c r="J108" s="80"/>
      <c r="K108" s="80"/>
      <c r="L108" s="80"/>
      <c r="M108" s="80"/>
      <c r="N108" s="80"/>
      <c r="O108" s="81"/>
    </row>
    <row r="109" spans="1:15" ht="18" customHeight="1" x14ac:dyDescent="0.25">
      <c r="A109" s="72" t="s">
        <v>129</v>
      </c>
      <c r="B109" s="73"/>
      <c r="C109" s="73"/>
      <c r="D109" s="73"/>
      <c r="E109" s="73"/>
      <c r="F109" s="73"/>
      <c r="G109" s="73"/>
      <c r="H109" s="73"/>
      <c r="I109" s="73"/>
      <c r="J109" s="73"/>
      <c r="K109" s="73"/>
      <c r="L109" s="73"/>
      <c r="M109" s="73"/>
      <c r="N109" s="73"/>
      <c r="O109" s="74"/>
    </row>
    <row r="110" spans="1:15" ht="24" x14ac:dyDescent="0.25">
      <c r="A110" s="18">
        <v>20101015</v>
      </c>
      <c r="B110" s="18" t="s">
        <v>130</v>
      </c>
      <c r="C110" s="24">
        <v>1</v>
      </c>
      <c r="D110" s="25" t="s">
        <v>50</v>
      </c>
      <c r="E110" s="20"/>
      <c r="F110" s="21"/>
      <c r="G110" s="21"/>
      <c r="H110" s="21"/>
      <c r="I110" s="21"/>
      <c r="J110" s="21"/>
      <c r="K110" s="22">
        <f>VLOOKUP(D110,'Porte Honorário'!$A$3:$B$44,2,0)</f>
        <v>85.08</v>
      </c>
      <c r="L110" s="22">
        <f>'Base PF Saúde'!$K110*'Base PF Saúde'!$C110</f>
        <v>85.08</v>
      </c>
      <c r="M110" s="22">
        <f>'Base PF Saúde'!$E110*'Uco e Filme'!$A$2</f>
        <v>0</v>
      </c>
      <c r="N110" s="22">
        <f>'Base PF Saúde'!$H110*'Uco e Filme'!$A$11</f>
        <v>0</v>
      </c>
      <c r="O110" s="23">
        <f>ROUND(SUM('Base PF Saúde'!$L110:$N110),2)</f>
        <v>85.08</v>
      </c>
    </row>
    <row r="111" spans="1:15" ht="24" x14ac:dyDescent="0.25">
      <c r="A111" s="18">
        <v>20101023</v>
      </c>
      <c r="B111" s="18" t="s">
        <v>131</v>
      </c>
      <c r="C111" s="24">
        <v>1</v>
      </c>
      <c r="D111" s="25" t="s">
        <v>132</v>
      </c>
      <c r="E111" s="20"/>
      <c r="F111" s="21"/>
      <c r="G111" s="21"/>
      <c r="H111" s="21"/>
      <c r="I111" s="21"/>
      <c r="J111" s="21"/>
      <c r="K111" s="22">
        <f>VLOOKUP(D111,'Porte Honorário'!$A$3:$B$44,2,0)</f>
        <v>15.75</v>
      </c>
      <c r="L111" s="22">
        <f>'Base PF Saúde'!$K111*'Base PF Saúde'!$C111</f>
        <v>15.75</v>
      </c>
      <c r="M111" s="22">
        <f>'Base PF Saúde'!$E111*'Uco e Filme'!$A$2</f>
        <v>0</v>
      </c>
      <c r="N111" s="22">
        <f>'Base PF Saúde'!$H111*'Uco e Filme'!$A$11</f>
        <v>0</v>
      </c>
      <c r="O111" s="23">
        <f>ROUND(SUM('Base PF Saúde'!$L111:$N111),2)</f>
        <v>15.75</v>
      </c>
    </row>
    <row r="112" spans="1:15" x14ac:dyDescent="0.25">
      <c r="A112" s="18">
        <v>20101074</v>
      </c>
      <c r="B112" s="18" t="s">
        <v>133</v>
      </c>
      <c r="C112" s="24">
        <v>1</v>
      </c>
      <c r="D112" s="25" t="s">
        <v>50</v>
      </c>
      <c r="E112" s="20"/>
      <c r="F112" s="21"/>
      <c r="G112" s="21"/>
      <c r="H112" s="21"/>
      <c r="I112" s="21"/>
      <c r="J112" s="21"/>
      <c r="K112" s="22">
        <f>VLOOKUP(D112,'Porte Honorário'!$A$3:$B$44,2,0)</f>
        <v>85.08</v>
      </c>
      <c r="L112" s="22">
        <f>'Base PF Saúde'!$K112*'Base PF Saúde'!$C112</f>
        <v>85.08</v>
      </c>
      <c r="M112" s="22">
        <f>'Base PF Saúde'!$E112*'Uco e Filme'!$A$2</f>
        <v>0</v>
      </c>
      <c r="N112" s="22">
        <f>'Base PF Saúde'!$H112*'Uco e Filme'!$A$11</f>
        <v>0</v>
      </c>
      <c r="O112" s="23">
        <f>ROUND(SUM('Base PF Saúde'!$L112:$N112),2)</f>
        <v>85.08</v>
      </c>
    </row>
    <row r="113" spans="1:15" ht="24" x14ac:dyDescent="0.25">
      <c r="A113" s="18">
        <v>20101082</v>
      </c>
      <c r="B113" s="18" t="s">
        <v>134</v>
      </c>
      <c r="C113" s="24">
        <v>1</v>
      </c>
      <c r="D113" s="25" t="s">
        <v>50</v>
      </c>
      <c r="E113" s="20"/>
      <c r="F113" s="21"/>
      <c r="G113" s="21"/>
      <c r="H113" s="21"/>
      <c r="I113" s="21"/>
      <c r="J113" s="21"/>
      <c r="K113" s="22">
        <f>VLOOKUP(D113,'Porte Honorário'!$A$3:$B$44,2,0)</f>
        <v>85.08</v>
      </c>
      <c r="L113" s="22">
        <f>'Base PF Saúde'!$K113*'Base PF Saúde'!$C113</f>
        <v>85.08</v>
      </c>
      <c r="M113" s="22">
        <f>'Base PF Saúde'!$E113*'Uco e Filme'!$A$2</f>
        <v>0</v>
      </c>
      <c r="N113" s="22">
        <f>'Base PF Saúde'!$H113*'Uco e Filme'!$A$11</f>
        <v>0</v>
      </c>
      <c r="O113" s="23">
        <f>ROUND(SUM('Base PF Saúde'!$L113:$N113),2)</f>
        <v>85.08</v>
      </c>
    </row>
    <row r="114" spans="1:15" ht="24" x14ac:dyDescent="0.25">
      <c r="A114" s="18">
        <v>20101090</v>
      </c>
      <c r="B114" s="18" t="s">
        <v>135</v>
      </c>
      <c r="C114" s="24">
        <v>1</v>
      </c>
      <c r="D114" s="25" t="s">
        <v>50</v>
      </c>
      <c r="E114" s="20"/>
      <c r="F114" s="21"/>
      <c r="G114" s="21"/>
      <c r="H114" s="21"/>
      <c r="I114" s="21"/>
      <c r="J114" s="21"/>
      <c r="K114" s="22">
        <f>VLOOKUP(D114,'Porte Honorário'!$A$3:$B$44,2,0)</f>
        <v>85.08</v>
      </c>
      <c r="L114" s="22">
        <f>'Base PF Saúde'!$K114*'Base PF Saúde'!$C114</f>
        <v>85.08</v>
      </c>
      <c r="M114" s="22">
        <f>'Base PF Saúde'!$E114*'Uco e Filme'!$A$2</f>
        <v>0</v>
      </c>
      <c r="N114" s="22">
        <f>'Base PF Saúde'!$H114*'Uco e Filme'!$A$11</f>
        <v>0</v>
      </c>
      <c r="O114" s="23">
        <f>ROUND(SUM('Base PF Saúde'!$L114:$N114),2)</f>
        <v>85.08</v>
      </c>
    </row>
    <row r="115" spans="1:15" ht="24" x14ac:dyDescent="0.25">
      <c r="A115" s="18">
        <v>20101104</v>
      </c>
      <c r="B115" s="18" t="s">
        <v>136</v>
      </c>
      <c r="C115" s="24">
        <v>1</v>
      </c>
      <c r="D115" s="25" t="s">
        <v>137</v>
      </c>
      <c r="E115" s="20">
        <v>0.75</v>
      </c>
      <c r="F115" s="21"/>
      <c r="G115" s="21"/>
      <c r="H115" s="21"/>
      <c r="I115" s="21"/>
      <c r="J115" s="21"/>
      <c r="K115" s="22">
        <f>VLOOKUP(D115,'Porte Honorário'!$A$3:$B$44,2,0)</f>
        <v>31.52</v>
      </c>
      <c r="L115" s="22">
        <f>'Base PF Saúde'!$K115*'Base PF Saúde'!$C115</f>
        <v>31.52</v>
      </c>
      <c r="M115" s="22">
        <f>'Base PF Saúde'!$E115*'Uco e Filme'!$A$2</f>
        <v>13.5975</v>
      </c>
      <c r="N115" s="22">
        <f>'Base PF Saúde'!$H115*'Uco e Filme'!$A$11</f>
        <v>0</v>
      </c>
      <c r="O115" s="23">
        <f>ROUND(SUM('Base PF Saúde'!$L115:$N115),2)</f>
        <v>45.12</v>
      </c>
    </row>
    <row r="116" spans="1:15" ht="24" x14ac:dyDescent="0.25">
      <c r="A116" s="18">
        <v>20101112</v>
      </c>
      <c r="B116" s="18" t="s">
        <v>138</v>
      </c>
      <c r="C116" s="24">
        <v>1</v>
      </c>
      <c r="D116" s="25" t="s">
        <v>132</v>
      </c>
      <c r="E116" s="20"/>
      <c r="F116" s="21"/>
      <c r="G116" s="21"/>
      <c r="H116" s="21"/>
      <c r="I116" s="21"/>
      <c r="J116" s="21"/>
      <c r="K116" s="22">
        <f>VLOOKUP(D116,'Porte Honorário'!$A$3:$B$44,2,0)</f>
        <v>15.75</v>
      </c>
      <c r="L116" s="22">
        <f>'Base PF Saúde'!$K116*'Base PF Saúde'!$C116</f>
        <v>15.75</v>
      </c>
      <c r="M116" s="22">
        <f>'Base PF Saúde'!$E116*'Uco e Filme'!$A$2</f>
        <v>0</v>
      </c>
      <c r="N116" s="22">
        <f>'Base PF Saúde'!$H116*'Uco e Filme'!$A$11</f>
        <v>0</v>
      </c>
      <c r="O116" s="23">
        <f>ROUND(SUM('Base PF Saúde'!$L116:$N116),2)</f>
        <v>15.75</v>
      </c>
    </row>
    <row r="117" spans="1:15" ht="24" x14ac:dyDescent="0.25">
      <c r="A117" s="18">
        <v>20101120</v>
      </c>
      <c r="B117" s="18" t="s">
        <v>139</v>
      </c>
      <c r="C117" s="24">
        <v>1</v>
      </c>
      <c r="D117" s="25" t="s">
        <v>140</v>
      </c>
      <c r="E117" s="20"/>
      <c r="F117" s="21"/>
      <c r="G117" s="21"/>
      <c r="H117" s="21"/>
      <c r="I117" s="21"/>
      <c r="J117" s="21"/>
      <c r="K117" s="22">
        <f>VLOOKUP(D117,'Porte Honorário'!$A$3:$B$44,2,0)</f>
        <v>321.38</v>
      </c>
      <c r="L117" s="22">
        <f>'Base PF Saúde'!$K117*'Base PF Saúde'!$C117</f>
        <v>321.38</v>
      </c>
      <c r="M117" s="22">
        <f>'Base PF Saúde'!$E117*'Uco e Filme'!$A$2</f>
        <v>0</v>
      </c>
      <c r="N117" s="22">
        <f>'Base PF Saúde'!$H117*'Uco e Filme'!$A$11</f>
        <v>0</v>
      </c>
      <c r="O117" s="23">
        <f>ROUND(SUM('Base PF Saúde'!$L117:$N117),2)</f>
        <v>321.38</v>
      </c>
    </row>
    <row r="118" spans="1:15" ht="24" x14ac:dyDescent="0.25">
      <c r="A118" s="18">
        <v>20101139</v>
      </c>
      <c r="B118" s="18" t="s">
        <v>141</v>
      </c>
      <c r="C118" s="24">
        <v>1</v>
      </c>
      <c r="D118" s="25" t="s">
        <v>140</v>
      </c>
      <c r="E118" s="20"/>
      <c r="F118" s="21"/>
      <c r="G118" s="21"/>
      <c r="H118" s="21"/>
      <c r="I118" s="21"/>
      <c r="J118" s="21"/>
      <c r="K118" s="22">
        <f>VLOOKUP(D118,'Porte Honorário'!$A$3:$B$44,2,0)</f>
        <v>321.38</v>
      </c>
      <c r="L118" s="22">
        <f>'Base PF Saúde'!$K118*'Base PF Saúde'!$C118</f>
        <v>321.38</v>
      </c>
      <c r="M118" s="22">
        <f>'Base PF Saúde'!$E118*'Uco e Filme'!$A$2</f>
        <v>0</v>
      </c>
      <c r="N118" s="22">
        <f>'Base PF Saúde'!$H118*'Uco e Filme'!$A$11</f>
        <v>0</v>
      </c>
      <c r="O118" s="23">
        <f>ROUND(SUM('Base PF Saúde'!$L118:$N118),2)</f>
        <v>321.38</v>
      </c>
    </row>
    <row r="119" spans="1:15" ht="24" x14ac:dyDescent="0.25">
      <c r="A119" s="18">
        <v>20101155</v>
      </c>
      <c r="B119" s="18" t="s">
        <v>142</v>
      </c>
      <c r="C119" s="24">
        <v>1</v>
      </c>
      <c r="D119" s="25" t="s">
        <v>143</v>
      </c>
      <c r="E119" s="20"/>
      <c r="F119" s="21"/>
      <c r="G119" s="21"/>
      <c r="H119" s="21"/>
      <c r="I119" s="21"/>
      <c r="J119" s="21"/>
      <c r="K119" s="22">
        <f>VLOOKUP(D119,'Porte Honorário'!$A$3:$B$44,2,0)</f>
        <v>482.09</v>
      </c>
      <c r="L119" s="22">
        <f>'Base PF Saúde'!$K119*'Base PF Saúde'!$C119</f>
        <v>482.09</v>
      </c>
      <c r="M119" s="22">
        <f>'Base PF Saúde'!$E119*'Uco e Filme'!$A$2</f>
        <v>0</v>
      </c>
      <c r="N119" s="22">
        <f>'Base PF Saúde'!$H119*'Uco e Filme'!$A$11</f>
        <v>0</v>
      </c>
      <c r="O119" s="23">
        <f>ROUND(SUM('Base PF Saúde'!$L119:$N119),2)</f>
        <v>482.09</v>
      </c>
    </row>
    <row r="120" spans="1:15" ht="24" x14ac:dyDescent="0.25">
      <c r="A120" s="18">
        <v>20101171</v>
      </c>
      <c r="B120" s="18" t="s">
        <v>144</v>
      </c>
      <c r="C120" s="24">
        <v>1</v>
      </c>
      <c r="D120" s="25" t="s">
        <v>145</v>
      </c>
      <c r="E120" s="20"/>
      <c r="F120" s="21"/>
      <c r="G120" s="21"/>
      <c r="H120" s="21"/>
      <c r="I120" s="21"/>
      <c r="J120" s="21"/>
      <c r="K120" s="22">
        <f>VLOOKUP(D120,'Porte Honorário'!$A$3:$B$44,2,0)</f>
        <v>100.84</v>
      </c>
      <c r="L120" s="22">
        <f>'Base PF Saúde'!$K120*'Base PF Saúde'!$C120</f>
        <v>100.84</v>
      </c>
      <c r="M120" s="22">
        <f>'Base PF Saúde'!$E120*'Uco e Filme'!$A$2</f>
        <v>0</v>
      </c>
      <c r="N120" s="22">
        <f>'Base PF Saúde'!$H120*'Uco e Filme'!$A$11</f>
        <v>0</v>
      </c>
      <c r="O120" s="23">
        <f>ROUND(SUM('Base PF Saúde'!$L120:$N120),2)</f>
        <v>100.84</v>
      </c>
    </row>
    <row r="121" spans="1:15" ht="24" x14ac:dyDescent="0.25">
      <c r="A121" s="18">
        <v>20101198</v>
      </c>
      <c r="B121" s="18" t="s">
        <v>146</v>
      </c>
      <c r="C121" s="24">
        <v>1</v>
      </c>
      <c r="D121" s="25" t="s">
        <v>137</v>
      </c>
      <c r="E121" s="20"/>
      <c r="F121" s="21"/>
      <c r="G121" s="21"/>
      <c r="H121" s="21"/>
      <c r="I121" s="21"/>
      <c r="J121" s="21"/>
      <c r="K121" s="22">
        <f>VLOOKUP(D121,'Porte Honorário'!$A$3:$B$44,2,0)</f>
        <v>31.52</v>
      </c>
      <c r="L121" s="22">
        <f>'Base PF Saúde'!$K121*'Base PF Saúde'!$C121</f>
        <v>31.52</v>
      </c>
      <c r="M121" s="22">
        <f>'Base PF Saúde'!$E121*'Uco e Filme'!$A$2</f>
        <v>0</v>
      </c>
      <c r="N121" s="22">
        <f>'Base PF Saúde'!$H121*'Uco e Filme'!$A$11</f>
        <v>0</v>
      </c>
      <c r="O121" s="23">
        <f>ROUND(SUM('Base PF Saúde'!$L121:$N121),2)</f>
        <v>31.52</v>
      </c>
    </row>
    <row r="122" spans="1:15" ht="36" x14ac:dyDescent="0.25">
      <c r="A122" s="18">
        <v>20101201</v>
      </c>
      <c r="B122" s="18" t="s">
        <v>147</v>
      </c>
      <c r="C122" s="24">
        <v>1</v>
      </c>
      <c r="D122" s="25" t="s">
        <v>50</v>
      </c>
      <c r="E122" s="20">
        <v>6</v>
      </c>
      <c r="F122" s="21"/>
      <c r="G122" s="21"/>
      <c r="H122" s="21"/>
      <c r="I122" s="21"/>
      <c r="J122" s="21"/>
      <c r="K122" s="22">
        <f>VLOOKUP(D122,'Porte Honorário'!$A$3:$B$44,2,0)</f>
        <v>85.08</v>
      </c>
      <c r="L122" s="22">
        <f>'Base PF Saúde'!$K122*'Base PF Saúde'!$C122</f>
        <v>85.08</v>
      </c>
      <c r="M122" s="22">
        <f>'Base PF Saúde'!$E122*'Uco e Filme'!$A$2</f>
        <v>108.78</v>
      </c>
      <c r="N122" s="22">
        <f>'Base PF Saúde'!$H122*'Uco e Filme'!$A$11</f>
        <v>0</v>
      </c>
      <c r="O122" s="23">
        <f>ROUND(SUM('Base PF Saúde'!$L122:$N122),2)</f>
        <v>193.86</v>
      </c>
    </row>
    <row r="123" spans="1:15" ht="36" x14ac:dyDescent="0.25">
      <c r="A123" s="18">
        <v>20101210</v>
      </c>
      <c r="B123" s="18" t="s">
        <v>148</v>
      </c>
      <c r="C123" s="24">
        <v>1</v>
      </c>
      <c r="D123" s="25" t="s">
        <v>50</v>
      </c>
      <c r="E123" s="20"/>
      <c r="F123" s="21"/>
      <c r="G123" s="21"/>
      <c r="H123" s="21"/>
      <c r="I123" s="21"/>
      <c r="J123" s="21"/>
      <c r="K123" s="22">
        <f>VLOOKUP(D123,'Porte Honorário'!$A$3:$B$44,2,0)</f>
        <v>85.08</v>
      </c>
      <c r="L123" s="22">
        <f>'Base PF Saúde'!$K123*'Base PF Saúde'!$C123</f>
        <v>85.08</v>
      </c>
      <c r="M123" s="22">
        <f>'Base PF Saúde'!$E123*'Uco e Filme'!$A$2</f>
        <v>0</v>
      </c>
      <c r="N123" s="22">
        <f>'Base PF Saúde'!$H123*'Uco e Filme'!$A$11</f>
        <v>0</v>
      </c>
      <c r="O123" s="23">
        <f>ROUND(SUM('Base PF Saúde'!$L123:$N123),2)</f>
        <v>85.08</v>
      </c>
    </row>
    <row r="124" spans="1:15" ht="24" x14ac:dyDescent="0.25">
      <c r="A124" s="18">
        <v>20101228</v>
      </c>
      <c r="B124" s="18" t="s">
        <v>149</v>
      </c>
      <c r="C124" s="24">
        <v>1</v>
      </c>
      <c r="D124" s="25" t="s">
        <v>50</v>
      </c>
      <c r="E124" s="20"/>
      <c r="F124" s="21"/>
      <c r="G124" s="21"/>
      <c r="H124" s="21"/>
      <c r="I124" s="21"/>
      <c r="J124" s="21"/>
      <c r="K124" s="22">
        <f>VLOOKUP(D124,'Porte Honorário'!$A$3:$B$44,2,0)</f>
        <v>85.08</v>
      </c>
      <c r="L124" s="22">
        <f>'Base PF Saúde'!$K124*'Base PF Saúde'!$C124</f>
        <v>85.08</v>
      </c>
      <c r="M124" s="22">
        <f>'Base PF Saúde'!$E124*'Uco e Filme'!$A$2</f>
        <v>0</v>
      </c>
      <c r="N124" s="22">
        <f>'Base PF Saúde'!$H124*'Uco e Filme'!$A$11</f>
        <v>0</v>
      </c>
      <c r="O124" s="23">
        <f>ROUND(SUM('Base PF Saúde'!$L124:$N124),2)</f>
        <v>85.08</v>
      </c>
    </row>
    <row r="125" spans="1:15" ht="18" customHeight="1" x14ac:dyDescent="0.25">
      <c r="A125" s="72" t="s">
        <v>150</v>
      </c>
      <c r="B125" s="73"/>
      <c r="C125" s="73"/>
      <c r="D125" s="73"/>
      <c r="E125" s="73"/>
      <c r="F125" s="73"/>
      <c r="G125" s="73"/>
      <c r="H125" s="73"/>
      <c r="I125" s="73"/>
      <c r="J125" s="73"/>
      <c r="K125" s="73"/>
      <c r="L125" s="73"/>
      <c r="M125" s="73"/>
      <c r="N125" s="73"/>
      <c r="O125" s="74"/>
    </row>
    <row r="126" spans="1:15" ht="24" x14ac:dyDescent="0.25">
      <c r="A126" s="18">
        <v>20102011</v>
      </c>
      <c r="B126" s="18" t="s">
        <v>151</v>
      </c>
      <c r="C126" s="24">
        <v>1</v>
      </c>
      <c r="D126" s="25" t="s">
        <v>64</v>
      </c>
      <c r="E126" s="20">
        <v>8.1</v>
      </c>
      <c r="F126" s="21"/>
      <c r="G126" s="21"/>
      <c r="H126" s="21"/>
      <c r="I126" s="21"/>
      <c r="J126" s="21"/>
      <c r="K126" s="22">
        <f>VLOOKUP(D126,'Porte Honorário'!$A$3:$B$44,2,0)</f>
        <v>63.04</v>
      </c>
      <c r="L126" s="22">
        <f>'Base PF Saúde'!$K126*'Base PF Saúde'!$C126</f>
        <v>63.04</v>
      </c>
      <c r="M126" s="22">
        <f>'Base PF Saúde'!$E126*'Uco e Filme'!$A$2</f>
        <v>146.85299999999998</v>
      </c>
      <c r="N126" s="22">
        <f>'Base PF Saúde'!$H126*'Uco e Filme'!$A$11</f>
        <v>0</v>
      </c>
      <c r="O126" s="23">
        <f>ROUND(SUM('Base PF Saúde'!$L126:$N126),2)</f>
        <v>209.89</v>
      </c>
    </row>
    <row r="127" spans="1:15" x14ac:dyDescent="0.25">
      <c r="A127" s="18">
        <v>20102020</v>
      </c>
      <c r="B127" s="18" t="s">
        <v>152</v>
      </c>
      <c r="C127" s="24">
        <v>1</v>
      </c>
      <c r="D127" s="25" t="s">
        <v>64</v>
      </c>
      <c r="E127" s="20">
        <v>12</v>
      </c>
      <c r="F127" s="21"/>
      <c r="G127" s="21"/>
      <c r="H127" s="21"/>
      <c r="I127" s="21"/>
      <c r="J127" s="21"/>
      <c r="K127" s="22">
        <f>VLOOKUP(D127,'Porte Honorário'!$A$3:$B$44,2,0)</f>
        <v>63.04</v>
      </c>
      <c r="L127" s="22">
        <f>'Base PF Saúde'!$K127*'Base PF Saúde'!$C127</f>
        <v>63.04</v>
      </c>
      <c r="M127" s="22">
        <f>'Base PF Saúde'!$E127*'Uco e Filme'!$A$2</f>
        <v>217.56</v>
      </c>
      <c r="N127" s="22">
        <f>'Base PF Saúde'!$H127*'Uco e Filme'!$A$11</f>
        <v>0</v>
      </c>
      <c r="O127" s="23">
        <f>ROUND(SUM('Base PF Saúde'!$L127:$N127),2)</f>
        <v>280.60000000000002</v>
      </c>
    </row>
    <row r="128" spans="1:15" ht="24" x14ac:dyDescent="0.25">
      <c r="A128" s="18">
        <v>20102038</v>
      </c>
      <c r="B128" s="18" t="s">
        <v>153</v>
      </c>
      <c r="C128" s="24">
        <v>1</v>
      </c>
      <c r="D128" s="25" t="s">
        <v>64</v>
      </c>
      <c r="E128" s="20">
        <v>12</v>
      </c>
      <c r="F128" s="21"/>
      <c r="G128" s="21"/>
      <c r="H128" s="21"/>
      <c r="I128" s="21"/>
      <c r="J128" s="21"/>
      <c r="K128" s="22">
        <f>VLOOKUP(D128,'Porte Honorário'!$A$3:$B$44,2,0)</f>
        <v>63.04</v>
      </c>
      <c r="L128" s="22">
        <f>'Base PF Saúde'!$K128*'Base PF Saúde'!$C128</f>
        <v>63.04</v>
      </c>
      <c r="M128" s="22">
        <f>'Base PF Saúde'!$E128*'Uco e Filme'!$A$2</f>
        <v>217.56</v>
      </c>
      <c r="N128" s="22">
        <f>'Base PF Saúde'!$H128*'Uco e Filme'!$A$11</f>
        <v>0</v>
      </c>
      <c r="O128" s="23">
        <f>ROUND(SUM('Base PF Saúde'!$L128:$N128),2)</f>
        <v>280.60000000000002</v>
      </c>
    </row>
    <row r="129" spans="1:15" ht="24" x14ac:dyDescent="0.25">
      <c r="A129" s="18">
        <v>20102062</v>
      </c>
      <c r="B129" s="18" t="s">
        <v>154</v>
      </c>
      <c r="C129" s="24">
        <v>1</v>
      </c>
      <c r="D129" s="25" t="s">
        <v>64</v>
      </c>
      <c r="E129" s="20">
        <v>30</v>
      </c>
      <c r="F129" s="21"/>
      <c r="G129" s="21"/>
      <c r="H129" s="21"/>
      <c r="I129" s="21"/>
      <c r="J129" s="21"/>
      <c r="K129" s="22">
        <f>VLOOKUP(D129,'Porte Honorário'!$A$3:$B$44,2,0)</f>
        <v>63.04</v>
      </c>
      <c r="L129" s="22">
        <f>'Base PF Saúde'!$K129*'Base PF Saúde'!$C129</f>
        <v>63.04</v>
      </c>
      <c r="M129" s="22">
        <f>'Base PF Saúde'!$E129*'Uco e Filme'!$A$2</f>
        <v>543.9</v>
      </c>
      <c r="N129" s="22">
        <f>'Base PF Saúde'!$H129*'Uco e Filme'!$A$11</f>
        <v>0</v>
      </c>
      <c r="O129" s="23">
        <f>ROUND(SUM('Base PF Saúde'!$L129:$N129),2)</f>
        <v>606.94000000000005</v>
      </c>
    </row>
    <row r="130" spans="1:15" x14ac:dyDescent="0.25">
      <c r="A130" s="18">
        <v>20102070</v>
      </c>
      <c r="B130" s="18" t="s">
        <v>155</v>
      </c>
      <c r="C130" s="24">
        <v>1</v>
      </c>
      <c r="D130" s="25" t="s">
        <v>64</v>
      </c>
      <c r="E130" s="20">
        <v>12</v>
      </c>
      <c r="F130" s="21"/>
      <c r="G130" s="21"/>
      <c r="H130" s="21"/>
      <c r="I130" s="21"/>
      <c r="J130" s="21"/>
      <c r="K130" s="22">
        <f>VLOOKUP(D130,'Porte Honorário'!$A$3:$B$44,2,0)</f>
        <v>63.04</v>
      </c>
      <c r="L130" s="22">
        <f>'Base PF Saúde'!$K130*'Base PF Saúde'!$C130</f>
        <v>63.04</v>
      </c>
      <c r="M130" s="22">
        <f>'Base PF Saúde'!$E130*'Uco e Filme'!$A$2</f>
        <v>217.56</v>
      </c>
      <c r="N130" s="22">
        <f>'Base PF Saúde'!$H130*'Uco e Filme'!$A$11</f>
        <v>0</v>
      </c>
      <c r="O130" s="23">
        <f>ROUND(SUM('Base PF Saúde'!$L130:$N130),2)</f>
        <v>280.60000000000002</v>
      </c>
    </row>
    <row r="131" spans="1:15" ht="18" customHeight="1" x14ac:dyDescent="0.25">
      <c r="A131" s="72" t="s">
        <v>156</v>
      </c>
      <c r="B131" s="73"/>
      <c r="C131" s="73"/>
      <c r="D131" s="73"/>
      <c r="E131" s="73"/>
      <c r="F131" s="73"/>
      <c r="G131" s="73"/>
      <c r="H131" s="73"/>
      <c r="I131" s="73"/>
      <c r="J131" s="73"/>
      <c r="K131" s="73"/>
      <c r="L131" s="73"/>
      <c r="M131" s="73"/>
      <c r="N131" s="73"/>
      <c r="O131" s="74"/>
    </row>
    <row r="132" spans="1:15" ht="24" x14ac:dyDescent="0.25">
      <c r="A132" s="18">
        <v>20103018</v>
      </c>
      <c r="B132" s="18" t="s">
        <v>157</v>
      </c>
      <c r="C132" s="24">
        <v>1</v>
      </c>
      <c r="D132" s="25" t="s">
        <v>137</v>
      </c>
      <c r="E132" s="20"/>
      <c r="F132" s="21"/>
      <c r="G132" s="21"/>
      <c r="H132" s="21"/>
      <c r="I132" s="21"/>
      <c r="J132" s="21"/>
      <c r="K132" s="22">
        <f>VLOOKUP(D132,'Porte Honorário'!$A$3:$B$44,2,0)</f>
        <v>31.52</v>
      </c>
      <c r="L132" s="22">
        <f>'Base PF Saúde'!$K132*'Base PF Saúde'!$C132</f>
        <v>31.52</v>
      </c>
      <c r="M132" s="22">
        <f>'Base PF Saúde'!$E132*'Uco e Filme'!$A$2</f>
        <v>0</v>
      </c>
      <c r="N132" s="22">
        <f>'Base PF Saúde'!$H132*'Uco e Filme'!$A$11</f>
        <v>0</v>
      </c>
      <c r="O132" s="23">
        <f>ROUND(SUM('Base PF Saúde'!$L132:$N132),2)</f>
        <v>31.52</v>
      </c>
    </row>
    <row r="133" spans="1:15" x14ac:dyDescent="0.25">
      <c r="A133" s="18">
        <v>20103026</v>
      </c>
      <c r="B133" s="18" t="s">
        <v>158</v>
      </c>
      <c r="C133" s="24">
        <v>1</v>
      </c>
      <c r="D133" s="25" t="s">
        <v>98</v>
      </c>
      <c r="E133" s="20">
        <v>0.71</v>
      </c>
      <c r="F133" s="21"/>
      <c r="G133" s="21"/>
      <c r="H133" s="21"/>
      <c r="I133" s="21"/>
      <c r="J133" s="21"/>
      <c r="K133" s="22">
        <f>VLOOKUP(D133,'Porte Honorário'!$A$3:$B$44,2,0)</f>
        <v>47.27</v>
      </c>
      <c r="L133" s="22">
        <f>'Base PF Saúde'!$K133*'Base PF Saúde'!$C133</f>
        <v>47.27</v>
      </c>
      <c r="M133" s="22">
        <f>'Base PF Saúde'!$E133*'Uco e Filme'!$A$2</f>
        <v>12.872299999999999</v>
      </c>
      <c r="N133" s="22">
        <f>'Base PF Saúde'!$H133*'Uco e Filme'!$A$11</f>
        <v>0</v>
      </c>
      <c r="O133" s="23">
        <f>ROUND(SUM('Base PF Saúde'!$L133:$N133),2)</f>
        <v>60.14</v>
      </c>
    </row>
    <row r="134" spans="1:15" x14ac:dyDescent="0.25">
      <c r="A134" s="18">
        <v>20103034</v>
      </c>
      <c r="B134" s="18" t="s">
        <v>159</v>
      </c>
      <c r="C134" s="24">
        <v>1</v>
      </c>
      <c r="D134" s="25" t="s">
        <v>98</v>
      </c>
      <c r="E134" s="20">
        <v>0.64</v>
      </c>
      <c r="F134" s="21"/>
      <c r="G134" s="21"/>
      <c r="H134" s="21"/>
      <c r="I134" s="21"/>
      <c r="J134" s="21"/>
      <c r="K134" s="22">
        <f>VLOOKUP(D134,'Porte Honorário'!$A$3:$B$44,2,0)</f>
        <v>47.27</v>
      </c>
      <c r="L134" s="22">
        <f>'Base PF Saúde'!$K134*'Base PF Saúde'!$C134</f>
        <v>47.27</v>
      </c>
      <c r="M134" s="22">
        <f>'Base PF Saúde'!$E134*'Uco e Filme'!$A$2</f>
        <v>11.603199999999999</v>
      </c>
      <c r="N134" s="22">
        <f>'Base PF Saúde'!$H134*'Uco e Filme'!$A$11</f>
        <v>0</v>
      </c>
      <c r="O134" s="23">
        <f>ROUND(SUM('Base PF Saúde'!$L134:$N134),2)</f>
        <v>58.87</v>
      </c>
    </row>
    <row r="135" spans="1:15" x14ac:dyDescent="0.25">
      <c r="A135" s="18">
        <v>20103042</v>
      </c>
      <c r="B135" s="18" t="s">
        <v>160</v>
      </c>
      <c r="C135" s="24">
        <v>1</v>
      </c>
      <c r="D135" s="25" t="s">
        <v>137</v>
      </c>
      <c r="E135" s="20">
        <v>0.47</v>
      </c>
      <c r="F135" s="21"/>
      <c r="G135" s="21"/>
      <c r="H135" s="21"/>
      <c r="I135" s="21"/>
      <c r="J135" s="21"/>
      <c r="K135" s="22">
        <f>VLOOKUP(D135,'Porte Honorário'!$A$3:$B$44,2,0)</f>
        <v>31.52</v>
      </c>
      <c r="L135" s="22">
        <f>'Base PF Saúde'!$K135*'Base PF Saúde'!$C135</f>
        <v>31.52</v>
      </c>
      <c r="M135" s="22">
        <f>'Base PF Saúde'!$E135*'Uco e Filme'!$A$2</f>
        <v>8.5210999999999988</v>
      </c>
      <c r="N135" s="22">
        <f>'Base PF Saúde'!$H135*'Uco e Filme'!$A$11</f>
        <v>0</v>
      </c>
      <c r="O135" s="23">
        <f>ROUND(SUM('Base PF Saúde'!$L135:$N135),2)</f>
        <v>40.04</v>
      </c>
    </row>
    <row r="136" spans="1:15" x14ac:dyDescent="0.25">
      <c r="A136" s="18">
        <v>20103050</v>
      </c>
      <c r="B136" s="18" t="s">
        <v>161</v>
      </c>
      <c r="C136" s="24">
        <v>1</v>
      </c>
      <c r="D136" s="25" t="s">
        <v>137</v>
      </c>
      <c r="E136" s="20">
        <v>0.49</v>
      </c>
      <c r="F136" s="21"/>
      <c r="G136" s="21"/>
      <c r="H136" s="21"/>
      <c r="I136" s="21"/>
      <c r="J136" s="21"/>
      <c r="K136" s="22">
        <f>VLOOKUP(D136,'Porte Honorário'!$A$3:$B$44,2,0)</f>
        <v>31.52</v>
      </c>
      <c r="L136" s="22">
        <f>'Base PF Saúde'!$K136*'Base PF Saúde'!$C136</f>
        <v>31.52</v>
      </c>
      <c r="M136" s="22">
        <f>'Base PF Saúde'!$E136*'Uco e Filme'!$A$2</f>
        <v>8.8836999999999993</v>
      </c>
      <c r="N136" s="22">
        <f>'Base PF Saúde'!$H136*'Uco e Filme'!$A$11</f>
        <v>0</v>
      </c>
      <c r="O136" s="23">
        <f>ROUND(SUM('Base PF Saúde'!$L136:$N136),2)</f>
        <v>40.4</v>
      </c>
    </row>
    <row r="137" spans="1:15" ht="24" x14ac:dyDescent="0.25">
      <c r="A137" s="18">
        <v>20103069</v>
      </c>
      <c r="B137" s="18" t="s">
        <v>162</v>
      </c>
      <c r="C137" s="24">
        <v>1</v>
      </c>
      <c r="D137" s="25" t="s">
        <v>137</v>
      </c>
      <c r="E137" s="20">
        <v>0.3</v>
      </c>
      <c r="F137" s="21"/>
      <c r="G137" s="21"/>
      <c r="H137" s="21"/>
      <c r="I137" s="21"/>
      <c r="J137" s="21"/>
      <c r="K137" s="22">
        <f>VLOOKUP(D137,'Porte Honorário'!$A$3:$B$44,2,0)</f>
        <v>31.52</v>
      </c>
      <c r="L137" s="22">
        <f>'Base PF Saúde'!$K137*'Base PF Saúde'!$C137</f>
        <v>31.52</v>
      </c>
      <c r="M137" s="22">
        <f>'Base PF Saúde'!$E137*'Uco e Filme'!$A$2</f>
        <v>5.4389999999999992</v>
      </c>
      <c r="N137" s="22">
        <f>'Base PF Saúde'!$H137*'Uco e Filme'!$A$11</f>
        <v>0</v>
      </c>
      <c r="O137" s="23">
        <f>ROUND(SUM('Base PF Saúde'!$L137:$N137),2)</f>
        <v>36.96</v>
      </c>
    </row>
    <row r="138" spans="1:15" x14ac:dyDescent="0.25">
      <c r="A138" s="18">
        <v>20103077</v>
      </c>
      <c r="B138" s="18" t="s">
        <v>163</v>
      </c>
      <c r="C138" s="24">
        <v>1</v>
      </c>
      <c r="D138" s="25" t="s">
        <v>98</v>
      </c>
      <c r="E138" s="20">
        <v>0.23</v>
      </c>
      <c r="F138" s="21"/>
      <c r="G138" s="21"/>
      <c r="H138" s="21"/>
      <c r="I138" s="21"/>
      <c r="J138" s="21"/>
      <c r="K138" s="22">
        <f>VLOOKUP(D138,'Porte Honorário'!$A$3:$B$44,2,0)</f>
        <v>47.27</v>
      </c>
      <c r="L138" s="22">
        <f>'Base PF Saúde'!$K138*'Base PF Saúde'!$C138</f>
        <v>47.27</v>
      </c>
      <c r="M138" s="22">
        <f>'Base PF Saúde'!$E138*'Uco e Filme'!$A$2</f>
        <v>4.1699000000000002</v>
      </c>
      <c r="N138" s="22">
        <f>'Base PF Saúde'!$H138*'Uco e Filme'!$A$11</f>
        <v>0</v>
      </c>
      <c r="O138" s="23">
        <f>ROUND(SUM('Base PF Saúde'!$L138:$N138),2)</f>
        <v>51.44</v>
      </c>
    </row>
    <row r="139" spans="1:15" ht="24" x14ac:dyDescent="0.25">
      <c r="A139" s="18">
        <v>20103093</v>
      </c>
      <c r="B139" s="18" t="s">
        <v>164</v>
      </c>
      <c r="C139" s="24">
        <v>1</v>
      </c>
      <c r="D139" s="25" t="s">
        <v>137</v>
      </c>
      <c r="E139" s="20"/>
      <c r="F139" s="21"/>
      <c r="G139" s="21"/>
      <c r="H139" s="21"/>
      <c r="I139" s="21"/>
      <c r="J139" s="21"/>
      <c r="K139" s="22">
        <f>VLOOKUP(D139,'Porte Honorário'!$A$3:$B$44,2,0)</f>
        <v>31.52</v>
      </c>
      <c r="L139" s="22">
        <f>'Base PF Saúde'!$K139*'Base PF Saúde'!$C139</f>
        <v>31.52</v>
      </c>
      <c r="M139" s="22">
        <f>'Base PF Saúde'!$E139*'Uco e Filme'!$A$2</f>
        <v>0</v>
      </c>
      <c r="N139" s="22">
        <f>'Base PF Saúde'!$H139*'Uco e Filme'!$A$11</f>
        <v>0</v>
      </c>
      <c r="O139" s="23">
        <f>ROUND(SUM('Base PF Saúde'!$L139:$N139),2)</f>
        <v>31.52</v>
      </c>
    </row>
    <row r="140" spans="1:15" x14ac:dyDescent="0.25">
      <c r="A140" s="18">
        <v>20103107</v>
      </c>
      <c r="B140" s="18" t="s">
        <v>165</v>
      </c>
      <c r="C140" s="24">
        <v>1</v>
      </c>
      <c r="D140" s="25" t="s">
        <v>137</v>
      </c>
      <c r="E140" s="20"/>
      <c r="F140" s="21"/>
      <c r="G140" s="21"/>
      <c r="H140" s="21"/>
      <c r="I140" s="21"/>
      <c r="J140" s="21"/>
      <c r="K140" s="22">
        <f>VLOOKUP(D140,'Porte Honorário'!$A$3:$B$44,2,0)</f>
        <v>31.52</v>
      </c>
      <c r="L140" s="22">
        <f>'Base PF Saúde'!$K140*'Base PF Saúde'!$C140</f>
        <v>31.52</v>
      </c>
      <c r="M140" s="22">
        <f>'Base PF Saúde'!$E140*'Uco e Filme'!$A$2</f>
        <v>0</v>
      </c>
      <c r="N140" s="22">
        <f>'Base PF Saúde'!$H140*'Uco e Filme'!$A$11</f>
        <v>0</v>
      </c>
      <c r="O140" s="23">
        <f>ROUND(SUM('Base PF Saúde'!$L140:$N140),2)</f>
        <v>31.52</v>
      </c>
    </row>
    <row r="141" spans="1:15" ht="24" x14ac:dyDescent="0.25">
      <c r="A141" s="18">
        <v>20103115</v>
      </c>
      <c r="B141" s="18" t="s">
        <v>166</v>
      </c>
      <c r="C141" s="24">
        <v>1</v>
      </c>
      <c r="D141" s="25" t="s">
        <v>137</v>
      </c>
      <c r="E141" s="20"/>
      <c r="F141" s="21"/>
      <c r="G141" s="21"/>
      <c r="H141" s="21"/>
      <c r="I141" s="21"/>
      <c r="J141" s="21"/>
      <c r="K141" s="22">
        <f>VLOOKUP(D141,'Porte Honorário'!$A$3:$B$44,2,0)</f>
        <v>31.52</v>
      </c>
      <c r="L141" s="22">
        <f>'Base PF Saúde'!$K141*'Base PF Saúde'!$C141</f>
        <v>31.52</v>
      </c>
      <c r="M141" s="22">
        <f>'Base PF Saúde'!$E141*'Uco e Filme'!$A$2</f>
        <v>0</v>
      </c>
      <c r="N141" s="22">
        <f>'Base PF Saúde'!$H141*'Uco e Filme'!$A$11</f>
        <v>0</v>
      </c>
      <c r="O141" s="23">
        <f>ROUND(SUM('Base PF Saúde'!$L141:$N141),2)</f>
        <v>31.52</v>
      </c>
    </row>
    <row r="142" spans="1:15" ht="24" x14ac:dyDescent="0.25">
      <c r="A142" s="18">
        <v>20103123</v>
      </c>
      <c r="B142" s="18" t="s">
        <v>167</v>
      </c>
      <c r="C142" s="24">
        <v>1</v>
      </c>
      <c r="D142" s="25" t="s">
        <v>98</v>
      </c>
      <c r="E142" s="20"/>
      <c r="F142" s="21"/>
      <c r="G142" s="21"/>
      <c r="H142" s="21"/>
      <c r="I142" s="21"/>
      <c r="J142" s="21"/>
      <c r="K142" s="22">
        <f>VLOOKUP(D142,'Porte Honorário'!$A$3:$B$44,2,0)</f>
        <v>47.27</v>
      </c>
      <c r="L142" s="22">
        <f>'Base PF Saúde'!$K142*'Base PF Saúde'!$C142</f>
        <v>47.27</v>
      </c>
      <c r="M142" s="22">
        <f>'Base PF Saúde'!$E142*'Uco e Filme'!$A$2</f>
        <v>0</v>
      </c>
      <c r="N142" s="22">
        <f>'Base PF Saúde'!$H142*'Uco e Filme'!$A$11</f>
        <v>0</v>
      </c>
      <c r="O142" s="23">
        <f>ROUND(SUM('Base PF Saúde'!$L142:$N142),2)</f>
        <v>47.27</v>
      </c>
    </row>
    <row r="143" spans="1:15" x14ac:dyDescent="0.25">
      <c r="A143" s="18">
        <v>20103131</v>
      </c>
      <c r="B143" s="18" t="s">
        <v>168</v>
      </c>
      <c r="C143" s="24">
        <v>1</v>
      </c>
      <c r="D143" s="25" t="s">
        <v>145</v>
      </c>
      <c r="E143" s="20">
        <v>0.42</v>
      </c>
      <c r="F143" s="21"/>
      <c r="G143" s="21"/>
      <c r="H143" s="21"/>
      <c r="I143" s="21"/>
      <c r="J143" s="21"/>
      <c r="K143" s="22">
        <f>VLOOKUP(D143,'Porte Honorário'!$A$3:$B$44,2,0)</f>
        <v>100.84</v>
      </c>
      <c r="L143" s="22">
        <f>'Base PF Saúde'!$K143*'Base PF Saúde'!$C143</f>
        <v>100.84</v>
      </c>
      <c r="M143" s="22">
        <f>'Base PF Saúde'!$E143*'Uco e Filme'!$A$2</f>
        <v>7.6145999999999994</v>
      </c>
      <c r="N143" s="22">
        <f>'Base PF Saúde'!$H143*'Uco e Filme'!$A$11</f>
        <v>0</v>
      </c>
      <c r="O143" s="23">
        <f>ROUND(SUM('Base PF Saúde'!$L143:$N143),2)</f>
        <v>108.45</v>
      </c>
    </row>
    <row r="144" spans="1:15" ht="24" x14ac:dyDescent="0.25">
      <c r="A144" s="18">
        <v>20103140</v>
      </c>
      <c r="B144" s="18" t="s">
        <v>169</v>
      </c>
      <c r="C144" s="24">
        <v>1</v>
      </c>
      <c r="D144" s="25" t="s">
        <v>92</v>
      </c>
      <c r="E144" s="20">
        <v>1.95</v>
      </c>
      <c r="F144" s="21"/>
      <c r="G144" s="21"/>
      <c r="H144" s="21"/>
      <c r="I144" s="21"/>
      <c r="J144" s="21"/>
      <c r="K144" s="22">
        <f>VLOOKUP(D144,'Porte Honorário'!$A$3:$B$44,2,0)</f>
        <v>241.04</v>
      </c>
      <c r="L144" s="22">
        <f>'Base PF Saúde'!$K144*'Base PF Saúde'!$C144</f>
        <v>241.04</v>
      </c>
      <c r="M144" s="22">
        <f>'Base PF Saúde'!$E144*'Uco e Filme'!$A$2</f>
        <v>35.353499999999997</v>
      </c>
      <c r="N144" s="22">
        <f>'Base PF Saúde'!$H144*'Uco e Filme'!$A$11</f>
        <v>0</v>
      </c>
      <c r="O144" s="23">
        <f>ROUND(SUM('Base PF Saúde'!$L144:$N144),2)</f>
        <v>276.39</v>
      </c>
    </row>
    <row r="145" spans="1:15" ht="24" x14ac:dyDescent="0.25">
      <c r="A145" s="18">
        <v>20103158</v>
      </c>
      <c r="B145" s="18" t="s">
        <v>170</v>
      </c>
      <c r="C145" s="24">
        <v>1</v>
      </c>
      <c r="D145" s="25" t="s">
        <v>137</v>
      </c>
      <c r="E145" s="20">
        <v>0.42</v>
      </c>
      <c r="F145" s="21"/>
      <c r="G145" s="21"/>
      <c r="H145" s="21"/>
      <c r="I145" s="21"/>
      <c r="J145" s="21"/>
      <c r="K145" s="22">
        <f>VLOOKUP(D145,'Porte Honorário'!$A$3:$B$44,2,0)</f>
        <v>31.52</v>
      </c>
      <c r="L145" s="22">
        <f>'Base PF Saúde'!$K145*'Base PF Saúde'!$C145</f>
        <v>31.52</v>
      </c>
      <c r="M145" s="22">
        <f>'Base PF Saúde'!$E145*'Uco e Filme'!$A$2</f>
        <v>7.6145999999999994</v>
      </c>
      <c r="N145" s="22">
        <f>'Base PF Saúde'!$H145*'Uco e Filme'!$A$11</f>
        <v>0</v>
      </c>
      <c r="O145" s="23">
        <f>ROUND(SUM('Base PF Saúde'!$L145:$N145),2)</f>
        <v>39.130000000000003</v>
      </c>
    </row>
    <row r="146" spans="1:15" x14ac:dyDescent="0.25">
      <c r="A146" s="18">
        <v>20103166</v>
      </c>
      <c r="B146" s="18" t="s">
        <v>171</v>
      </c>
      <c r="C146" s="24">
        <v>1</v>
      </c>
      <c r="D146" s="25" t="s">
        <v>98</v>
      </c>
      <c r="E146" s="20">
        <v>6.3</v>
      </c>
      <c r="F146" s="21"/>
      <c r="G146" s="21"/>
      <c r="H146" s="21"/>
      <c r="I146" s="21"/>
      <c r="J146" s="21"/>
      <c r="K146" s="22">
        <f>VLOOKUP(D146,'Porte Honorário'!$A$3:$B$44,2,0)</f>
        <v>47.27</v>
      </c>
      <c r="L146" s="22">
        <f>'Base PF Saúde'!$K146*'Base PF Saúde'!$C146</f>
        <v>47.27</v>
      </c>
      <c r="M146" s="22">
        <f>'Base PF Saúde'!$E146*'Uco e Filme'!$A$2</f>
        <v>114.21899999999999</v>
      </c>
      <c r="N146" s="22">
        <f>'Base PF Saúde'!$H146*'Uco e Filme'!$A$11</f>
        <v>0</v>
      </c>
      <c r="O146" s="23">
        <f>ROUND(SUM('Base PF Saúde'!$L146:$N146),2)</f>
        <v>161.49</v>
      </c>
    </row>
    <row r="147" spans="1:15" x14ac:dyDescent="0.25">
      <c r="A147" s="18">
        <v>20103174</v>
      </c>
      <c r="B147" s="18" t="s">
        <v>172</v>
      </c>
      <c r="C147" s="24">
        <v>1</v>
      </c>
      <c r="D147" s="25" t="s">
        <v>137</v>
      </c>
      <c r="E147" s="20">
        <v>5.5</v>
      </c>
      <c r="F147" s="21"/>
      <c r="G147" s="21"/>
      <c r="H147" s="21"/>
      <c r="I147" s="21"/>
      <c r="J147" s="21"/>
      <c r="K147" s="22">
        <f>VLOOKUP(D147,'Porte Honorário'!$A$3:$B$44,2,0)</f>
        <v>31.52</v>
      </c>
      <c r="L147" s="22">
        <f>'Base PF Saúde'!$K147*'Base PF Saúde'!$C147</f>
        <v>31.52</v>
      </c>
      <c r="M147" s="22">
        <f>'Base PF Saúde'!$E147*'Uco e Filme'!$A$2</f>
        <v>99.714999999999989</v>
      </c>
      <c r="N147" s="22">
        <f>'Base PF Saúde'!$H147*'Uco e Filme'!$A$11</f>
        <v>0</v>
      </c>
      <c r="O147" s="23">
        <f>ROUND(SUM('Base PF Saúde'!$L147:$N147),2)</f>
        <v>131.24</v>
      </c>
    </row>
    <row r="148" spans="1:15" x14ac:dyDescent="0.25">
      <c r="A148" s="18">
        <v>20103182</v>
      </c>
      <c r="B148" s="18" t="s">
        <v>173</v>
      </c>
      <c r="C148" s="24">
        <v>1</v>
      </c>
      <c r="D148" s="25" t="s">
        <v>137</v>
      </c>
      <c r="E148" s="20"/>
      <c r="F148" s="21"/>
      <c r="G148" s="21"/>
      <c r="H148" s="21"/>
      <c r="I148" s="21"/>
      <c r="J148" s="21"/>
      <c r="K148" s="22">
        <f>VLOOKUP(D148,'Porte Honorário'!$A$3:$B$44,2,0)</f>
        <v>31.52</v>
      </c>
      <c r="L148" s="22">
        <f>'Base PF Saúde'!$K148*'Base PF Saúde'!$C148</f>
        <v>31.52</v>
      </c>
      <c r="M148" s="22">
        <f>'Base PF Saúde'!$E148*'Uco e Filme'!$A$2</f>
        <v>0</v>
      </c>
      <c r="N148" s="22">
        <f>'Base PF Saúde'!$H148*'Uco e Filme'!$A$11</f>
        <v>0</v>
      </c>
      <c r="O148" s="23">
        <f>ROUND(SUM('Base PF Saúde'!$L148:$N148),2)</f>
        <v>31.52</v>
      </c>
    </row>
    <row r="149" spans="1:15" x14ac:dyDescent="0.25">
      <c r="A149" s="18">
        <v>20103190</v>
      </c>
      <c r="B149" s="18" t="s">
        <v>174</v>
      </c>
      <c r="C149" s="24">
        <v>1</v>
      </c>
      <c r="D149" s="25" t="s">
        <v>137</v>
      </c>
      <c r="E149" s="20">
        <v>0.16</v>
      </c>
      <c r="F149" s="21"/>
      <c r="G149" s="21"/>
      <c r="H149" s="21"/>
      <c r="I149" s="21"/>
      <c r="J149" s="21"/>
      <c r="K149" s="22">
        <f>VLOOKUP(D149,'Porte Honorário'!$A$3:$B$44,2,0)</f>
        <v>31.52</v>
      </c>
      <c r="L149" s="22">
        <f>'Base PF Saúde'!$K149*'Base PF Saúde'!$C149</f>
        <v>31.52</v>
      </c>
      <c r="M149" s="22">
        <f>'Base PF Saúde'!$E149*'Uco e Filme'!$A$2</f>
        <v>2.9007999999999998</v>
      </c>
      <c r="N149" s="22">
        <f>'Base PF Saúde'!$H149*'Uco e Filme'!$A$11</f>
        <v>0</v>
      </c>
      <c r="O149" s="23">
        <f>ROUND(SUM('Base PF Saúde'!$L149:$N149),2)</f>
        <v>34.42</v>
      </c>
    </row>
    <row r="150" spans="1:15" x14ac:dyDescent="0.25">
      <c r="A150" s="18">
        <v>20103204</v>
      </c>
      <c r="B150" s="18" t="s">
        <v>175</v>
      </c>
      <c r="C150" s="24">
        <v>1</v>
      </c>
      <c r="D150" s="25" t="s">
        <v>98</v>
      </c>
      <c r="E150" s="20">
        <v>0.45</v>
      </c>
      <c r="F150" s="21"/>
      <c r="G150" s="21"/>
      <c r="H150" s="21"/>
      <c r="I150" s="21"/>
      <c r="J150" s="21"/>
      <c r="K150" s="22">
        <f>VLOOKUP(D150,'Porte Honorário'!$A$3:$B$44,2,0)</f>
        <v>47.27</v>
      </c>
      <c r="L150" s="22">
        <f>'Base PF Saúde'!$K150*'Base PF Saúde'!$C150</f>
        <v>47.27</v>
      </c>
      <c r="M150" s="22">
        <f>'Base PF Saúde'!$E150*'Uco e Filme'!$A$2</f>
        <v>8.1585000000000001</v>
      </c>
      <c r="N150" s="22">
        <f>'Base PF Saúde'!$H150*'Uco e Filme'!$A$11</f>
        <v>0</v>
      </c>
      <c r="O150" s="23">
        <f>ROUND(SUM('Base PF Saúde'!$L150:$N150),2)</f>
        <v>55.43</v>
      </c>
    </row>
    <row r="151" spans="1:15" ht="24" x14ac:dyDescent="0.25">
      <c r="A151" s="18">
        <v>20103212</v>
      </c>
      <c r="B151" s="18" t="s">
        <v>176</v>
      </c>
      <c r="C151" s="24">
        <v>1</v>
      </c>
      <c r="D151" s="25" t="s">
        <v>137</v>
      </c>
      <c r="E151" s="20">
        <v>1.1000000000000001</v>
      </c>
      <c r="F151" s="21"/>
      <c r="G151" s="21"/>
      <c r="H151" s="21"/>
      <c r="I151" s="21"/>
      <c r="J151" s="21"/>
      <c r="K151" s="22">
        <f>VLOOKUP(D151,'Porte Honorário'!$A$3:$B$44,2,0)</f>
        <v>31.52</v>
      </c>
      <c r="L151" s="22">
        <f>'Base PF Saúde'!$K151*'Base PF Saúde'!$C151</f>
        <v>31.52</v>
      </c>
      <c r="M151" s="22">
        <f>'Base PF Saúde'!$E151*'Uco e Filme'!$A$2</f>
        <v>19.943000000000001</v>
      </c>
      <c r="N151" s="22">
        <f>'Base PF Saúde'!$H151*'Uco e Filme'!$A$11</f>
        <v>0</v>
      </c>
      <c r="O151" s="23">
        <f>ROUND(SUM('Base PF Saúde'!$L151:$N151),2)</f>
        <v>51.46</v>
      </c>
    </row>
    <row r="152" spans="1:15" ht="24" x14ac:dyDescent="0.25">
      <c r="A152" s="18">
        <v>20103220</v>
      </c>
      <c r="B152" s="18" t="s">
        <v>177</v>
      </c>
      <c r="C152" s="24">
        <v>1</v>
      </c>
      <c r="D152" s="25" t="s">
        <v>137</v>
      </c>
      <c r="E152" s="20">
        <v>0.44</v>
      </c>
      <c r="F152" s="21"/>
      <c r="G152" s="21"/>
      <c r="H152" s="21"/>
      <c r="I152" s="21"/>
      <c r="J152" s="21"/>
      <c r="K152" s="22">
        <f>VLOOKUP(D152,'Porte Honorário'!$A$3:$B$44,2,0)</f>
        <v>31.52</v>
      </c>
      <c r="L152" s="22">
        <f>'Base PF Saúde'!$K152*'Base PF Saúde'!$C152</f>
        <v>31.52</v>
      </c>
      <c r="M152" s="22">
        <f>'Base PF Saúde'!$E152*'Uco e Filme'!$A$2</f>
        <v>7.9771999999999998</v>
      </c>
      <c r="N152" s="22">
        <f>'Base PF Saúde'!$H152*'Uco e Filme'!$A$11</f>
        <v>0</v>
      </c>
      <c r="O152" s="23">
        <f>ROUND(SUM('Base PF Saúde'!$L152:$N152),2)</f>
        <v>39.5</v>
      </c>
    </row>
    <row r="153" spans="1:15" x14ac:dyDescent="0.25">
      <c r="A153" s="18">
        <v>20103239</v>
      </c>
      <c r="B153" s="18" t="s">
        <v>178</v>
      </c>
      <c r="C153" s="24">
        <v>1</v>
      </c>
      <c r="D153" s="25" t="s">
        <v>132</v>
      </c>
      <c r="E153" s="20"/>
      <c r="F153" s="21"/>
      <c r="G153" s="21"/>
      <c r="H153" s="21"/>
      <c r="I153" s="21"/>
      <c r="J153" s="21"/>
      <c r="K153" s="22">
        <f>VLOOKUP(D153,'Porte Honorário'!$A$3:$B$44,2,0)</f>
        <v>15.75</v>
      </c>
      <c r="L153" s="22">
        <f>'Base PF Saúde'!$K153*'Base PF Saúde'!$C153</f>
        <v>15.75</v>
      </c>
      <c r="M153" s="22">
        <f>'Base PF Saúde'!$E153*'Uco e Filme'!$A$2</f>
        <v>0</v>
      </c>
      <c r="N153" s="22">
        <f>'Base PF Saúde'!$H153*'Uco e Filme'!$A$11</f>
        <v>0</v>
      </c>
      <c r="O153" s="23">
        <f>ROUND(SUM('Base PF Saúde'!$L153:$N153),2)</f>
        <v>15.75</v>
      </c>
    </row>
    <row r="154" spans="1:15" ht="24" x14ac:dyDescent="0.25">
      <c r="A154" s="18">
        <v>20103247</v>
      </c>
      <c r="B154" s="18" t="s">
        <v>179</v>
      </c>
      <c r="C154" s="24">
        <v>1</v>
      </c>
      <c r="D154" s="25" t="s">
        <v>132</v>
      </c>
      <c r="E154" s="20">
        <v>0.44</v>
      </c>
      <c r="F154" s="21"/>
      <c r="G154" s="21"/>
      <c r="H154" s="21"/>
      <c r="I154" s="21"/>
      <c r="J154" s="21"/>
      <c r="K154" s="22">
        <f>VLOOKUP(D154,'Porte Honorário'!$A$3:$B$44,2,0)</f>
        <v>15.75</v>
      </c>
      <c r="L154" s="22">
        <f>'Base PF Saúde'!$K154*'Base PF Saúde'!$C154</f>
        <v>15.75</v>
      </c>
      <c r="M154" s="22">
        <f>'Base PF Saúde'!$E154*'Uco e Filme'!$A$2</f>
        <v>7.9771999999999998</v>
      </c>
      <c r="N154" s="22">
        <f>'Base PF Saúde'!$H154*'Uco e Filme'!$A$11</f>
        <v>0</v>
      </c>
      <c r="O154" s="23">
        <f>ROUND(SUM('Base PF Saúde'!$L154:$N154),2)</f>
        <v>23.73</v>
      </c>
    </row>
    <row r="155" spans="1:15" ht="24" x14ac:dyDescent="0.25">
      <c r="A155" s="18">
        <v>20103255</v>
      </c>
      <c r="B155" s="18" t="s">
        <v>180</v>
      </c>
      <c r="C155" s="24">
        <v>1</v>
      </c>
      <c r="D155" s="25" t="s">
        <v>137</v>
      </c>
      <c r="E155" s="20">
        <v>0.44</v>
      </c>
      <c r="F155" s="21"/>
      <c r="G155" s="21"/>
      <c r="H155" s="21"/>
      <c r="I155" s="21"/>
      <c r="J155" s="21"/>
      <c r="K155" s="22">
        <f>VLOOKUP(D155,'Porte Honorário'!$A$3:$B$44,2,0)</f>
        <v>31.52</v>
      </c>
      <c r="L155" s="22">
        <f>'Base PF Saúde'!$K155*'Base PF Saúde'!$C155</f>
        <v>31.52</v>
      </c>
      <c r="M155" s="22">
        <f>'Base PF Saúde'!$E155*'Uco e Filme'!$A$2</f>
        <v>7.9771999999999998</v>
      </c>
      <c r="N155" s="22">
        <f>'Base PF Saúde'!$H155*'Uco e Filme'!$A$11</f>
        <v>0</v>
      </c>
      <c r="O155" s="23">
        <f>ROUND(SUM('Base PF Saúde'!$L155:$N155),2)</f>
        <v>39.5</v>
      </c>
    </row>
    <row r="156" spans="1:15" x14ac:dyDescent="0.25">
      <c r="A156" s="18">
        <v>20103263</v>
      </c>
      <c r="B156" s="18" t="s">
        <v>181</v>
      </c>
      <c r="C156" s="24">
        <v>1</v>
      </c>
      <c r="D156" s="25" t="s">
        <v>64</v>
      </c>
      <c r="E156" s="20">
        <v>0.25</v>
      </c>
      <c r="F156" s="21"/>
      <c r="G156" s="21"/>
      <c r="H156" s="21"/>
      <c r="I156" s="21"/>
      <c r="J156" s="21"/>
      <c r="K156" s="22">
        <f>VLOOKUP(D156,'Porte Honorário'!$A$3:$B$44,2,0)</f>
        <v>63.04</v>
      </c>
      <c r="L156" s="22">
        <f>'Base PF Saúde'!$K156*'Base PF Saúde'!$C156</f>
        <v>63.04</v>
      </c>
      <c r="M156" s="22">
        <f>'Base PF Saúde'!$E156*'Uco e Filme'!$A$2</f>
        <v>4.5324999999999998</v>
      </c>
      <c r="N156" s="22">
        <f>'Base PF Saúde'!$H156*'Uco e Filme'!$A$11</f>
        <v>0</v>
      </c>
      <c r="O156" s="23">
        <f>ROUND(SUM('Base PF Saúde'!$L156:$N156),2)</f>
        <v>67.569999999999993</v>
      </c>
    </row>
    <row r="157" spans="1:15" x14ac:dyDescent="0.25">
      <c r="A157" s="18">
        <v>20103271</v>
      </c>
      <c r="B157" s="18" t="s">
        <v>182</v>
      </c>
      <c r="C157" s="24">
        <v>1</v>
      </c>
      <c r="D157" s="25" t="s">
        <v>64</v>
      </c>
      <c r="E157" s="20">
        <v>0.33</v>
      </c>
      <c r="F157" s="21"/>
      <c r="G157" s="21"/>
      <c r="H157" s="21"/>
      <c r="I157" s="21"/>
      <c r="J157" s="21"/>
      <c r="K157" s="22">
        <f>VLOOKUP(D157,'Porte Honorário'!$A$3:$B$44,2,0)</f>
        <v>63.04</v>
      </c>
      <c r="L157" s="22">
        <f>'Base PF Saúde'!$K157*'Base PF Saúde'!$C157</f>
        <v>63.04</v>
      </c>
      <c r="M157" s="22">
        <f>'Base PF Saúde'!$E157*'Uco e Filme'!$A$2</f>
        <v>5.9828999999999999</v>
      </c>
      <c r="N157" s="22">
        <f>'Base PF Saúde'!$H157*'Uco e Filme'!$A$11</f>
        <v>0</v>
      </c>
      <c r="O157" s="23">
        <f>ROUND(SUM('Base PF Saúde'!$L157:$N157),2)</f>
        <v>69.02</v>
      </c>
    </row>
    <row r="158" spans="1:15" x14ac:dyDescent="0.25">
      <c r="A158" s="18">
        <v>20103280</v>
      </c>
      <c r="B158" s="18" t="s">
        <v>183</v>
      </c>
      <c r="C158" s="24">
        <v>1</v>
      </c>
      <c r="D158" s="25" t="s">
        <v>64</v>
      </c>
      <c r="E158" s="20">
        <v>0.35</v>
      </c>
      <c r="F158" s="21"/>
      <c r="G158" s="21"/>
      <c r="H158" s="21"/>
      <c r="I158" s="21"/>
      <c r="J158" s="21"/>
      <c r="K158" s="22">
        <f>VLOOKUP(D158,'Porte Honorário'!$A$3:$B$44,2,0)</f>
        <v>63.04</v>
      </c>
      <c r="L158" s="22">
        <f>'Base PF Saúde'!$K158*'Base PF Saúde'!$C158</f>
        <v>63.04</v>
      </c>
      <c r="M158" s="22">
        <f>'Base PF Saúde'!$E158*'Uco e Filme'!$A$2</f>
        <v>6.3454999999999995</v>
      </c>
      <c r="N158" s="22">
        <f>'Base PF Saúde'!$H158*'Uco e Filme'!$A$11</f>
        <v>0</v>
      </c>
      <c r="O158" s="23">
        <f>ROUND(SUM('Base PF Saúde'!$L158:$N158),2)</f>
        <v>69.39</v>
      </c>
    </row>
    <row r="159" spans="1:15" x14ac:dyDescent="0.25">
      <c r="A159" s="18">
        <v>20103298</v>
      </c>
      <c r="B159" s="18" t="s">
        <v>184</v>
      </c>
      <c r="C159" s="24">
        <v>1</v>
      </c>
      <c r="D159" s="25" t="s">
        <v>137</v>
      </c>
      <c r="E159" s="20">
        <v>0.42</v>
      </c>
      <c r="F159" s="21"/>
      <c r="G159" s="21"/>
      <c r="H159" s="21"/>
      <c r="I159" s="21"/>
      <c r="J159" s="21"/>
      <c r="K159" s="22">
        <f>VLOOKUP(D159,'Porte Honorário'!$A$3:$B$44,2,0)</f>
        <v>31.52</v>
      </c>
      <c r="L159" s="22">
        <f>'Base PF Saúde'!$K159*'Base PF Saúde'!$C159</f>
        <v>31.52</v>
      </c>
      <c r="M159" s="22">
        <f>'Base PF Saúde'!$E159*'Uco e Filme'!$A$2</f>
        <v>7.6145999999999994</v>
      </c>
      <c r="N159" s="22">
        <f>'Base PF Saúde'!$H159*'Uco e Filme'!$A$11</f>
        <v>0</v>
      </c>
      <c r="O159" s="23">
        <f>ROUND(SUM('Base PF Saúde'!$L159:$N159),2)</f>
        <v>39.130000000000003</v>
      </c>
    </row>
    <row r="160" spans="1:15" ht="24" x14ac:dyDescent="0.25">
      <c r="A160" s="18">
        <v>20103301</v>
      </c>
      <c r="B160" s="18" t="s">
        <v>185</v>
      </c>
      <c r="C160" s="24">
        <v>1</v>
      </c>
      <c r="D160" s="25" t="s">
        <v>52</v>
      </c>
      <c r="E160" s="20"/>
      <c r="F160" s="21"/>
      <c r="G160" s="21"/>
      <c r="H160" s="21"/>
      <c r="I160" s="21"/>
      <c r="J160" s="21"/>
      <c r="K160" s="22">
        <f>VLOOKUP(D160,'Porte Honorário'!$A$3:$B$44,2,0)</f>
        <v>138.65</v>
      </c>
      <c r="L160" s="22">
        <f>'Base PF Saúde'!$K160*'Base PF Saúde'!$C160</f>
        <v>138.65</v>
      </c>
      <c r="M160" s="22">
        <f>'Base PF Saúde'!$E160*'Uco e Filme'!$A$2</f>
        <v>0</v>
      </c>
      <c r="N160" s="22">
        <f>'Base PF Saúde'!$H160*'Uco e Filme'!$A$11</f>
        <v>0</v>
      </c>
      <c r="O160" s="23">
        <f>ROUND(SUM('Base PF Saúde'!$L160:$N160),2)</f>
        <v>138.65</v>
      </c>
    </row>
    <row r="161" spans="1:15" ht="24" x14ac:dyDescent="0.25">
      <c r="A161" s="18">
        <v>20103310</v>
      </c>
      <c r="B161" s="18" t="s">
        <v>186</v>
      </c>
      <c r="C161" s="24">
        <v>1</v>
      </c>
      <c r="D161" s="25" t="s">
        <v>98</v>
      </c>
      <c r="E161" s="20">
        <v>0.4</v>
      </c>
      <c r="F161" s="21"/>
      <c r="G161" s="21"/>
      <c r="H161" s="21"/>
      <c r="I161" s="21"/>
      <c r="J161" s="21"/>
      <c r="K161" s="22">
        <f>VLOOKUP(D161,'Porte Honorário'!$A$3:$B$44,2,0)</f>
        <v>47.27</v>
      </c>
      <c r="L161" s="22">
        <f>'Base PF Saúde'!$K161*'Base PF Saúde'!$C161</f>
        <v>47.27</v>
      </c>
      <c r="M161" s="22">
        <f>'Base PF Saúde'!$E161*'Uco e Filme'!$A$2</f>
        <v>7.2519999999999998</v>
      </c>
      <c r="N161" s="22">
        <f>'Base PF Saúde'!$H161*'Uco e Filme'!$A$11</f>
        <v>0</v>
      </c>
      <c r="O161" s="23">
        <f>ROUND(SUM('Base PF Saúde'!$L161:$N161),2)</f>
        <v>54.52</v>
      </c>
    </row>
    <row r="162" spans="1:15" ht="24" x14ac:dyDescent="0.25">
      <c r="A162" s="18">
        <v>20103328</v>
      </c>
      <c r="B162" s="18" t="s">
        <v>187</v>
      </c>
      <c r="C162" s="24">
        <v>1</v>
      </c>
      <c r="D162" s="25" t="s">
        <v>98</v>
      </c>
      <c r="E162" s="20">
        <v>0.4</v>
      </c>
      <c r="F162" s="21"/>
      <c r="G162" s="21"/>
      <c r="H162" s="21"/>
      <c r="I162" s="21"/>
      <c r="J162" s="21"/>
      <c r="K162" s="22">
        <f>VLOOKUP(D162,'Porte Honorário'!$A$3:$B$44,2,0)</f>
        <v>47.27</v>
      </c>
      <c r="L162" s="22">
        <f>'Base PF Saúde'!$K162*'Base PF Saúde'!$C162</f>
        <v>47.27</v>
      </c>
      <c r="M162" s="22">
        <f>'Base PF Saúde'!$E162*'Uco e Filme'!$A$2</f>
        <v>7.2519999999999998</v>
      </c>
      <c r="N162" s="22">
        <f>'Base PF Saúde'!$H162*'Uco e Filme'!$A$11</f>
        <v>0</v>
      </c>
      <c r="O162" s="23">
        <f>ROUND(SUM('Base PF Saúde'!$L162:$N162),2)</f>
        <v>54.52</v>
      </c>
    </row>
    <row r="163" spans="1:15" x14ac:dyDescent="0.25">
      <c r="A163" s="18">
        <v>20103336</v>
      </c>
      <c r="B163" s="18" t="s">
        <v>188</v>
      </c>
      <c r="C163" s="24">
        <v>1</v>
      </c>
      <c r="D163" s="25" t="s">
        <v>50</v>
      </c>
      <c r="E163" s="20"/>
      <c r="F163" s="21"/>
      <c r="G163" s="21"/>
      <c r="H163" s="21"/>
      <c r="I163" s="21"/>
      <c r="J163" s="21"/>
      <c r="K163" s="22">
        <f>VLOOKUP(D163,'Porte Honorário'!$A$3:$B$44,2,0)</f>
        <v>85.08</v>
      </c>
      <c r="L163" s="22">
        <f>'Base PF Saúde'!$K163*'Base PF Saúde'!$C163</f>
        <v>85.08</v>
      </c>
      <c r="M163" s="22">
        <f>'Base PF Saúde'!$E163*'Uco e Filme'!$A$2</f>
        <v>0</v>
      </c>
      <c r="N163" s="22">
        <f>'Base PF Saúde'!$H163*'Uco e Filme'!$A$11</f>
        <v>0</v>
      </c>
      <c r="O163" s="23">
        <f>ROUND(SUM('Base PF Saúde'!$L163:$N163),2)</f>
        <v>85.08</v>
      </c>
    </row>
    <row r="164" spans="1:15" x14ac:dyDescent="0.25">
      <c r="A164" s="18">
        <v>20103344</v>
      </c>
      <c r="B164" s="18" t="s">
        <v>189</v>
      </c>
      <c r="C164" s="24">
        <v>1</v>
      </c>
      <c r="D164" s="25" t="s">
        <v>98</v>
      </c>
      <c r="E164" s="20">
        <v>0.37</v>
      </c>
      <c r="F164" s="21"/>
      <c r="G164" s="21"/>
      <c r="H164" s="21"/>
      <c r="I164" s="21"/>
      <c r="J164" s="21"/>
      <c r="K164" s="22">
        <f>VLOOKUP(D164,'Porte Honorário'!$A$3:$B$44,2,0)</f>
        <v>47.27</v>
      </c>
      <c r="L164" s="22">
        <f>'Base PF Saúde'!$K164*'Base PF Saúde'!$C164</f>
        <v>47.27</v>
      </c>
      <c r="M164" s="22">
        <f>'Base PF Saúde'!$E164*'Uco e Filme'!$A$2</f>
        <v>6.7081</v>
      </c>
      <c r="N164" s="22">
        <f>'Base PF Saúde'!$H164*'Uco e Filme'!$A$11</f>
        <v>0</v>
      </c>
      <c r="O164" s="23">
        <f>ROUND(SUM('Base PF Saúde'!$L164:$N164),2)</f>
        <v>53.98</v>
      </c>
    </row>
    <row r="165" spans="1:15" ht="36" x14ac:dyDescent="0.25">
      <c r="A165" s="18">
        <v>20103360</v>
      </c>
      <c r="B165" s="18" t="s">
        <v>190</v>
      </c>
      <c r="C165" s="24">
        <v>1</v>
      </c>
      <c r="D165" s="25" t="s">
        <v>98</v>
      </c>
      <c r="E165" s="20">
        <v>0.54</v>
      </c>
      <c r="F165" s="21"/>
      <c r="G165" s="21"/>
      <c r="H165" s="21"/>
      <c r="I165" s="21"/>
      <c r="J165" s="21"/>
      <c r="K165" s="22">
        <f>VLOOKUP(D165,'Porte Honorário'!$A$3:$B$44,2,0)</f>
        <v>47.27</v>
      </c>
      <c r="L165" s="22">
        <f>'Base PF Saúde'!$K165*'Base PF Saúde'!$C165</f>
        <v>47.27</v>
      </c>
      <c r="M165" s="22">
        <f>'Base PF Saúde'!$E165*'Uco e Filme'!$A$2</f>
        <v>9.7902000000000005</v>
      </c>
      <c r="N165" s="22">
        <f>'Base PF Saúde'!$H165*'Uco e Filme'!$A$11</f>
        <v>0</v>
      </c>
      <c r="O165" s="23">
        <f>ROUND(SUM('Base PF Saúde'!$L165:$N165),2)</f>
        <v>57.06</v>
      </c>
    </row>
    <row r="166" spans="1:15" ht="36" x14ac:dyDescent="0.25">
      <c r="A166" s="18">
        <v>20103379</v>
      </c>
      <c r="B166" s="18" t="s">
        <v>191</v>
      </c>
      <c r="C166" s="24">
        <v>1</v>
      </c>
      <c r="D166" s="25" t="s">
        <v>137</v>
      </c>
      <c r="E166" s="20"/>
      <c r="F166" s="21"/>
      <c r="G166" s="21"/>
      <c r="H166" s="21"/>
      <c r="I166" s="21"/>
      <c r="J166" s="21"/>
      <c r="K166" s="22">
        <f>VLOOKUP(D166,'Porte Honorário'!$A$3:$B$44,2,0)</f>
        <v>31.52</v>
      </c>
      <c r="L166" s="22">
        <f>'Base PF Saúde'!$K166*'Base PF Saúde'!$C166</f>
        <v>31.52</v>
      </c>
      <c r="M166" s="22">
        <f>'Base PF Saúde'!$E166*'Uco e Filme'!$A$2</f>
        <v>0</v>
      </c>
      <c r="N166" s="22">
        <f>'Base PF Saúde'!$H166*'Uco e Filme'!$A$11</f>
        <v>0</v>
      </c>
      <c r="O166" s="23">
        <f>ROUND(SUM('Base PF Saúde'!$L166:$N166),2)</f>
        <v>31.52</v>
      </c>
    </row>
    <row r="167" spans="1:15" ht="24" x14ac:dyDescent="0.25">
      <c r="A167" s="18">
        <v>20103387</v>
      </c>
      <c r="B167" s="18" t="s">
        <v>192</v>
      </c>
      <c r="C167" s="24">
        <v>1</v>
      </c>
      <c r="D167" s="25" t="s">
        <v>137</v>
      </c>
      <c r="E167" s="20"/>
      <c r="F167" s="21"/>
      <c r="G167" s="21"/>
      <c r="H167" s="21"/>
      <c r="I167" s="21"/>
      <c r="J167" s="21"/>
      <c r="K167" s="22">
        <f>VLOOKUP(D167,'Porte Honorário'!$A$3:$B$44,2,0)</f>
        <v>31.52</v>
      </c>
      <c r="L167" s="22">
        <f>'Base PF Saúde'!$K167*'Base PF Saúde'!$C167</f>
        <v>31.52</v>
      </c>
      <c r="M167" s="22">
        <f>'Base PF Saúde'!$E167*'Uco e Filme'!$A$2</f>
        <v>0</v>
      </c>
      <c r="N167" s="22">
        <f>'Base PF Saúde'!$H167*'Uco e Filme'!$A$11</f>
        <v>0</v>
      </c>
      <c r="O167" s="23">
        <f>ROUND(SUM('Base PF Saúde'!$L167:$N167),2)</f>
        <v>31.52</v>
      </c>
    </row>
    <row r="168" spans="1:15" ht="36" x14ac:dyDescent="0.25">
      <c r="A168" s="18">
        <v>20103395</v>
      </c>
      <c r="B168" s="18" t="s">
        <v>193</v>
      </c>
      <c r="C168" s="24">
        <v>1</v>
      </c>
      <c r="D168" s="25" t="s">
        <v>137</v>
      </c>
      <c r="E168" s="20"/>
      <c r="F168" s="21"/>
      <c r="G168" s="21"/>
      <c r="H168" s="21"/>
      <c r="I168" s="21"/>
      <c r="J168" s="21"/>
      <c r="K168" s="22">
        <f>VLOOKUP(D168,'Porte Honorário'!$A$3:$B$44,2,0)</f>
        <v>31.52</v>
      </c>
      <c r="L168" s="22">
        <f>'Base PF Saúde'!$K168*'Base PF Saúde'!$C168</f>
        <v>31.52</v>
      </c>
      <c r="M168" s="22">
        <f>'Base PF Saúde'!$E168*'Uco e Filme'!$A$2</f>
        <v>0</v>
      </c>
      <c r="N168" s="22">
        <f>'Base PF Saúde'!$H168*'Uco e Filme'!$A$11</f>
        <v>0</v>
      </c>
      <c r="O168" s="23">
        <f>ROUND(SUM('Base PF Saúde'!$L168:$N168),2)</f>
        <v>31.52</v>
      </c>
    </row>
    <row r="169" spans="1:15" ht="24" x14ac:dyDescent="0.25">
      <c r="A169" s="18">
        <v>20103409</v>
      </c>
      <c r="B169" s="18" t="s">
        <v>194</v>
      </c>
      <c r="C169" s="24">
        <v>1</v>
      </c>
      <c r="D169" s="25" t="s">
        <v>137</v>
      </c>
      <c r="E169" s="20">
        <v>0.14000000000000001</v>
      </c>
      <c r="F169" s="21"/>
      <c r="G169" s="21"/>
      <c r="H169" s="21"/>
      <c r="I169" s="21"/>
      <c r="J169" s="21"/>
      <c r="K169" s="22">
        <f>VLOOKUP(D169,'Porte Honorário'!$A$3:$B$44,2,0)</f>
        <v>31.52</v>
      </c>
      <c r="L169" s="22">
        <f>'Base PF Saúde'!$K169*'Base PF Saúde'!$C169</f>
        <v>31.52</v>
      </c>
      <c r="M169" s="22">
        <f>'Base PF Saúde'!$E169*'Uco e Filme'!$A$2</f>
        <v>2.5382000000000002</v>
      </c>
      <c r="N169" s="22">
        <f>'Base PF Saúde'!$H169*'Uco e Filme'!$A$11</f>
        <v>0</v>
      </c>
      <c r="O169" s="23">
        <f>ROUND(SUM('Base PF Saúde'!$L169:$N169),2)</f>
        <v>34.06</v>
      </c>
    </row>
    <row r="170" spans="1:15" ht="48" x14ac:dyDescent="0.25">
      <c r="A170" s="18">
        <v>20103417</v>
      </c>
      <c r="B170" s="18" t="s">
        <v>195</v>
      </c>
      <c r="C170" s="24">
        <v>1</v>
      </c>
      <c r="D170" s="25" t="s">
        <v>98</v>
      </c>
      <c r="E170" s="20">
        <v>1.06</v>
      </c>
      <c r="F170" s="21"/>
      <c r="G170" s="21"/>
      <c r="H170" s="21"/>
      <c r="I170" s="21"/>
      <c r="J170" s="21"/>
      <c r="K170" s="22">
        <f>VLOOKUP(D170,'Porte Honorário'!$A$3:$B$44,2,0)</f>
        <v>47.27</v>
      </c>
      <c r="L170" s="22">
        <f>'Base PF Saúde'!$K170*'Base PF Saúde'!$C170</f>
        <v>47.27</v>
      </c>
      <c r="M170" s="22">
        <f>'Base PF Saúde'!$E170*'Uco e Filme'!$A$2</f>
        <v>19.2178</v>
      </c>
      <c r="N170" s="22">
        <f>'Base PF Saúde'!$H170*'Uco e Filme'!$A$11</f>
        <v>0</v>
      </c>
      <c r="O170" s="23">
        <f>ROUND(SUM('Base PF Saúde'!$L170:$N170),2)</f>
        <v>66.489999999999995</v>
      </c>
    </row>
    <row r="171" spans="1:15" x14ac:dyDescent="0.25">
      <c r="A171" s="18">
        <v>20103425</v>
      </c>
      <c r="B171" s="18" t="s">
        <v>196</v>
      </c>
      <c r="C171" s="24">
        <v>1</v>
      </c>
      <c r="D171" s="25" t="s">
        <v>64</v>
      </c>
      <c r="E171" s="20">
        <v>0.59</v>
      </c>
      <c r="F171" s="21"/>
      <c r="G171" s="21"/>
      <c r="H171" s="21"/>
      <c r="I171" s="21"/>
      <c r="J171" s="21"/>
      <c r="K171" s="22">
        <f>VLOOKUP(D171,'Porte Honorário'!$A$3:$B$44,2,0)</f>
        <v>63.04</v>
      </c>
      <c r="L171" s="22">
        <f>'Base PF Saúde'!$K171*'Base PF Saúde'!$C171</f>
        <v>63.04</v>
      </c>
      <c r="M171" s="22">
        <f>'Base PF Saúde'!$E171*'Uco e Filme'!$A$2</f>
        <v>10.696699999999998</v>
      </c>
      <c r="N171" s="22">
        <f>'Base PF Saúde'!$H171*'Uco e Filme'!$A$11</f>
        <v>0</v>
      </c>
      <c r="O171" s="23">
        <f>ROUND(SUM('Base PF Saúde'!$L171:$N171),2)</f>
        <v>73.739999999999995</v>
      </c>
    </row>
    <row r="172" spans="1:15" ht="24" x14ac:dyDescent="0.25">
      <c r="A172" s="18">
        <v>20103433</v>
      </c>
      <c r="B172" s="18" t="s">
        <v>197</v>
      </c>
      <c r="C172" s="24">
        <v>1</v>
      </c>
      <c r="D172" s="25" t="s">
        <v>64</v>
      </c>
      <c r="E172" s="20">
        <v>0.45</v>
      </c>
      <c r="F172" s="21"/>
      <c r="G172" s="21"/>
      <c r="H172" s="21"/>
      <c r="I172" s="21"/>
      <c r="J172" s="21"/>
      <c r="K172" s="22">
        <f>VLOOKUP(D172,'Porte Honorário'!$A$3:$B$44,2,0)</f>
        <v>63.04</v>
      </c>
      <c r="L172" s="22">
        <f>'Base PF Saúde'!$K172*'Base PF Saúde'!$C172</f>
        <v>63.04</v>
      </c>
      <c r="M172" s="22">
        <f>'Base PF Saúde'!$E172*'Uco e Filme'!$A$2</f>
        <v>8.1585000000000001</v>
      </c>
      <c r="N172" s="22">
        <f>'Base PF Saúde'!$H172*'Uco e Filme'!$A$11</f>
        <v>0</v>
      </c>
      <c r="O172" s="23">
        <f>ROUND(SUM('Base PF Saúde'!$L172:$N172),2)</f>
        <v>71.2</v>
      </c>
    </row>
    <row r="173" spans="1:15" x14ac:dyDescent="0.25">
      <c r="A173" s="18">
        <v>20103441</v>
      </c>
      <c r="B173" s="18" t="s">
        <v>198</v>
      </c>
      <c r="C173" s="24">
        <v>1</v>
      </c>
      <c r="D173" s="25" t="s">
        <v>98</v>
      </c>
      <c r="E173" s="20">
        <v>0.66</v>
      </c>
      <c r="F173" s="21"/>
      <c r="G173" s="21"/>
      <c r="H173" s="21"/>
      <c r="I173" s="21"/>
      <c r="J173" s="21"/>
      <c r="K173" s="22">
        <f>VLOOKUP(D173,'Porte Honorário'!$A$3:$B$44,2,0)</f>
        <v>47.27</v>
      </c>
      <c r="L173" s="22">
        <f>'Base PF Saúde'!$K173*'Base PF Saúde'!$C173</f>
        <v>47.27</v>
      </c>
      <c r="M173" s="22">
        <f>'Base PF Saúde'!$E173*'Uco e Filme'!$A$2</f>
        <v>11.9658</v>
      </c>
      <c r="N173" s="22">
        <f>'Base PF Saúde'!$H173*'Uco e Filme'!$A$11</f>
        <v>0</v>
      </c>
      <c r="O173" s="23">
        <f>ROUND(SUM('Base PF Saúde'!$L173:$N173),2)</f>
        <v>59.24</v>
      </c>
    </row>
    <row r="174" spans="1:15" x14ac:dyDescent="0.25">
      <c r="A174" s="18">
        <v>20103450</v>
      </c>
      <c r="B174" s="18" t="s">
        <v>199</v>
      </c>
      <c r="C174" s="24">
        <v>1</v>
      </c>
      <c r="D174" s="25" t="s">
        <v>98</v>
      </c>
      <c r="E174" s="20">
        <v>0.52</v>
      </c>
      <c r="F174" s="21"/>
      <c r="G174" s="21"/>
      <c r="H174" s="21"/>
      <c r="I174" s="21"/>
      <c r="J174" s="21"/>
      <c r="K174" s="22">
        <f>VLOOKUP(D174,'Porte Honorário'!$A$3:$B$44,2,0)</f>
        <v>47.27</v>
      </c>
      <c r="L174" s="22">
        <f>'Base PF Saúde'!$K174*'Base PF Saúde'!$C174</f>
        <v>47.27</v>
      </c>
      <c r="M174" s="22">
        <f>'Base PF Saúde'!$E174*'Uco e Filme'!$A$2</f>
        <v>9.4276</v>
      </c>
      <c r="N174" s="22">
        <f>'Base PF Saúde'!$H174*'Uco e Filme'!$A$11</f>
        <v>0</v>
      </c>
      <c r="O174" s="23">
        <f>ROUND(SUM('Base PF Saúde'!$L174:$N174),2)</f>
        <v>56.7</v>
      </c>
    </row>
    <row r="175" spans="1:15" x14ac:dyDescent="0.25">
      <c r="A175" s="18">
        <v>20103468</v>
      </c>
      <c r="B175" s="18" t="s">
        <v>200</v>
      </c>
      <c r="C175" s="24">
        <v>1</v>
      </c>
      <c r="D175" s="25" t="s">
        <v>64</v>
      </c>
      <c r="E175" s="20">
        <v>0.23</v>
      </c>
      <c r="F175" s="21"/>
      <c r="G175" s="21"/>
      <c r="H175" s="21"/>
      <c r="I175" s="21"/>
      <c r="J175" s="21"/>
      <c r="K175" s="22">
        <f>VLOOKUP(D175,'Porte Honorário'!$A$3:$B$44,2,0)</f>
        <v>63.04</v>
      </c>
      <c r="L175" s="22">
        <f>'Base PF Saúde'!$K175*'Base PF Saúde'!$C175</f>
        <v>63.04</v>
      </c>
      <c r="M175" s="22">
        <f>'Base PF Saúde'!$E175*'Uco e Filme'!$A$2</f>
        <v>4.1699000000000002</v>
      </c>
      <c r="N175" s="22">
        <f>'Base PF Saúde'!$H175*'Uco e Filme'!$A$11</f>
        <v>0</v>
      </c>
      <c r="O175" s="23">
        <f>ROUND(SUM('Base PF Saúde'!$L175:$N175),2)</f>
        <v>67.209999999999994</v>
      </c>
    </row>
    <row r="176" spans="1:15" ht="24" x14ac:dyDescent="0.25">
      <c r="A176" s="18">
        <v>20103476</v>
      </c>
      <c r="B176" s="18" t="s">
        <v>201</v>
      </c>
      <c r="C176" s="24">
        <v>1</v>
      </c>
      <c r="D176" s="25" t="s">
        <v>98</v>
      </c>
      <c r="E176" s="20">
        <v>0.87</v>
      </c>
      <c r="F176" s="21"/>
      <c r="G176" s="21"/>
      <c r="H176" s="21"/>
      <c r="I176" s="21"/>
      <c r="J176" s="21"/>
      <c r="K176" s="22">
        <f>VLOOKUP(D176,'Porte Honorário'!$A$3:$B$44,2,0)</f>
        <v>47.27</v>
      </c>
      <c r="L176" s="22">
        <f>'Base PF Saúde'!$K176*'Base PF Saúde'!$C176</f>
        <v>47.27</v>
      </c>
      <c r="M176" s="22">
        <f>'Base PF Saúde'!$E176*'Uco e Filme'!$A$2</f>
        <v>15.773099999999999</v>
      </c>
      <c r="N176" s="22">
        <f>'Base PF Saúde'!$H176*'Uco e Filme'!$A$11</f>
        <v>0</v>
      </c>
      <c r="O176" s="23">
        <f>ROUND(SUM('Base PF Saúde'!$L176:$N176),2)</f>
        <v>63.04</v>
      </c>
    </row>
    <row r="177" spans="1:15" x14ac:dyDescent="0.25">
      <c r="A177" s="18">
        <v>20103484</v>
      </c>
      <c r="B177" s="18" t="s">
        <v>202</v>
      </c>
      <c r="C177" s="24">
        <v>1</v>
      </c>
      <c r="D177" s="25" t="s">
        <v>98</v>
      </c>
      <c r="E177" s="20">
        <v>0.47</v>
      </c>
      <c r="F177" s="21"/>
      <c r="G177" s="21"/>
      <c r="H177" s="21"/>
      <c r="I177" s="21"/>
      <c r="J177" s="21"/>
      <c r="K177" s="22">
        <f>VLOOKUP(D177,'Porte Honorário'!$A$3:$B$44,2,0)</f>
        <v>47.27</v>
      </c>
      <c r="L177" s="22">
        <f>'Base PF Saúde'!$K177*'Base PF Saúde'!$C177</f>
        <v>47.27</v>
      </c>
      <c r="M177" s="22">
        <f>'Base PF Saúde'!$E177*'Uco e Filme'!$A$2</f>
        <v>8.5210999999999988</v>
      </c>
      <c r="N177" s="22">
        <f>'Base PF Saúde'!$H177*'Uco e Filme'!$A$11</f>
        <v>0</v>
      </c>
      <c r="O177" s="23">
        <f>ROUND(SUM('Base PF Saúde'!$L177:$N177),2)</f>
        <v>55.79</v>
      </c>
    </row>
    <row r="178" spans="1:15" ht="24" x14ac:dyDescent="0.25">
      <c r="A178" s="18">
        <v>20103492</v>
      </c>
      <c r="B178" s="18" t="s">
        <v>203</v>
      </c>
      <c r="C178" s="24">
        <v>1</v>
      </c>
      <c r="D178" s="25" t="s">
        <v>64</v>
      </c>
      <c r="E178" s="20">
        <v>0.6</v>
      </c>
      <c r="F178" s="21"/>
      <c r="G178" s="21"/>
      <c r="H178" s="21"/>
      <c r="I178" s="21"/>
      <c r="J178" s="21"/>
      <c r="K178" s="22">
        <f>VLOOKUP(D178,'Porte Honorário'!$A$3:$B$44,2,0)</f>
        <v>63.04</v>
      </c>
      <c r="L178" s="22">
        <f>'Base PF Saúde'!$K178*'Base PF Saúde'!$C178</f>
        <v>63.04</v>
      </c>
      <c r="M178" s="22">
        <f>'Base PF Saúde'!$E178*'Uco e Filme'!$A$2</f>
        <v>10.877999999999998</v>
      </c>
      <c r="N178" s="22">
        <f>'Base PF Saúde'!$H178*'Uco e Filme'!$A$11</f>
        <v>0</v>
      </c>
      <c r="O178" s="23">
        <f>ROUND(SUM('Base PF Saúde'!$L178:$N178),2)</f>
        <v>73.92</v>
      </c>
    </row>
    <row r="179" spans="1:15" ht="24" x14ac:dyDescent="0.25">
      <c r="A179" s="18">
        <v>20103506</v>
      </c>
      <c r="B179" s="18" t="s">
        <v>204</v>
      </c>
      <c r="C179" s="24">
        <v>1</v>
      </c>
      <c r="D179" s="25" t="s">
        <v>98</v>
      </c>
      <c r="E179" s="20">
        <v>0.27</v>
      </c>
      <c r="F179" s="21"/>
      <c r="G179" s="21"/>
      <c r="H179" s="21"/>
      <c r="I179" s="21"/>
      <c r="J179" s="21"/>
      <c r="K179" s="22">
        <f>VLOOKUP(D179,'Porte Honorário'!$A$3:$B$44,2,0)</f>
        <v>47.27</v>
      </c>
      <c r="L179" s="22">
        <f>'Base PF Saúde'!$K179*'Base PF Saúde'!$C179</f>
        <v>47.27</v>
      </c>
      <c r="M179" s="22">
        <f>'Base PF Saúde'!$E179*'Uco e Filme'!$A$2</f>
        <v>4.8951000000000002</v>
      </c>
      <c r="N179" s="22">
        <f>'Base PF Saúde'!$H179*'Uco e Filme'!$A$11</f>
        <v>0</v>
      </c>
      <c r="O179" s="23">
        <f>ROUND(SUM('Base PF Saúde'!$L179:$N179),2)</f>
        <v>52.17</v>
      </c>
    </row>
    <row r="180" spans="1:15" ht="24" x14ac:dyDescent="0.25">
      <c r="A180" s="18">
        <v>20103514</v>
      </c>
      <c r="B180" s="18" t="s">
        <v>205</v>
      </c>
      <c r="C180" s="24">
        <v>1</v>
      </c>
      <c r="D180" s="25" t="s">
        <v>64</v>
      </c>
      <c r="E180" s="20">
        <v>1.56</v>
      </c>
      <c r="F180" s="21"/>
      <c r="G180" s="21"/>
      <c r="H180" s="21"/>
      <c r="I180" s="21"/>
      <c r="J180" s="21"/>
      <c r="K180" s="22">
        <f>VLOOKUP(D180,'Porte Honorário'!$A$3:$B$44,2,0)</f>
        <v>63.04</v>
      </c>
      <c r="L180" s="22">
        <f>'Base PF Saúde'!$K180*'Base PF Saúde'!$C180</f>
        <v>63.04</v>
      </c>
      <c r="M180" s="22">
        <f>'Base PF Saúde'!$E180*'Uco e Filme'!$A$2</f>
        <v>28.282799999999998</v>
      </c>
      <c r="N180" s="22">
        <f>'Base PF Saúde'!$H180*'Uco e Filme'!$A$11</f>
        <v>0</v>
      </c>
      <c r="O180" s="23">
        <f>ROUND(SUM('Base PF Saúde'!$L180:$N180),2)</f>
        <v>91.32</v>
      </c>
    </row>
    <row r="181" spans="1:15" ht="24" x14ac:dyDescent="0.25">
      <c r="A181" s="18">
        <v>20103522</v>
      </c>
      <c r="B181" s="18" t="s">
        <v>206</v>
      </c>
      <c r="C181" s="24">
        <v>1</v>
      </c>
      <c r="D181" s="25" t="s">
        <v>98</v>
      </c>
      <c r="E181" s="20">
        <v>0.63</v>
      </c>
      <c r="F181" s="21"/>
      <c r="G181" s="21"/>
      <c r="H181" s="21"/>
      <c r="I181" s="21"/>
      <c r="J181" s="21"/>
      <c r="K181" s="22">
        <f>VLOOKUP(D181,'Porte Honorário'!$A$3:$B$44,2,0)</f>
        <v>47.27</v>
      </c>
      <c r="L181" s="22">
        <f>'Base PF Saúde'!$K181*'Base PF Saúde'!$C181</f>
        <v>47.27</v>
      </c>
      <c r="M181" s="22">
        <f>'Base PF Saúde'!$E181*'Uco e Filme'!$A$2</f>
        <v>11.421899999999999</v>
      </c>
      <c r="N181" s="22">
        <f>'Base PF Saúde'!$H181*'Uco e Filme'!$A$11</f>
        <v>0</v>
      </c>
      <c r="O181" s="23">
        <f>ROUND(SUM('Base PF Saúde'!$L181:$N181),2)</f>
        <v>58.69</v>
      </c>
    </row>
    <row r="182" spans="1:15" ht="24" x14ac:dyDescent="0.25">
      <c r="A182" s="18">
        <v>20103530</v>
      </c>
      <c r="B182" s="18" t="s">
        <v>207</v>
      </c>
      <c r="C182" s="24">
        <v>1</v>
      </c>
      <c r="D182" s="25" t="s">
        <v>98</v>
      </c>
      <c r="E182" s="20">
        <v>0.9</v>
      </c>
      <c r="F182" s="21"/>
      <c r="G182" s="21"/>
      <c r="H182" s="21"/>
      <c r="I182" s="21"/>
      <c r="J182" s="21"/>
      <c r="K182" s="22">
        <f>VLOOKUP(D182,'Porte Honorário'!$A$3:$B$44,2,0)</f>
        <v>47.27</v>
      </c>
      <c r="L182" s="22">
        <f>'Base PF Saúde'!$K182*'Base PF Saúde'!$C182</f>
        <v>47.27</v>
      </c>
      <c r="M182" s="22">
        <f>'Base PF Saúde'!$E182*'Uco e Filme'!$A$2</f>
        <v>16.317</v>
      </c>
      <c r="N182" s="22">
        <f>'Base PF Saúde'!$H182*'Uco e Filme'!$A$11</f>
        <v>0</v>
      </c>
      <c r="O182" s="23">
        <f>ROUND(SUM('Base PF Saúde'!$L182:$N182),2)</f>
        <v>63.59</v>
      </c>
    </row>
    <row r="183" spans="1:15" ht="24" x14ac:dyDescent="0.25">
      <c r="A183" s="18">
        <v>20103549</v>
      </c>
      <c r="B183" s="18" t="s">
        <v>208</v>
      </c>
      <c r="C183" s="24">
        <v>1</v>
      </c>
      <c r="D183" s="25" t="s">
        <v>98</v>
      </c>
      <c r="E183" s="20">
        <v>0.1</v>
      </c>
      <c r="F183" s="21"/>
      <c r="G183" s="21"/>
      <c r="H183" s="21"/>
      <c r="I183" s="21"/>
      <c r="J183" s="21"/>
      <c r="K183" s="22">
        <f>VLOOKUP(D183,'Porte Honorário'!$A$3:$B$44,2,0)</f>
        <v>47.27</v>
      </c>
      <c r="L183" s="22">
        <f>'Base PF Saúde'!$K183*'Base PF Saúde'!$C183</f>
        <v>47.27</v>
      </c>
      <c r="M183" s="22">
        <f>'Base PF Saúde'!$E183*'Uco e Filme'!$A$2</f>
        <v>1.8129999999999999</v>
      </c>
      <c r="N183" s="22">
        <f>'Base PF Saúde'!$H183*'Uco e Filme'!$A$11</f>
        <v>0</v>
      </c>
      <c r="O183" s="23">
        <f>ROUND(SUM('Base PF Saúde'!$L183:$N183),2)</f>
        <v>49.08</v>
      </c>
    </row>
    <row r="184" spans="1:15" ht="24" x14ac:dyDescent="0.25">
      <c r="A184" s="18">
        <v>20103557</v>
      </c>
      <c r="B184" s="18" t="s">
        <v>209</v>
      </c>
      <c r="C184" s="24">
        <v>1</v>
      </c>
      <c r="D184" s="25" t="s">
        <v>98</v>
      </c>
      <c r="E184" s="20">
        <v>0.1</v>
      </c>
      <c r="F184" s="21"/>
      <c r="G184" s="21"/>
      <c r="H184" s="21"/>
      <c r="I184" s="21"/>
      <c r="J184" s="21"/>
      <c r="K184" s="22">
        <f>VLOOKUP(D184,'Porte Honorário'!$A$3:$B$44,2,0)</f>
        <v>47.27</v>
      </c>
      <c r="L184" s="22">
        <f>'Base PF Saúde'!$K184*'Base PF Saúde'!$C184</f>
        <v>47.27</v>
      </c>
      <c r="M184" s="22">
        <f>'Base PF Saúde'!$E184*'Uco e Filme'!$A$2</f>
        <v>1.8129999999999999</v>
      </c>
      <c r="N184" s="22">
        <f>'Base PF Saúde'!$H184*'Uco e Filme'!$A$11</f>
        <v>0</v>
      </c>
      <c r="O184" s="23">
        <f>ROUND(SUM('Base PF Saúde'!$L184:$N184),2)</f>
        <v>49.08</v>
      </c>
    </row>
    <row r="185" spans="1:15" x14ac:dyDescent="0.25">
      <c r="A185" s="18">
        <v>20103565</v>
      </c>
      <c r="B185" s="18" t="s">
        <v>210</v>
      </c>
      <c r="C185" s="24">
        <v>1</v>
      </c>
      <c r="D185" s="25" t="s">
        <v>137</v>
      </c>
      <c r="E185" s="20">
        <v>0.46</v>
      </c>
      <c r="F185" s="21"/>
      <c r="G185" s="21"/>
      <c r="H185" s="21"/>
      <c r="I185" s="21"/>
      <c r="J185" s="21"/>
      <c r="K185" s="22">
        <f>VLOOKUP(D185,'Porte Honorário'!$A$3:$B$44,2,0)</f>
        <v>31.52</v>
      </c>
      <c r="L185" s="22">
        <f>'Base PF Saúde'!$K185*'Base PF Saúde'!$C185</f>
        <v>31.52</v>
      </c>
      <c r="M185" s="22">
        <f>'Base PF Saúde'!$E185*'Uco e Filme'!$A$2</f>
        <v>8.3398000000000003</v>
      </c>
      <c r="N185" s="22">
        <f>'Base PF Saúde'!$H185*'Uco e Filme'!$A$11</f>
        <v>0</v>
      </c>
      <c r="O185" s="23">
        <f>ROUND(SUM('Base PF Saúde'!$L185:$N185),2)</f>
        <v>39.86</v>
      </c>
    </row>
    <row r="186" spans="1:15" ht="36" x14ac:dyDescent="0.25">
      <c r="A186" s="18">
        <v>20103573</v>
      </c>
      <c r="B186" s="18" t="s">
        <v>211</v>
      </c>
      <c r="C186" s="24">
        <v>1</v>
      </c>
      <c r="D186" s="25" t="s">
        <v>132</v>
      </c>
      <c r="E186" s="20"/>
      <c r="F186" s="21"/>
      <c r="G186" s="21"/>
      <c r="H186" s="21"/>
      <c r="I186" s="21"/>
      <c r="J186" s="21"/>
      <c r="K186" s="22">
        <f>VLOOKUP(D186,'Porte Honorário'!$A$3:$B$44,2,0)</f>
        <v>15.75</v>
      </c>
      <c r="L186" s="22">
        <f>'Base PF Saúde'!$K186*'Base PF Saúde'!$C186</f>
        <v>15.75</v>
      </c>
      <c r="M186" s="22">
        <f>'Base PF Saúde'!$E186*'Uco e Filme'!$A$2</f>
        <v>0</v>
      </c>
      <c r="N186" s="22">
        <f>'Base PF Saúde'!$H186*'Uco e Filme'!$A$11</f>
        <v>0</v>
      </c>
      <c r="O186" s="23">
        <f>ROUND(SUM('Base PF Saúde'!$L186:$N186),2)</f>
        <v>15.75</v>
      </c>
    </row>
    <row r="187" spans="1:15" ht="36" x14ac:dyDescent="0.25">
      <c r="A187" s="18">
        <v>20103581</v>
      </c>
      <c r="B187" s="18" t="s">
        <v>212</v>
      </c>
      <c r="C187" s="24">
        <v>1</v>
      </c>
      <c r="D187" s="25" t="s">
        <v>132</v>
      </c>
      <c r="E187" s="20"/>
      <c r="F187" s="21"/>
      <c r="G187" s="21"/>
      <c r="H187" s="21"/>
      <c r="I187" s="21"/>
      <c r="J187" s="21"/>
      <c r="K187" s="22">
        <f>VLOOKUP(D187,'Porte Honorário'!$A$3:$B$44,2,0)</f>
        <v>15.75</v>
      </c>
      <c r="L187" s="22">
        <f>'Base PF Saúde'!$K187*'Base PF Saúde'!$C187</f>
        <v>15.75</v>
      </c>
      <c r="M187" s="22">
        <f>'Base PF Saúde'!$E187*'Uco e Filme'!$A$2</f>
        <v>0</v>
      </c>
      <c r="N187" s="22">
        <f>'Base PF Saúde'!$H187*'Uco e Filme'!$A$11</f>
        <v>0</v>
      </c>
      <c r="O187" s="23">
        <f>ROUND(SUM('Base PF Saúde'!$L187:$N187),2)</f>
        <v>15.75</v>
      </c>
    </row>
    <row r="188" spans="1:15" ht="36" x14ac:dyDescent="0.25">
      <c r="A188" s="18">
        <v>20103590</v>
      </c>
      <c r="B188" s="18" t="s">
        <v>213</v>
      </c>
      <c r="C188" s="24">
        <v>1</v>
      </c>
      <c r="D188" s="25" t="s">
        <v>132</v>
      </c>
      <c r="E188" s="20"/>
      <c r="F188" s="21"/>
      <c r="G188" s="21"/>
      <c r="H188" s="21"/>
      <c r="I188" s="21"/>
      <c r="J188" s="21"/>
      <c r="K188" s="22">
        <f>VLOOKUP(D188,'Porte Honorário'!$A$3:$B$44,2,0)</f>
        <v>15.75</v>
      </c>
      <c r="L188" s="22">
        <f>'Base PF Saúde'!$K188*'Base PF Saúde'!$C188</f>
        <v>15.75</v>
      </c>
      <c r="M188" s="22">
        <f>'Base PF Saúde'!$E188*'Uco e Filme'!$A$2</f>
        <v>0</v>
      </c>
      <c r="N188" s="22">
        <f>'Base PF Saúde'!$H188*'Uco e Filme'!$A$11</f>
        <v>0</v>
      </c>
      <c r="O188" s="23">
        <f>ROUND(SUM('Base PF Saúde'!$L188:$N188),2)</f>
        <v>15.75</v>
      </c>
    </row>
    <row r="189" spans="1:15" ht="36" x14ac:dyDescent="0.25">
      <c r="A189" s="18">
        <v>20103603</v>
      </c>
      <c r="B189" s="18" t="s">
        <v>214</v>
      </c>
      <c r="C189" s="24">
        <v>1</v>
      </c>
      <c r="D189" s="25" t="s">
        <v>132</v>
      </c>
      <c r="E189" s="20"/>
      <c r="F189" s="21"/>
      <c r="G189" s="21"/>
      <c r="H189" s="21"/>
      <c r="I189" s="21"/>
      <c r="J189" s="21"/>
      <c r="K189" s="22">
        <f>VLOOKUP(D189,'Porte Honorário'!$A$3:$B$44,2,0)</f>
        <v>15.75</v>
      </c>
      <c r="L189" s="22">
        <f>'Base PF Saúde'!$K189*'Base PF Saúde'!$C189</f>
        <v>15.75</v>
      </c>
      <c r="M189" s="22">
        <f>'Base PF Saúde'!$E189*'Uco e Filme'!$A$2</f>
        <v>0</v>
      </c>
      <c r="N189" s="22">
        <f>'Base PF Saúde'!$H189*'Uco e Filme'!$A$11</f>
        <v>0</v>
      </c>
      <c r="O189" s="23">
        <f>ROUND(SUM('Base PF Saúde'!$L189:$N189),2)</f>
        <v>15.75</v>
      </c>
    </row>
    <row r="190" spans="1:15" ht="24" x14ac:dyDescent="0.25">
      <c r="A190" s="18">
        <v>20103611</v>
      </c>
      <c r="B190" s="18" t="s">
        <v>215</v>
      </c>
      <c r="C190" s="24">
        <v>1</v>
      </c>
      <c r="D190" s="25" t="s">
        <v>98</v>
      </c>
      <c r="E190" s="20">
        <v>0.3</v>
      </c>
      <c r="F190" s="21"/>
      <c r="G190" s="21"/>
      <c r="H190" s="21"/>
      <c r="I190" s="21"/>
      <c r="J190" s="21"/>
      <c r="K190" s="22">
        <f>VLOOKUP(D190,'Porte Honorário'!$A$3:$B$44,2,0)</f>
        <v>47.27</v>
      </c>
      <c r="L190" s="22">
        <f>'Base PF Saúde'!$K190*'Base PF Saúde'!$C190</f>
        <v>47.27</v>
      </c>
      <c r="M190" s="22">
        <f>'Base PF Saúde'!$E190*'Uco e Filme'!$A$2</f>
        <v>5.4389999999999992</v>
      </c>
      <c r="N190" s="22">
        <f>'Base PF Saúde'!$H190*'Uco e Filme'!$A$11</f>
        <v>0</v>
      </c>
      <c r="O190" s="23">
        <f>ROUND(SUM('Base PF Saúde'!$L190:$N190),2)</f>
        <v>52.71</v>
      </c>
    </row>
    <row r="191" spans="1:15" x14ac:dyDescent="0.25">
      <c r="A191" s="18">
        <v>20103620</v>
      </c>
      <c r="B191" s="18" t="s">
        <v>216</v>
      </c>
      <c r="C191" s="24">
        <v>1</v>
      </c>
      <c r="D191" s="25" t="s">
        <v>137</v>
      </c>
      <c r="E191" s="20">
        <v>0.76</v>
      </c>
      <c r="F191" s="21"/>
      <c r="G191" s="21"/>
      <c r="H191" s="21"/>
      <c r="I191" s="21"/>
      <c r="J191" s="21"/>
      <c r="K191" s="22">
        <f>VLOOKUP(D191,'Porte Honorário'!$A$3:$B$44,2,0)</f>
        <v>31.52</v>
      </c>
      <c r="L191" s="22">
        <f>'Base PF Saúde'!$K191*'Base PF Saúde'!$C191</f>
        <v>31.52</v>
      </c>
      <c r="M191" s="22">
        <f>'Base PF Saúde'!$E191*'Uco e Filme'!$A$2</f>
        <v>13.778799999999999</v>
      </c>
      <c r="N191" s="22">
        <f>'Base PF Saúde'!$H191*'Uco e Filme'!$A$11</f>
        <v>0</v>
      </c>
      <c r="O191" s="23">
        <f>ROUND(SUM('Base PF Saúde'!$L191:$N191),2)</f>
        <v>45.3</v>
      </c>
    </row>
    <row r="192" spans="1:15" x14ac:dyDescent="0.25">
      <c r="A192" s="18">
        <v>20103638</v>
      </c>
      <c r="B192" s="18" t="s">
        <v>217</v>
      </c>
      <c r="C192" s="24">
        <v>1</v>
      </c>
      <c r="D192" s="25" t="s">
        <v>98</v>
      </c>
      <c r="E192" s="20">
        <v>1</v>
      </c>
      <c r="F192" s="21"/>
      <c r="G192" s="21"/>
      <c r="H192" s="21"/>
      <c r="I192" s="21"/>
      <c r="J192" s="21"/>
      <c r="K192" s="22">
        <f>VLOOKUP(D192,'Porte Honorário'!$A$3:$B$44,2,0)</f>
        <v>47.27</v>
      </c>
      <c r="L192" s="22">
        <f>'Base PF Saúde'!$K192*'Base PF Saúde'!$C192</f>
        <v>47.27</v>
      </c>
      <c r="M192" s="22">
        <f>'Base PF Saúde'!$E192*'Uco e Filme'!$A$2</f>
        <v>18.13</v>
      </c>
      <c r="N192" s="22">
        <f>'Base PF Saúde'!$H192*'Uco e Filme'!$A$11</f>
        <v>0</v>
      </c>
      <c r="O192" s="23">
        <f>ROUND(SUM('Base PF Saúde'!$L192:$N192),2)</f>
        <v>65.400000000000006</v>
      </c>
    </row>
    <row r="193" spans="1:15" ht="24" x14ac:dyDescent="0.25">
      <c r="A193" s="18">
        <v>20103654</v>
      </c>
      <c r="B193" s="18" t="s">
        <v>218</v>
      </c>
      <c r="C193" s="24">
        <v>1</v>
      </c>
      <c r="D193" s="25" t="s">
        <v>137</v>
      </c>
      <c r="E193" s="20">
        <v>0.34</v>
      </c>
      <c r="F193" s="21"/>
      <c r="G193" s="21"/>
      <c r="H193" s="21"/>
      <c r="I193" s="21"/>
      <c r="J193" s="21"/>
      <c r="K193" s="22">
        <f>VLOOKUP(D193,'Porte Honorário'!$A$3:$B$44,2,0)</f>
        <v>31.52</v>
      </c>
      <c r="L193" s="22">
        <f>'Base PF Saúde'!$K193*'Base PF Saúde'!$C193</f>
        <v>31.52</v>
      </c>
      <c r="M193" s="22">
        <f>'Base PF Saúde'!$E193*'Uco e Filme'!$A$2</f>
        <v>6.1642000000000001</v>
      </c>
      <c r="N193" s="22">
        <f>'Base PF Saúde'!$H193*'Uco e Filme'!$A$11</f>
        <v>0</v>
      </c>
      <c r="O193" s="23">
        <f>ROUND(SUM('Base PF Saúde'!$L193:$N193),2)</f>
        <v>37.68</v>
      </c>
    </row>
    <row r="194" spans="1:15" ht="48" x14ac:dyDescent="0.25">
      <c r="A194" s="18">
        <v>20103662</v>
      </c>
      <c r="B194" s="18" t="s">
        <v>219</v>
      </c>
      <c r="C194" s="24">
        <v>1</v>
      </c>
      <c r="D194" s="25" t="s">
        <v>137</v>
      </c>
      <c r="E194" s="20">
        <v>0.47</v>
      </c>
      <c r="F194" s="21"/>
      <c r="G194" s="21"/>
      <c r="H194" s="21"/>
      <c r="I194" s="21"/>
      <c r="J194" s="21"/>
      <c r="K194" s="22">
        <f>VLOOKUP(D194,'Porte Honorário'!$A$3:$B$44,2,0)</f>
        <v>31.52</v>
      </c>
      <c r="L194" s="22">
        <f>'Base PF Saúde'!$K194*'Base PF Saúde'!$C194</f>
        <v>31.52</v>
      </c>
      <c r="M194" s="22">
        <f>'Base PF Saúde'!$E194*'Uco e Filme'!$A$2</f>
        <v>8.5210999999999988</v>
      </c>
      <c r="N194" s="22">
        <f>'Base PF Saúde'!$H194*'Uco e Filme'!$A$11</f>
        <v>0</v>
      </c>
      <c r="O194" s="23">
        <f>ROUND(SUM('Base PF Saúde'!$L194:$N194),2)</f>
        <v>40.04</v>
      </c>
    </row>
    <row r="195" spans="1:15" ht="48" x14ac:dyDescent="0.25">
      <c r="A195" s="18">
        <v>20103670</v>
      </c>
      <c r="B195" s="18" t="s">
        <v>220</v>
      </c>
      <c r="C195" s="24">
        <v>1</v>
      </c>
      <c r="D195" s="25" t="s">
        <v>137</v>
      </c>
      <c r="E195" s="20">
        <v>0.7</v>
      </c>
      <c r="F195" s="21"/>
      <c r="G195" s="21"/>
      <c r="H195" s="21"/>
      <c r="I195" s="21"/>
      <c r="J195" s="21"/>
      <c r="K195" s="22">
        <f>VLOOKUP(D195,'Porte Honorário'!$A$3:$B$44,2,0)</f>
        <v>31.52</v>
      </c>
      <c r="L195" s="22">
        <f>'Base PF Saúde'!$K195*'Base PF Saúde'!$C195</f>
        <v>31.52</v>
      </c>
      <c r="M195" s="22">
        <f>'Base PF Saúde'!$E195*'Uco e Filme'!$A$2</f>
        <v>12.690999999999999</v>
      </c>
      <c r="N195" s="22">
        <f>'Base PF Saúde'!$H195*'Uco e Filme'!$A$11</f>
        <v>0</v>
      </c>
      <c r="O195" s="23">
        <f>ROUND(SUM('Base PF Saúde'!$L195:$N195),2)</f>
        <v>44.21</v>
      </c>
    </row>
    <row r="196" spans="1:15" x14ac:dyDescent="0.25">
      <c r="A196" s="18">
        <v>20103689</v>
      </c>
      <c r="B196" s="18" t="s">
        <v>221</v>
      </c>
      <c r="C196" s="24">
        <v>1</v>
      </c>
      <c r="D196" s="25" t="s">
        <v>137</v>
      </c>
      <c r="E196" s="20">
        <v>0.62</v>
      </c>
      <c r="F196" s="21"/>
      <c r="G196" s="21"/>
      <c r="H196" s="21"/>
      <c r="I196" s="21"/>
      <c r="J196" s="21"/>
      <c r="K196" s="22">
        <f>VLOOKUP(D196,'Porte Honorário'!$A$3:$B$44,2,0)</f>
        <v>31.52</v>
      </c>
      <c r="L196" s="22">
        <f>'Base PF Saúde'!$K196*'Base PF Saúde'!$C196</f>
        <v>31.52</v>
      </c>
      <c r="M196" s="22">
        <f>'Base PF Saúde'!$E196*'Uco e Filme'!$A$2</f>
        <v>11.240599999999999</v>
      </c>
      <c r="N196" s="22">
        <f>'Base PF Saúde'!$H196*'Uco e Filme'!$A$11</f>
        <v>0</v>
      </c>
      <c r="O196" s="23">
        <f>ROUND(SUM('Base PF Saúde'!$L196:$N196),2)</f>
        <v>42.76</v>
      </c>
    </row>
    <row r="197" spans="1:15" ht="24" x14ac:dyDescent="0.25">
      <c r="A197" s="18">
        <v>20103697</v>
      </c>
      <c r="B197" s="18" t="s">
        <v>222</v>
      </c>
      <c r="C197" s="24">
        <v>1</v>
      </c>
      <c r="D197" s="25" t="s">
        <v>137</v>
      </c>
      <c r="E197" s="20">
        <v>0.3</v>
      </c>
      <c r="F197" s="21"/>
      <c r="G197" s="21"/>
      <c r="H197" s="21"/>
      <c r="I197" s="21"/>
      <c r="J197" s="21"/>
      <c r="K197" s="22">
        <f>VLOOKUP(D197,'Porte Honorário'!$A$3:$B$44,2,0)</f>
        <v>31.52</v>
      </c>
      <c r="L197" s="22">
        <f>'Base PF Saúde'!$K197*'Base PF Saúde'!$C197</f>
        <v>31.52</v>
      </c>
      <c r="M197" s="22">
        <f>'Base PF Saúde'!$E197*'Uco e Filme'!$A$2</f>
        <v>5.4389999999999992</v>
      </c>
      <c r="N197" s="22">
        <f>'Base PF Saúde'!$H197*'Uco e Filme'!$A$11</f>
        <v>0</v>
      </c>
      <c r="O197" s="23">
        <f>ROUND(SUM('Base PF Saúde'!$L197:$N197),2)</f>
        <v>36.96</v>
      </c>
    </row>
    <row r="198" spans="1:15" ht="24" x14ac:dyDescent="0.25">
      <c r="A198" s="18">
        <v>20103700</v>
      </c>
      <c r="B198" s="18" t="s">
        <v>223</v>
      </c>
      <c r="C198" s="24">
        <v>1</v>
      </c>
      <c r="D198" s="25" t="s">
        <v>137</v>
      </c>
      <c r="E198" s="20">
        <v>1.56</v>
      </c>
      <c r="F198" s="21"/>
      <c r="G198" s="21"/>
      <c r="H198" s="21"/>
      <c r="I198" s="21"/>
      <c r="J198" s="21"/>
      <c r="K198" s="22">
        <f>VLOOKUP(D198,'Porte Honorário'!$A$3:$B$44,2,0)</f>
        <v>31.52</v>
      </c>
      <c r="L198" s="22">
        <f>'Base PF Saúde'!$K198*'Base PF Saúde'!$C198</f>
        <v>31.52</v>
      </c>
      <c r="M198" s="22">
        <f>'Base PF Saúde'!$E198*'Uco e Filme'!$A$2</f>
        <v>28.282799999999998</v>
      </c>
      <c r="N198" s="22">
        <f>'Base PF Saúde'!$H198*'Uco e Filme'!$A$11</f>
        <v>0</v>
      </c>
      <c r="O198" s="23">
        <f>ROUND(SUM('Base PF Saúde'!$L198:$N198),2)</f>
        <v>59.8</v>
      </c>
    </row>
    <row r="199" spans="1:15" x14ac:dyDescent="0.25">
      <c r="A199" s="18">
        <v>20103719</v>
      </c>
      <c r="B199" s="18" t="s">
        <v>224</v>
      </c>
      <c r="C199" s="24">
        <v>1</v>
      </c>
      <c r="D199" s="25" t="s">
        <v>137</v>
      </c>
      <c r="E199" s="20">
        <v>0.3</v>
      </c>
      <c r="F199" s="21"/>
      <c r="G199" s="21"/>
      <c r="H199" s="21"/>
      <c r="I199" s="21"/>
      <c r="J199" s="21"/>
      <c r="K199" s="22">
        <f>VLOOKUP(D199,'Porte Honorário'!$A$3:$B$44,2,0)</f>
        <v>31.52</v>
      </c>
      <c r="L199" s="22">
        <f>'Base PF Saúde'!$K199*'Base PF Saúde'!$C199</f>
        <v>31.52</v>
      </c>
      <c r="M199" s="22">
        <f>'Base PF Saúde'!$E199*'Uco e Filme'!$A$2</f>
        <v>5.4389999999999992</v>
      </c>
      <c r="N199" s="22">
        <f>'Base PF Saúde'!$H199*'Uco e Filme'!$A$11</f>
        <v>0</v>
      </c>
      <c r="O199" s="23">
        <f>ROUND(SUM('Base PF Saúde'!$L199:$N199),2)</f>
        <v>36.96</v>
      </c>
    </row>
    <row r="200" spans="1:15" ht="36" x14ac:dyDescent="0.25">
      <c r="A200" s="18">
        <v>20103727</v>
      </c>
      <c r="B200" s="18" t="s">
        <v>225</v>
      </c>
      <c r="C200" s="24">
        <v>1</v>
      </c>
      <c r="D200" s="25" t="s">
        <v>98</v>
      </c>
      <c r="E200" s="20"/>
      <c r="F200" s="21"/>
      <c r="G200" s="21"/>
      <c r="H200" s="21"/>
      <c r="I200" s="21"/>
      <c r="J200" s="21"/>
      <c r="K200" s="22">
        <f>VLOOKUP(D200,'Porte Honorário'!$A$3:$B$44,2,0)</f>
        <v>47.27</v>
      </c>
      <c r="L200" s="22">
        <f>'Base PF Saúde'!$K200*'Base PF Saúde'!$C200</f>
        <v>47.27</v>
      </c>
      <c r="M200" s="22">
        <f>'Base PF Saúde'!$E200*'Uco e Filme'!$A$2</f>
        <v>0</v>
      </c>
      <c r="N200" s="22">
        <f>'Base PF Saúde'!$H200*'Uco e Filme'!$A$11</f>
        <v>0</v>
      </c>
      <c r="O200" s="23">
        <f>ROUND(SUM('Base PF Saúde'!$L200:$N200),2)</f>
        <v>47.27</v>
      </c>
    </row>
    <row r="201" spans="1:15" ht="18" customHeight="1" x14ac:dyDescent="0.25">
      <c r="A201" s="72" t="s">
        <v>226</v>
      </c>
      <c r="B201" s="73"/>
      <c r="C201" s="73"/>
      <c r="D201" s="73"/>
      <c r="E201" s="73"/>
      <c r="F201" s="73"/>
      <c r="G201" s="73"/>
      <c r="H201" s="73"/>
      <c r="I201" s="73"/>
      <c r="J201" s="73"/>
      <c r="K201" s="73"/>
      <c r="L201" s="73"/>
      <c r="M201" s="73"/>
      <c r="N201" s="73"/>
      <c r="O201" s="74"/>
    </row>
    <row r="202" spans="1:15" x14ac:dyDescent="0.25">
      <c r="A202" s="18">
        <v>20104014</v>
      </c>
      <c r="B202" s="18" t="s">
        <v>227</v>
      </c>
      <c r="C202" s="24">
        <v>1</v>
      </c>
      <c r="D202" s="25" t="s">
        <v>132</v>
      </c>
      <c r="E202" s="20"/>
      <c r="F202" s="21"/>
      <c r="G202" s="21"/>
      <c r="H202" s="21"/>
      <c r="I202" s="21"/>
      <c r="J202" s="21"/>
      <c r="K202" s="22">
        <f>VLOOKUP(D202,'Porte Honorário'!$A$3:$B$44,2,0)</f>
        <v>15.75</v>
      </c>
      <c r="L202" s="22">
        <f>'Base PF Saúde'!$K202*'Base PF Saúde'!$C202</f>
        <v>15.75</v>
      </c>
      <c r="M202" s="22">
        <f>'Base PF Saúde'!$E202*'Uco e Filme'!$A$2</f>
        <v>0</v>
      </c>
      <c r="N202" s="22">
        <f>'Base PF Saúde'!$H202*'Uco e Filme'!$A$11</f>
        <v>0</v>
      </c>
      <c r="O202" s="23">
        <f>ROUND(SUM('Base PF Saúde'!$L202:$N202),2)</f>
        <v>15.75</v>
      </c>
    </row>
    <row r="203" spans="1:15" ht="36" x14ac:dyDescent="0.25">
      <c r="A203" s="18">
        <v>20104022</v>
      </c>
      <c r="B203" s="18" t="s">
        <v>228</v>
      </c>
      <c r="C203" s="24">
        <v>1</v>
      </c>
      <c r="D203" s="25" t="s">
        <v>132</v>
      </c>
      <c r="E203" s="20"/>
      <c r="F203" s="21"/>
      <c r="G203" s="21"/>
      <c r="H203" s="21"/>
      <c r="I203" s="21"/>
      <c r="J203" s="21"/>
      <c r="K203" s="22">
        <f>VLOOKUP(D203,'Porte Honorário'!$A$3:$B$44,2,0)</f>
        <v>15.75</v>
      </c>
      <c r="L203" s="22">
        <f>'Base PF Saúde'!$K203*'Base PF Saúde'!$C203</f>
        <v>15.75</v>
      </c>
      <c r="M203" s="22">
        <f>'Base PF Saúde'!$E203*'Uco e Filme'!$A$2</f>
        <v>0</v>
      </c>
      <c r="N203" s="22">
        <f>'Base PF Saúde'!$H203*'Uco e Filme'!$A$11</f>
        <v>0</v>
      </c>
      <c r="O203" s="23">
        <f>ROUND(SUM('Base PF Saúde'!$L203:$N203),2)</f>
        <v>15.75</v>
      </c>
    </row>
    <row r="204" spans="1:15" x14ac:dyDescent="0.25">
      <c r="A204" s="18">
        <v>20104049</v>
      </c>
      <c r="B204" s="18" t="s">
        <v>229</v>
      </c>
      <c r="C204" s="24">
        <v>1</v>
      </c>
      <c r="D204" s="25" t="s">
        <v>98</v>
      </c>
      <c r="E204" s="20"/>
      <c r="F204" s="21"/>
      <c r="G204" s="21"/>
      <c r="H204" s="21"/>
      <c r="I204" s="21"/>
      <c r="J204" s="21"/>
      <c r="K204" s="22">
        <f>VLOOKUP(D204,'Porte Honorário'!$A$3:$B$44,2,0)</f>
        <v>47.27</v>
      </c>
      <c r="L204" s="22">
        <f>'Base PF Saúde'!$K204*'Base PF Saúde'!$C204</f>
        <v>47.27</v>
      </c>
      <c r="M204" s="22">
        <f>'Base PF Saúde'!$E204*'Uco e Filme'!$A$2</f>
        <v>0</v>
      </c>
      <c r="N204" s="22">
        <f>'Base PF Saúde'!$H204*'Uco e Filme'!$A$11</f>
        <v>0</v>
      </c>
      <c r="O204" s="23">
        <f>ROUND(SUM('Base PF Saúde'!$L204:$N204),2)</f>
        <v>47.27</v>
      </c>
    </row>
    <row r="205" spans="1:15" x14ac:dyDescent="0.25">
      <c r="A205" s="18">
        <v>20104065</v>
      </c>
      <c r="B205" s="18" t="s">
        <v>230</v>
      </c>
      <c r="C205" s="24">
        <v>1</v>
      </c>
      <c r="D205" s="25" t="s">
        <v>137</v>
      </c>
      <c r="E205" s="20"/>
      <c r="F205" s="21"/>
      <c r="G205" s="21"/>
      <c r="H205" s="21"/>
      <c r="I205" s="21"/>
      <c r="J205" s="21"/>
      <c r="K205" s="22">
        <f>VLOOKUP(D205,'Porte Honorário'!$A$3:$B$44,2,0)</f>
        <v>31.52</v>
      </c>
      <c r="L205" s="22">
        <f>'Base PF Saúde'!$K205*'Base PF Saúde'!$C205</f>
        <v>31.52</v>
      </c>
      <c r="M205" s="22">
        <f>'Base PF Saúde'!$E205*'Uco e Filme'!$A$2</f>
        <v>0</v>
      </c>
      <c r="N205" s="22">
        <f>'Base PF Saúde'!$H205*'Uco e Filme'!$A$11</f>
        <v>0</v>
      </c>
      <c r="O205" s="23">
        <f>ROUND(SUM('Base PF Saúde'!$L205:$N205),2)</f>
        <v>31.52</v>
      </c>
    </row>
    <row r="206" spans="1:15" x14ac:dyDescent="0.25">
      <c r="A206" s="18">
        <v>20104073</v>
      </c>
      <c r="B206" s="18" t="s">
        <v>231</v>
      </c>
      <c r="C206" s="24">
        <v>1</v>
      </c>
      <c r="D206" s="25" t="s">
        <v>64</v>
      </c>
      <c r="E206" s="20"/>
      <c r="F206" s="21"/>
      <c r="G206" s="21"/>
      <c r="H206" s="21"/>
      <c r="I206" s="21"/>
      <c r="J206" s="21"/>
      <c r="K206" s="22">
        <f>VLOOKUP(D206,'Porte Honorário'!$A$3:$B$44,2,0)</f>
        <v>63.04</v>
      </c>
      <c r="L206" s="22">
        <f>'Base PF Saúde'!$K206*'Base PF Saúde'!$C206</f>
        <v>63.04</v>
      </c>
      <c r="M206" s="22">
        <f>'Base PF Saúde'!$E206*'Uco e Filme'!$A$2</f>
        <v>0</v>
      </c>
      <c r="N206" s="22">
        <f>'Base PF Saúde'!$H206*'Uco e Filme'!$A$11</f>
        <v>0</v>
      </c>
      <c r="O206" s="23">
        <f>ROUND(SUM('Base PF Saúde'!$L206:$N206),2)</f>
        <v>63.04</v>
      </c>
    </row>
    <row r="207" spans="1:15" ht="24" x14ac:dyDescent="0.25">
      <c r="A207" s="18">
        <v>20104081</v>
      </c>
      <c r="B207" s="18" t="s">
        <v>232</v>
      </c>
      <c r="C207" s="24">
        <v>1</v>
      </c>
      <c r="D207" s="25" t="s">
        <v>132</v>
      </c>
      <c r="E207" s="20"/>
      <c r="F207" s="21"/>
      <c r="G207" s="21"/>
      <c r="H207" s="21"/>
      <c r="I207" s="21"/>
      <c r="J207" s="21"/>
      <c r="K207" s="22">
        <f>VLOOKUP(D207,'Porte Honorário'!$A$3:$B$44,2,0)</f>
        <v>15.75</v>
      </c>
      <c r="L207" s="22">
        <f>'Base PF Saúde'!$K207*'Base PF Saúde'!$C207</f>
        <v>15.75</v>
      </c>
      <c r="M207" s="22">
        <f>'Base PF Saúde'!$E207*'Uco e Filme'!$A$2</f>
        <v>0</v>
      </c>
      <c r="N207" s="22">
        <f>'Base PF Saúde'!$H207*'Uco e Filme'!$A$11</f>
        <v>0</v>
      </c>
      <c r="O207" s="23">
        <f>ROUND(SUM('Base PF Saúde'!$L207:$N207),2)</f>
        <v>15.75</v>
      </c>
    </row>
    <row r="208" spans="1:15" x14ac:dyDescent="0.25">
      <c r="A208" s="18">
        <v>20104090</v>
      </c>
      <c r="B208" s="18" t="s">
        <v>233</v>
      </c>
      <c r="C208" s="24">
        <v>1</v>
      </c>
      <c r="D208" s="25" t="s">
        <v>64</v>
      </c>
      <c r="E208" s="20"/>
      <c r="F208" s="21"/>
      <c r="G208" s="21"/>
      <c r="H208" s="21"/>
      <c r="I208" s="21"/>
      <c r="J208" s="21"/>
      <c r="K208" s="22">
        <f>VLOOKUP(D208,'Porte Honorário'!$A$3:$B$44,2,0)</f>
        <v>63.04</v>
      </c>
      <c r="L208" s="22">
        <f>'Base PF Saúde'!$K208*'Base PF Saúde'!$C208</f>
        <v>63.04</v>
      </c>
      <c r="M208" s="22">
        <f>'Base PF Saúde'!$E208*'Uco e Filme'!$A$2</f>
        <v>0</v>
      </c>
      <c r="N208" s="22">
        <f>'Base PF Saúde'!$H208*'Uco e Filme'!$A$11</f>
        <v>0</v>
      </c>
      <c r="O208" s="23">
        <f>ROUND(SUM('Base PF Saúde'!$L208:$N208),2)</f>
        <v>63.04</v>
      </c>
    </row>
    <row r="209" spans="1:15" ht="24" x14ac:dyDescent="0.25">
      <c r="A209" s="18">
        <v>20104103</v>
      </c>
      <c r="B209" s="18" t="s">
        <v>234</v>
      </c>
      <c r="C209" s="24">
        <v>1</v>
      </c>
      <c r="D209" s="25" t="s">
        <v>132</v>
      </c>
      <c r="E209" s="20"/>
      <c r="F209" s="21"/>
      <c r="G209" s="21"/>
      <c r="H209" s="21"/>
      <c r="I209" s="21"/>
      <c r="J209" s="21"/>
      <c r="K209" s="22">
        <f>VLOOKUP(D209,'Porte Honorário'!$A$3:$B$44,2,0)</f>
        <v>15.75</v>
      </c>
      <c r="L209" s="22">
        <f>'Base PF Saúde'!$K209*'Base PF Saúde'!$C209</f>
        <v>15.75</v>
      </c>
      <c r="M209" s="22">
        <f>'Base PF Saúde'!$E209*'Uco e Filme'!$A$2</f>
        <v>0</v>
      </c>
      <c r="N209" s="22">
        <f>'Base PF Saúde'!$H209*'Uco e Filme'!$A$11</f>
        <v>0</v>
      </c>
      <c r="O209" s="23">
        <f>ROUND(SUM('Base PF Saúde'!$L209:$N209),2)</f>
        <v>15.75</v>
      </c>
    </row>
    <row r="210" spans="1:15" x14ac:dyDescent="0.25">
      <c r="A210" s="18">
        <v>20104111</v>
      </c>
      <c r="B210" s="18" t="s">
        <v>235</v>
      </c>
      <c r="C210" s="24">
        <v>1</v>
      </c>
      <c r="D210" s="25" t="s">
        <v>145</v>
      </c>
      <c r="E210" s="20"/>
      <c r="F210" s="21"/>
      <c r="G210" s="21"/>
      <c r="H210" s="21"/>
      <c r="I210" s="21"/>
      <c r="J210" s="21"/>
      <c r="K210" s="22">
        <f>VLOOKUP(D210,'Porte Honorário'!$A$3:$B$44,2,0)</f>
        <v>100.84</v>
      </c>
      <c r="L210" s="22">
        <f>'Base PF Saúde'!$K210*'Base PF Saúde'!$C210</f>
        <v>100.84</v>
      </c>
      <c r="M210" s="22">
        <f>'Base PF Saúde'!$E210*'Uco e Filme'!$A$2</f>
        <v>0</v>
      </c>
      <c r="N210" s="22">
        <f>'Base PF Saúde'!$H210*'Uco e Filme'!$A$11</f>
        <v>0</v>
      </c>
      <c r="O210" s="23">
        <f>ROUND(SUM('Base PF Saúde'!$L210:$N210),2)</f>
        <v>100.84</v>
      </c>
    </row>
    <row r="211" spans="1:15" x14ac:dyDescent="0.25">
      <c r="A211" s="18">
        <v>20104120</v>
      </c>
      <c r="B211" s="18" t="s">
        <v>236</v>
      </c>
      <c r="C211" s="24">
        <v>1</v>
      </c>
      <c r="D211" s="25" t="s">
        <v>137</v>
      </c>
      <c r="E211" s="20"/>
      <c r="F211" s="21"/>
      <c r="G211" s="21"/>
      <c r="H211" s="21"/>
      <c r="I211" s="21"/>
      <c r="J211" s="21"/>
      <c r="K211" s="22">
        <f>VLOOKUP(D211,'Porte Honorário'!$A$3:$B$44,2,0)</f>
        <v>31.52</v>
      </c>
      <c r="L211" s="22">
        <f>'Base PF Saúde'!$K211*'Base PF Saúde'!$C211</f>
        <v>31.52</v>
      </c>
      <c r="M211" s="22">
        <f>'Base PF Saúde'!$E211*'Uco e Filme'!$A$2</f>
        <v>0</v>
      </c>
      <c r="N211" s="22">
        <f>'Base PF Saúde'!$H211*'Uco e Filme'!$A$11</f>
        <v>0</v>
      </c>
      <c r="O211" s="23">
        <f>ROUND(SUM('Base PF Saúde'!$L211:$N211),2)</f>
        <v>31.52</v>
      </c>
    </row>
    <row r="212" spans="1:15" ht="24" x14ac:dyDescent="0.25">
      <c r="A212" s="18">
        <v>20104138</v>
      </c>
      <c r="B212" s="18" t="s">
        <v>237</v>
      </c>
      <c r="C212" s="24">
        <v>1</v>
      </c>
      <c r="D212" s="25" t="s">
        <v>145</v>
      </c>
      <c r="E212" s="20"/>
      <c r="F212" s="21"/>
      <c r="G212" s="21"/>
      <c r="H212" s="21"/>
      <c r="I212" s="21"/>
      <c r="J212" s="21"/>
      <c r="K212" s="22">
        <f>VLOOKUP(D212,'Porte Honorário'!$A$3:$B$44,2,0)</f>
        <v>100.84</v>
      </c>
      <c r="L212" s="22">
        <f>'Base PF Saúde'!$K212*'Base PF Saúde'!$C212</f>
        <v>100.84</v>
      </c>
      <c r="M212" s="22">
        <f>'Base PF Saúde'!$E212*'Uco e Filme'!$A$2</f>
        <v>0</v>
      </c>
      <c r="N212" s="22">
        <f>'Base PF Saúde'!$H212*'Uco e Filme'!$A$11</f>
        <v>0</v>
      </c>
      <c r="O212" s="23">
        <f>ROUND(SUM('Base PF Saúde'!$L212:$N212),2)</f>
        <v>100.84</v>
      </c>
    </row>
    <row r="213" spans="1:15" ht="24" x14ac:dyDescent="0.25">
      <c r="A213" s="18">
        <v>20104146</v>
      </c>
      <c r="B213" s="18" t="s">
        <v>238</v>
      </c>
      <c r="C213" s="24">
        <v>1</v>
      </c>
      <c r="D213" s="25" t="s">
        <v>145</v>
      </c>
      <c r="E213" s="20"/>
      <c r="F213" s="21"/>
      <c r="G213" s="21"/>
      <c r="H213" s="21"/>
      <c r="I213" s="21"/>
      <c r="J213" s="21"/>
      <c r="K213" s="22">
        <f>VLOOKUP(D213,'Porte Honorário'!$A$3:$B$44,2,0)</f>
        <v>100.84</v>
      </c>
      <c r="L213" s="22">
        <f>'Base PF Saúde'!$K213*'Base PF Saúde'!$C213</f>
        <v>100.84</v>
      </c>
      <c r="M213" s="22">
        <f>'Base PF Saúde'!$E213*'Uco e Filme'!$A$2</f>
        <v>0</v>
      </c>
      <c r="N213" s="22">
        <f>'Base PF Saúde'!$H213*'Uco e Filme'!$A$11</f>
        <v>0</v>
      </c>
      <c r="O213" s="23">
        <f>ROUND(SUM('Base PF Saúde'!$L213:$N213),2)</f>
        <v>100.84</v>
      </c>
    </row>
    <row r="214" spans="1:15" x14ac:dyDescent="0.25">
      <c r="A214" s="18">
        <v>20104154</v>
      </c>
      <c r="B214" s="18" t="s">
        <v>239</v>
      </c>
      <c r="C214" s="24">
        <v>1</v>
      </c>
      <c r="D214" s="25" t="s">
        <v>50</v>
      </c>
      <c r="E214" s="20"/>
      <c r="F214" s="21"/>
      <c r="G214" s="21"/>
      <c r="H214" s="21"/>
      <c r="I214" s="21"/>
      <c r="J214" s="21"/>
      <c r="K214" s="22">
        <f>VLOOKUP(D214,'Porte Honorário'!$A$3:$B$44,2,0)</f>
        <v>85.08</v>
      </c>
      <c r="L214" s="22">
        <f>'Base PF Saúde'!$K214*'Base PF Saúde'!$C214</f>
        <v>85.08</v>
      </c>
      <c r="M214" s="22">
        <f>'Base PF Saúde'!$E214*'Uco e Filme'!$A$2</f>
        <v>0</v>
      </c>
      <c r="N214" s="22">
        <f>'Base PF Saúde'!$H214*'Uco e Filme'!$A$11</f>
        <v>0</v>
      </c>
      <c r="O214" s="23">
        <f>ROUND(SUM('Base PF Saúde'!$L214:$N214),2)</f>
        <v>85.08</v>
      </c>
    </row>
    <row r="215" spans="1:15" ht="36" x14ac:dyDescent="0.25">
      <c r="A215" s="18">
        <v>20104170</v>
      </c>
      <c r="B215" s="18" t="s">
        <v>240</v>
      </c>
      <c r="C215" s="24">
        <v>1</v>
      </c>
      <c r="D215" s="25" t="s">
        <v>69</v>
      </c>
      <c r="E215" s="20"/>
      <c r="F215" s="21"/>
      <c r="G215" s="21"/>
      <c r="H215" s="21"/>
      <c r="I215" s="21"/>
      <c r="J215" s="21"/>
      <c r="K215" s="22">
        <f>VLOOKUP(D215,'Porte Honorário'!$A$3:$B$44,2,0)</f>
        <v>201.64</v>
      </c>
      <c r="L215" s="22">
        <f>'Base PF Saúde'!$K215*'Base PF Saúde'!$C215</f>
        <v>201.64</v>
      </c>
      <c r="M215" s="22">
        <f>'Base PF Saúde'!$E215*'Uco e Filme'!$A$2</f>
        <v>0</v>
      </c>
      <c r="N215" s="22">
        <f>'Base PF Saúde'!$H215*'Uco e Filme'!$A$11</f>
        <v>0</v>
      </c>
      <c r="O215" s="23">
        <f>ROUND(SUM('Base PF Saúde'!$L215:$N215),2)</f>
        <v>201.64</v>
      </c>
    </row>
    <row r="216" spans="1:15" ht="13.9" customHeight="1" x14ac:dyDescent="0.25">
      <c r="A216" s="18">
        <v>20104189</v>
      </c>
      <c r="B216" s="18" t="s">
        <v>241</v>
      </c>
      <c r="C216" s="24">
        <v>1</v>
      </c>
      <c r="D216" s="25" t="s">
        <v>73</v>
      </c>
      <c r="E216" s="20">
        <v>9.2100000000000009</v>
      </c>
      <c r="F216" s="21"/>
      <c r="G216" s="21"/>
      <c r="H216" s="21"/>
      <c r="I216" s="21"/>
      <c r="J216" s="21"/>
      <c r="K216" s="22">
        <f>VLOOKUP(D216,'Porte Honorário'!$A$3:$B$44,2,0)</f>
        <v>346.6</v>
      </c>
      <c r="L216" s="22">
        <f>'Base PF Saúde'!$K216*'Base PF Saúde'!$C216</f>
        <v>346.6</v>
      </c>
      <c r="M216" s="22">
        <f>'Base PF Saúde'!$E216*'Uco e Filme'!$A$2</f>
        <v>166.97730000000001</v>
      </c>
      <c r="N216" s="22">
        <f>'Base PF Saúde'!$H216*'Uco e Filme'!$A$11</f>
        <v>0</v>
      </c>
      <c r="O216" s="23">
        <f>ROUND(SUM('Base PF Saúde'!$L216:$N216),2)</f>
        <v>513.58000000000004</v>
      </c>
    </row>
    <row r="217" spans="1:15" x14ac:dyDescent="0.25">
      <c r="A217" s="18">
        <v>20104200</v>
      </c>
      <c r="B217" s="18" t="s">
        <v>242</v>
      </c>
      <c r="C217" s="24">
        <v>1</v>
      </c>
      <c r="D217" s="25" t="s">
        <v>64</v>
      </c>
      <c r="E217" s="20"/>
      <c r="F217" s="21"/>
      <c r="G217" s="21"/>
      <c r="H217" s="21"/>
      <c r="I217" s="21"/>
      <c r="J217" s="21"/>
      <c r="K217" s="22">
        <f>VLOOKUP(D217,'Porte Honorário'!$A$3:$B$44,2,0)</f>
        <v>63.04</v>
      </c>
      <c r="L217" s="22">
        <f>'Base PF Saúde'!$K217*'Base PF Saúde'!$C217</f>
        <v>63.04</v>
      </c>
      <c r="M217" s="22">
        <f>'Base PF Saúde'!$E217*'Uco e Filme'!$A$2</f>
        <v>0</v>
      </c>
      <c r="N217" s="22">
        <f>'Base PF Saúde'!$H217*'Uco e Filme'!$A$11</f>
        <v>0</v>
      </c>
      <c r="O217" s="23">
        <f>ROUND(SUM('Base PF Saúde'!$L217:$N217),2)</f>
        <v>63.04</v>
      </c>
    </row>
    <row r="218" spans="1:15" x14ac:dyDescent="0.25">
      <c r="A218" s="26">
        <v>20104227</v>
      </c>
      <c r="B218" s="26" t="s">
        <v>243</v>
      </c>
      <c r="C218" s="24">
        <v>1</v>
      </c>
      <c r="D218" s="25" t="s">
        <v>145</v>
      </c>
      <c r="E218" s="27"/>
      <c r="F218" s="24"/>
      <c r="G218" s="24"/>
      <c r="H218" s="24"/>
      <c r="I218" s="24"/>
      <c r="J218" s="24"/>
      <c r="K218" s="22">
        <f>VLOOKUP(D218,'Porte Honorário'!$A$3:$B$44,2,0)</f>
        <v>100.84</v>
      </c>
      <c r="L218" s="22">
        <f>'Base PF Saúde'!$K218*'Base PF Saúde'!$C218</f>
        <v>100.84</v>
      </c>
      <c r="M218" s="22">
        <f>'Base PF Saúde'!$E218*'Uco e Filme'!$A$2</f>
        <v>0</v>
      </c>
      <c r="N218" s="22">
        <f>'Base PF Saúde'!$H218*'Uco e Filme'!$A$11</f>
        <v>0</v>
      </c>
      <c r="O218" s="23">
        <f>ROUND(SUM('Base PF Saúde'!$L218:$N218),2)</f>
        <v>100.84</v>
      </c>
    </row>
    <row r="219" spans="1:15" x14ac:dyDescent="0.25">
      <c r="A219" s="18">
        <v>20104235</v>
      </c>
      <c r="B219" s="18" t="s">
        <v>244</v>
      </c>
      <c r="C219" s="24">
        <v>1</v>
      </c>
      <c r="D219" s="25" t="s">
        <v>132</v>
      </c>
      <c r="E219" s="20"/>
      <c r="F219" s="21"/>
      <c r="G219" s="21"/>
      <c r="H219" s="21"/>
      <c r="I219" s="21"/>
      <c r="J219" s="21"/>
      <c r="K219" s="22">
        <f>VLOOKUP(D219,'Porte Honorário'!$A$3:$B$44,2,0)</f>
        <v>15.75</v>
      </c>
      <c r="L219" s="22">
        <f>'Base PF Saúde'!$K219*'Base PF Saúde'!$C219</f>
        <v>15.75</v>
      </c>
      <c r="M219" s="22">
        <f>'Base PF Saúde'!$E219*'Uco e Filme'!$A$2</f>
        <v>0</v>
      </c>
      <c r="N219" s="22">
        <f>'Base PF Saúde'!$H219*'Uco e Filme'!$A$11</f>
        <v>0</v>
      </c>
      <c r="O219" s="23">
        <f>ROUND(SUM('Base PF Saúde'!$L219:$N219),2)</f>
        <v>15.75</v>
      </c>
    </row>
    <row r="220" spans="1:15" ht="24" x14ac:dyDescent="0.25">
      <c r="A220" s="18">
        <v>20104243</v>
      </c>
      <c r="B220" s="18" t="s">
        <v>245</v>
      </c>
      <c r="C220" s="24">
        <v>1</v>
      </c>
      <c r="D220" s="25" t="s">
        <v>246</v>
      </c>
      <c r="E220" s="20"/>
      <c r="F220" s="21"/>
      <c r="G220" s="21"/>
      <c r="H220" s="21"/>
      <c r="I220" s="21"/>
      <c r="J220" s="21"/>
      <c r="K220" s="22">
        <f>VLOOKUP(D220,'Porte Honorário'!$A$3:$B$44,2,0)</f>
        <v>521.47</v>
      </c>
      <c r="L220" s="22">
        <f>'Base PF Saúde'!$K220*'Base PF Saúde'!$C220</f>
        <v>521.47</v>
      </c>
      <c r="M220" s="22">
        <f>'Base PF Saúde'!$E220*'Uco e Filme'!$A$2</f>
        <v>0</v>
      </c>
      <c r="N220" s="22">
        <f>'Base PF Saúde'!$H220*'Uco e Filme'!$A$11</f>
        <v>0</v>
      </c>
      <c r="O220" s="23">
        <f>ROUND(SUM('Base PF Saúde'!$L220:$N220),2)</f>
        <v>521.47</v>
      </c>
    </row>
    <row r="221" spans="1:15" ht="36" x14ac:dyDescent="0.25">
      <c r="A221" s="18">
        <v>20104251</v>
      </c>
      <c r="B221" s="18" t="s">
        <v>247</v>
      </c>
      <c r="C221" s="24">
        <v>1</v>
      </c>
      <c r="D221" s="25" t="s">
        <v>145</v>
      </c>
      <c r="E221" s="20"/>
      <c r="F221" s="21"/>
      <c r="G221" s="21"/>
      <c r="H221" s="21"/>
      <c r="I221" s="21"/>
      <c r="J221" s="21"/>
      <c r="K221" s="22">
        <f>VLOOKUP(D221,'Porte Honorário'!$A$3:$B$44,2,0)</f>
        <v>100.84</v>
      </c>
      <c r="L221" s="22">
        <f>'Base PF Saúde'!$K221*'Base PF Saúde'!$C221</f>
        <v>100.84</v>
      </c>
      <c r="M221" s="22">
        <f>'Base PF Saúde'!$E221*'Uco e Filme'!$A$2</f>
        <v>0</v>
      </c>
      <c r="N221" s="22">
        <f>'Base PF Saúde'!$H221*'Uco e Filme'!$A$11</f>
        <v>0</v>
      </c>
      <c r="O221" s="23">
        <f>ROUND(SUM('Base PF Saúde'!$L221:$N221),2)</f>
        <v>100.84</v>
      </c>
    </row>
    <row r="222" spans="1:15" ht="36" x14ac:dyDescent="0.25">
      <c r="A222" s="18">
        <v>20104260</v>
      </c>
      <c r="B222" s="18" t="s">
        <v>248</v>
      </c>
      <c r="C222" s="24">
        <v>1</v>
      </c>
      <c r="D222" s="25" t="s">
        <v>71</v>
      </c>
      <c r="E222" s="20"/>
      <c r="F222" s="21"/>
      <c r="G222" s="21"/>
      <c r="H222" s="21"/>
      <c r="I222" s="21"/>
      <c r="J222" s="21"/>
      <c r="K222" s="22">
        <f>VLOOKUP(D222,'Porte Honorário'!$A$3:$B$44,2,0)</f>
        <v>297.77</v>
      </c>
      <c r="L222" s="22">
        <f>'Base PF Saúde'!$K222*'Base PF Saúde'!$C222</f>
        <v>297.77</v>
      </c>
      <c r="M222" s="22">
        <f>'Base PF Saúde'!$E222*'Uco e Filme'!$A$2</f>
        <v>0</v>
      </c>
      <c r="N222" s="22">
        <f>'Base PF Saúde'!$H222*'Uco e Filme'!$A$11</f>
        <v>0</v>
      </c>
      <c r="O222" s="23">
        <f>ROUND(SUM('Base PF Saúde'!$L222:$N222),2)</f>
        <v>297.77</v>
      </c>
    </row>
    <row r="223" spans="1:15" ht="48" x14ac:dyDescent="0.25">
      <c r="A223" s="18">
        <v>20104278</v>
      </c>
      <c r="B223" s="18" t="s">
        <v>249</v>
      </c>
      <c r="C223" s="24">
        <v>1</v>
      </c>
      <c r="D223" s="25" t="s">
        <v>250</v>
      </c>
      <c r="E223" s="20"/>
      <c r="F223" s="21"/>
      <c r="G223" s="21"/>
      <c r="H223" s="21"/>
      <c r="I223" s="21"/>
      <c r="J223" s="21"/>
      <c r="K223" s="22">
        <f>VLOOKUP(D223,'Porte Honorário'!$A$3:$B$44,2,0)</f>
        <v>264.69</v>
      </c>
      <c r="L223" s="22">
        <f>'Base PF Saúde'!$K223*'Base PF Saúde'!$C223</f>
        <v>264.69</v>
      </c>
      <c r="M223" s="22">
        <f>'Base PF Saúde'!$E223*'Uco e Filme'!$A$2</f>
        <v>0</v>
      </c>
      <c r="N223" s="22">
        <f>'Base PF Saúde'!$H223*'Uco e Filme'!$A$11</f>
        <v>0</v>
      </c>
      <c r="O223" s="23">
        <f>ROUND(SUM('Base PF Saúde'!$L223:$N223),2)</f>
        <v>264.69</v>
      </c>
    </row>
    <row r="224" spans="1:15" ht="60" x14ac:dyDescent="0.25">
      <c r="A224" s="18">
        <v>20104286</v>
      </c>
      <c r="B224" s="18" t="s">
        <v>251</v>
      </c>
      <c r="C224" s="24">
        <v>1</v>
      </c>
      <c r="D224" s="25" t="s">
        <v>64</v>
      </c>
      <c r="E224" s="20"/>
      <c r="F224" s="21"/>
      <c r="G224" s="21"/>
      <c r="H224" s="21"/>
      <c r="I224" s="21"/>
      <c r="J224" s="21"/>
      <c r="K224" s="22">
        <f>VLOOKUP(D224,'Porte Honorário'!$A$3:$B$44,2,0)</f>
        <v>63.04</v>
      </c>
      <c r="L224" s="22">
        <f>'Base PF Saúde'!$K224*'Base PF Saúde'!$C224</f>
        <v>63.04</v>
      </c>
      <c r="M224" s="22">
        <f>'Base PF Saúde'!$E224*'Uco e Filme'!$A$2</f>
        <v>0</v>
      </c>
      <c r="N224" s="22">
        <f>'Base PF Saúde'!$H224*'Uco e Filme'!$A$11</f>
        <v>0</v>
      </c>
      <c r="O224" s="23">
        <f>ROUND(SUM('Base PF Saúde'!$L224:$N224),2)</f>
        <v>63.04</v>
      </c>
    </row>
    <row r="225" spans="1:15" ht="24" x14ac:dyDescent="0.25">
      <c r="A225" s="18">
        <v>20104294</v>
      </c>
      <c r="B225" s="18" t="s">
        <v>252</v>
      </c>
      <c r="C225" s="24">
        <v>1</v>
      </c>
      <c r="D225" s="25" t="s">
        <v>92</v>
      </c>
      <c r="E225" s="20"/>
      <c r="F225" s="21"/>
      <c r="G225" s="21"/>
      <c r="H225" s="21"/>
      <c r="I225" s="21"/>
      <c r="J225" s="21"/>
      <c r="K225" s="22">
        <f>VLOOKUP(D225,'Porte Honorário'!$A$3:$B$44,2,0)</f>
        <v>241.04</v>
      </c>
      <c r="L225" s="22">
        <f>'Base PF Saúde'!$K225*'Base PF Saúde'!$C225</f>
        <v>241.04</v>
      </c>
      <c r="M225" s="22">
        <f>'Base PF Saúde'!$E225*'Uco e Filme'!$A$2</f>
        <v>0</v>
      </c>
      <c r="N225" s="22">
        <f>'Base PF Saúde'!$H225*'Uco e Filme'!$A$11</f>
        <v>0</v>
      </c>
      <c r="O225" s="23">
        <f>ROUND(SUM('Base PF Saúde'!$L225:$N225),2)</f>
        <v>241.04</v>
      </c>
    </row>
    <row r="226" spans="1:15" ht="24" x14ac:dyDescent="0.25">
      <c r="A226" s="18">
        <v>20104308</v>
      </c>
      <c r="B226" s="18" t="s">
        <v>253</v>
      </c>
      <c r="C226" s="24">
        <v>1</v>
      </c>
      <c r="D226" s="25" t="s">
        <v>98</v>
      </c>
      <c r="E226" s="20"/>
      <c r="F226" s="21"/>
      <c r="G226" s="21"/>
      <c r="H226" s="21"/>
      <c r="I226" s="21"/>
      <c r="J226" s="21"/>
      <c r="K226" s="22">
        <f>VLOOKUP(D226,'Porte Honorário'!$A$3:$B$44,2,0)</f>
        <v>47.27</v>
      </c>
      <c r="L226" s="22">
        <f>'Base PF Saúde'!$K226*'Base PF Saúde'!$C226</f>
        <v>47.27</v>
      </c>
      <c r="M226" s="22">
        <f>'Base PF Saúde'!$E226*'Uco e Filme'!$A$2</f>
        <v>0</v>
      </c>
      <c r="N226" s="22">
        <f>'Base PF Saúde'!$H226*'Uco e Filme'!$A$11</f>
        <v>0</v>
      </c>
      <c r="O226" s="23">
        <f>ROUND(SUM('Base PF Saúde'!$L226:$N226),2)</f>
        <v>47.27</v>
      </c>
    </row>
    <row r="227" spans="1:15" x14ac:dyDescent="0.25">
      <c r="A227" s="18">
        <v>20104316</v>
      </c>
      <c r="B227" s="18" t="s">
        <v>254</v>
      </c>
      <c r="C227" s="24">
        <v>1</v>
      </c>
      <c r="D227" s="25" t="s">
        <v>137</v>
      </c>
      <c r="E227" s="20"/>
      <c r="F227" s="21"/>
      <c r="G227" s="21"/>
      <c r="H227" s="21"/>
      <c r="I227" s="21"/>
      <c r="J227" s="21"/>
      <c r="K227" s="22">
        <f>VLOOKUP(D227,'Porte Honorário'!$A$3:$B$44,2,0)</f>
        <v>31.52</v>
      </c>
      <c r="L227" s="22">
        <f>'Base PF Saúde'!$K227*'Base PF Saúde'!$C227</f>
        <v>31.52</v>
      </c>
      <c r="M227" s="22">
        <f>'Base PF Saúde'!$E227*'Uco e Filme'!$A$2</f>
        <v>0</v>
      </c>
      <c r="N227" s="22">
        <f>'Base PF Saúde'!$H227*'Uco e Filme'!$A$11</f>
        <v>0</v>
      </c>
      <c r="O227" s="23">
        <f>ROUND(SUM('Base PF Saúde'!$L227:$N227),2)</f>
        <v>31.52</v>
      </c>
    </row>
    <row r="228" spans="1:15" x14ac:dyDescent="0.25">
      <c r="A228" s="18">
        <v>20104324</v>
      </c>
      <c r="B228" s="18" t="s">
        <v>255</v>
      </c>
      <c r="C228" s="24">
        <v>1</v>
      </c>
      <c r="D228" s="25" t="s">
        <v>137</v>
      </c>
      <c r="E228" s="20"/>
      <c r="F228" s="21"/>
      <c r="G228" s="21"/>
      <c r="H228" s="21"/>
      <c r="I228" s="21"/>
      <c r="J228" s="21"/>
      <c r="K228" s="22">
        <f>VLOOKUP(D228,'Porte Honorário'!$A$3:$B$44,2,0)</f>
        <v>31.52</v>
      </c>
      <c r="L228" s="22">
        <f>'Base PF Saúde'!$K228*'Base PF Saúde'!$C228</f>
        <v>31.52</v>
      </c>
      <c r="M228" s="22">
        <f>'Base PF Saúde'!$E228*'Uco e Filme'!$A$2</f>
        <v>0</v>
      </c>
      <c r="N228" s="22">
        <f>'Base PF Saúde'!$H228*'Uco e Filme'!$A$11</f>
        <v>0</v>
      </c>
      <c r="O228" s="23">
        <f>ROUND(SUM('Base PF Saúde'!$L228:$N228),2)</f>
        <v>31.52</v>
      </c>
    </row>
    <row r="229" spans="1:15" x14ac:dyDescent="0.25">
      <c r="A229" s="18">
        <v>20104383</v>
      </c>
      <c r="B229" s="18" t="s">
        <v>256</v>
      </c>
      <c r="C229" s="24">
        <v>1</v>
      </c>
      <c r="D229" s="25" t="s">
        <v>71</v>
      </c>
      <c r="E229" s="20"/>
      <c r="F229" s="21"/>
      <c r="G229" s="21"/>
      <c r="H229" s="21"/>
      <c r="I229" s="21"/>
      <c r="J229" s="21"/>
      <c r="K229" s="22">
        <f>VLOOKUP(D229,'Porte Honorário'!$A$3:$B$44,2,0)</f>
        <v>297.77</v>
      </c>
      <c r="L229" s="22">
        <f>'Base PF Saúde'!$K229*'Base PF Saúde'!$C229</f>
        <v>297.77</v>
      </c>
      <c r="M229" s="22">
        <f>'Base PF Saúde'!$E229*'Uco e Filme'!$A$2</f>
        <v>0</v>
      </c>
      <c r="N229" s="22">
        <f>'Base PF Saúde'!$H229*'Uco e Filme'!$A$11</f>
        <v>0</v>
      </c>
      <c r="O229" s="23">
        <f>ROUND(SUM('Base PF Saúde'!$L229:$N229),2)</f>
        <v>297.77</v>
      </c>
    </row>
    <row r="230" spans="1:15" ht="24" x14ac:dyDescent="0.25">
      <c r="A230" s="18">
        <v>20104391</v>
      </c>
      <c r="B230" s="18" t="s">
        <v>257</v>
      </c>
      <c r="C230" s="24">
        <v>1</v>
      </c>
      <c r="D230" s="25" t="s">
        <v>71</v>
      </c>
      <c r="E230" s="20"/>
      <c r="F230" s="21"/>
      <c r="G230" s="21"/>
      <c r="H230" s="21"/>
      <c r="I230" s="21"/>
      <c r="J230" s="21"/>
      <c r="K230" s="22">
        <f>VLOOKUP(D230,'Porte Honorário'!$A$3:$B$44,2,0)</f>
        <v>297.77</v>
      </c>
      <c r="L230" s="22">
        <f>'Base PF Saúde'!$K230*'Base PF Saúde'!$C230</f>
        <v>297.77</v>
      </c>
      <c r="M230" s="22">
        <f>'Base PF Saúde'!$E230*'Uco e Filme'!$A$2</f>
        <v>0</v>
      </c>
      <c r="N230" s="22">
        <f>'Base PF Saúde'!$H230*'Uco e Filme'!$A$11</f>
        <v>0</v>
      </c>
      <c r="O230" s="23">
        <f>ROUND(SUM('Base PF Saúde'!$L230:$N230),2)</f>
        <v>297.77</v>
      </c>
    </row>
    <row r="231" spans="1:15" ht="24" x14ac:dyDescent="0.25">
      <c r="A231" s="18">
        <v>20104421</v>
      </c>
      <c r="B231" s="18" t="s">
        <v>258</v>
      </c>
      <c r="C231" s="24">
        <v>1</v>
      </c>
      <c r="D231" s="25" t="s">
        <v>52</v>
      </c>
      <c r="E231" s="20"/>
      <c r="F231" s="21"/>
      <c r="G231" s="21"/>
      <c r="H231" s="21"/>
      <c r="I231" s="21"/>
      <c r="J231" s="21"/>
      <c r="K231" s="22">
        <f>VLOOKUP(D231,'Porte Honorário'!$A$3:$B$44,2,0)</f>
        <v>138.65</v>
      </c>
      <c r="L231" s="22">
        <f>'Base PF Saúde'!$K231*'Base PF Saúde'!$C231</f>
        <v>138.65</v>
      </c>
      <c r="M231" s="22">
        <f>'Base PF Saúde'!$E231*'Uco e Filme'!$A$2</f>
        <v>0</v>
      </c>
      <c r="N231" s="22">
        <f>'Base PF Saúde'!$H231*'Uco e Filme'!$A$11</f>
        <v>0</v>
      </c>
      <c r="O231" s="23">
        <f>ROUND(SUM('Base PF Saúde'!$L231:$N231),2)</f>
        <v>138.65</v>
      </c>
    </row>
    <row r="232" spans="1:15" ht="18" customHeight="1" x14ac:dyDescent="0.25">
      <c r="A232" s="72" t="s">
        <v>259</v>
      </c>
      <c r="B232" s="73"/>
      <c r="C232" s="73"/>
      <c r="D232" s="73"/>
      <c r="E232" s="73"/>
      <c r="F232" s="73"/>
      <c r="G232" s="73"/>
      <c r="H232" s="73"/>
      <c r="I232" s="73"/>
      <c r="J232" s="73"/>
      <c r="K232" s="73"/>
      <c r="L232" s="73"/>
      <c r="M232" s="73"/>
      <c r="N232" s="73"/>
      <c r="O232" s="74"/>
    </row>
    <row r="233" spans="1:15" x14ac:dyDescent="0.25">
      <c r="A233" s="18">
        <v>20105010</v>
      </c>
      <c r="B233" s="18" t="s">
        <v>260</v>
      </c>
      <c r="C233" s="24">
        <v>1</v>
      </c>
      <c r="D233" s="25" t="s">
        <v>261</v>
      </c>
      <c r="E233" s="20"/>
      <c r="F233" s="21"/>
      <c r="G233" s="21"/>
      <c r="H233" s="21"/>
      <c r="I233" s="21"/>
      <c r="J233" s="21"/>
      <c r="K233" s="22">
        <f>VLOOKUP(D233,'Porte Honorário'!$A$3:$B$44,2,0)</f>
        <v>1572.31</v>
      </c>
      <c r="L233" s="22">
        <f>'Base PF Saúde'!$K233*'Base PF Saúde'!$C233</f>
        <v>1572.31</v>
      </c>
      <c r="M233" s="22">
        <f>'Base PF Saúde'!$E233*'Uco e Filme'!$A$2</f>
        <v>0</v>
      </c>
      <c r="N233" s="22">
        <f>'Base PF Saúde'!$H233*'Uco e Filme'!$A$11</f>
        <v>0</v>
      </c>
      <c r="O233" s="23">
        <f>ROUND(SUM('Base PF Saúde'!$L233:$N233),2)</f>
        <v>1572.31</v>
      </c>
    </row>
    <row r="234" spans="1:15" x14ac:dyDescent="0.25">
      <c r="A234" s="18">
        <v>20105029</v>
      </c>
      <c r="B234" s="18" t="s">
        <v>262</v>
      </c>
      <c r="C234" s="24">
        <v>1</v>
      </c>
      <c r="D234" s="25" t="s">
        <v>263</v>
      </c>
      <c r="E234" s="20"/>
      <c r="F234" s="21"/>
      <c r="G234" s="21"/>
      <c r="H234" s="21"/>
      <c r="I234" s="21"/>
      <c r="J234" s="21"/>
      <c r="K234" s="22">
        <f>VLOOKUP(D234,'Porte Honorário'!$A$3:$B$44,2,0)</f>
        <v>819.25</v>
      </c>
      <c r="L234" s="22">
        <f>'Base PF Saúde'!$K234*'Base PF Saúde'!$C234</f>
        <v>819.25</v>
      </c>
      <c r="M234" s="22">
        <f>'Base PF Saúde'!$E234*'Uco e Filme'!$A$2</f>
        <v>0</v>
      </c>
      <c r="N234" s="22">
        <f>'Base PF Saúde'!$H234*'Uco e Filme'!$A$11</f>
        <v>0</v>
      </c>
      <c r="O234" s="23">
        <f>ROUND(SUM('Base PF Saúde'!$L234:$N234),2)</f>
        <v>819.25</v>
      </c>
    </row>
    <row r="235" spans="1:15" ht="13.9" customHeight="1" x14ac:dyDescent="0.25">
      <c r="A235" s="69" t="s">
        <v>264</v>
      </c>
      <c r="B235" s="70"/>
      <c r="C235" s="70"/>
      <c r="D235" s="70"/>
      <c r="E235" s="70"/>
      <c r="F235" s="70"/>
      <c r="G235" s="70"/>
      <c r="H235" s="70"/>
      <c r="I235" s="70"/>
      <c r="J235" s="70"/>
      <c r="K235" s="70"/>
      <c r="L235" s="70"/>
      <c r="M235" s="70"/>
      <c r="N235" s="70"/>
      <c r="O235" s="71"/>
    </row>
    <row r="236" spans="1:15" ht="13.9" customHeight="1" x14ac:dyDescent="0.25">
      <c r="A236" s="69" t="s">
        <v>265</v>
      </c>
      <c r="B236" s="70"/>
      <c r="C236" s="70"/>
      <c r="D236" s="70"/>
      <c r="E236" s="70"/>
      <c r="F236" s="70"/>
      <c r="G236" s="70"/>
      <c r="H236" s="70"/>
      <c r="I236" s="70"/>
      <c r="J236" s="70"/>
      <c r="K236" s="70"/>
      <c r="L236" s="70">
        <f>'Base PF Saúde'!$K236*'Base PF Saúde'!$C236</f>
        <v>0</v>
      </c>
      <c r="M236" s="70">
        <f>'Base PF Saúde'!$E236*'Uco e Filme'!$A$2</f>
        <v>0</v>
      </c>
      <c r="N236" s="70">
        <f>'Base PF Saúde'!$H236*'Uco e Filme'!$A$11</f>
        <v>0</v>
      </c>
      <c r="O236" s="71">
        <f>ROUND(SUM('Base PF Saúde'!$L236:$N236),2)</f>
        <v>0</v>
      </c>
    </row>
    <row r="237" spans="1:15" ht="13.9" customHeight="1" x14ac:dyDescent="0.25">
      <c r="A237" s="69" t="s">
        <v>266</v>
      </c>
      <c r="B237" s="70"/>
      <c r="C237" s="70"/>
      <c r="D237" s="70"/>
      <c r="E237" s="70"/>
      <c r="F237" s="70"/>
      <c r="G237" s="70"/>
      <c r="H237" s="70"/>
      <c r="I237" s="70"/>
      <c r="J237" s="70"/>
      <c r="K237" s="70"/>
      <c r="L237" s="70">
        <f>'Base PF Saúde'!$K237*'Base PF Saúde'!$C237</f>
        <v>0</v>
      </c>
      <c r="M237" s="70">
        <f>'Base PF Saúde'!$E237*'Uco e Filme'!$A$2</f>
        <v>0</v>
      </c>
      <c r="N237" s="70">
        <f>'Base PF Saúde'!$H237*'Uco e Filme'!$A$11</f>
        <v>0</v>
      </c>
      <c r="O237" s="71">
        <f>ROUND(SUM('Base PF Saúde'!$L237:$N237),2)</f>
        <v>0</v>
      </c>
    </row>
    <row r="238" spans="1:15" ht="13.9" customHeight="1" x14ac:dyDescent="0.25">
      <c r="A238" s="69" t="s">
        <v>267</v>
      </c>
      <c r="B238" s="70"/>
      <c r="C238" s="70"/>
      <c r="D238" s="70"/>
      <c r="E238" s="70"/>
      <c r="F238" s="70"/>
      <c r="G238" s="70"/>
      <c r="H238" s="70"/>
      <c r="I238" s="70"/>
      <c r="J238" s="70"/>
      <c r="K238" s="70"/>
      <c r="L238" s="70">
        <f>'Base PF Saúde'!$K238*'Base PF Saúde'!$C238</f>
        <v>0</v>
      </c>
      <c r="M238" s="70">
        <f>'Base PF Saúde'!$E238*'Uco e Filme'!$A$2</f>
        <v>0</v>
      </c>
      <c r="N238" s="70">
        <f>'Base PF Saúde'!$H238*'Uco e Filme'!$A$11</f>
        <v>0</v>
      </c>
      <c r="O238" s="71">
        <f>ROUND(SUM('Base PF Saúde'!$L238:$N238),2)</f>
        <v>0</v>
      </c>
    </row>
    <row r="239" spans="1:15" ht="13.9" customHeight="1" x14ac:dyDescent="0.25">
      <c r="A239" s="69" t="s">
        <v>268</v>
      </c>
      <c r="B239" s="70"/>
      <c r="C239" s="70"/>
      <c r="D239" s="70"/>
      <c r="E239" s="70"/>
      <c r="F239" s="70"/>
      <c r="G239" s="70"/>
      <c r="H239" s="70"/>
      <c r="I239" s="70"/>
      <c r="J239" s="70"/>
      <c r="K239" s="70"/>
      <c r="L239" s="70">
        <f>'Base PF Saúde'!$K239*'Base PF Saúde'!$C239</f>
        <v>0</v>
      </c>
      <c r="M239" s="70">
        <f>'Base PF Saúde'!$E239*'Uco e Filme'!$A$2</f>
        <v>0</v>
      </c>
      <c r="N239" s="70">
        <f>'Base PF Saúde'!$H239*'Uco e Filme'!$A$11</f>
        <v>0</v>
      </c>
      <c r="O239" s="71">
        <f>ROUND(SUM('Base PF Saúde'!$L239:$N239),2)</f>
        <v>0</v>
      </c>
    </row>
    <row r="240" spans="1:15" ht="13.9" customHeight="1" x14ac:dyDescent="0.25">
      <c r="A240" s="69" t="s">
        <v>269</v>
      </c>
      <c r="B240" s="70"/>
      <c r="C240" s="70"/>
      <c r="D240" s="70"/>
      <c r="E240" s="70"/>
      <c r="F240" s="70"/>
      <c r="G240" s="70"/>
      <c r="H240" s="70"/>
      <c r="I240" s="70"/>
      <c r="J240" s="70"/>
      <c r="K240" s="70"/>
      <c r="L240" s="70">
        <f>'Base PF Saúde'!$K240*'Base PF Saúde'!$C240</f>
        <v>0</v>
      </c>
      <c r="M240" s="70">
        <f>'Base PF Saúde'!$E240*'Uco e Filme'!$A$2</f>
        <v>0</v>
      </c>
      <c r="N240" s="70">
        <f>'Base PF Saúde'!$H240*'Uco e Filme'!$A$11</f>
        <v>0</v>
      </c>
      <c r="O240" s="71">
        <f>ROUND(SUM('Base PF Saúde'!$L240:$N240),2)</f>
        <v>0</v>
      </c>
    </row>
    <row r="241" spans="1:15" ht="13.9" customHeight="1" x14ac:dyDescent="0.25">
      <c r="A241" s="69" t="s">
        <v>270</v>
      </c>
      <c r="B241" s="70"/>
      <c r="C241" s="70"/>
      <c r="D241" s="70"/>
      <c r="E241" s="70"/>
      <c r="F241" s="70"/>
      <c r="G241" s="70"/>
      <c r="H241" s="70"/>
      <c r="I241" s="70"/>
      <c r="J241" s="70"/>
      <c r="K241" s="70"/>
      <c r="L241" s="70">
        <f>'Base PF Saúde'!$K241*'Base PF Saúde'!$C241</f>
        <v>0</v>
      </c>
      <c r="M241" s="70">
        <f>'Base PF Saúde'!$E241*'Uco e Filme'!$A$2</f>
        <v>0</v>
      </c>
      <c r="N241" s="70">
        <f>'Base PF Saúde'!$H241*'Uco e Filme'!$A$11</f>
        <v>0</v>
      </c>
      <c r="O241" s="71">
        <f>ROUND(SUM('Base PF Saúde'!$L241:$N241),2)</f>
        <v>0</v>
      </c>
    </row>
    <row r="242" spans="1:15" ht="18" customHeight="1" x14ac:dyDescent="0.25">
      <c r="A242" s="72" t="s">
        <v>271</v>
      </c>
      <c r="B242" s="73"/>
      <c r="C242" s="73"/>
      <c r="D242" s="73"/>
      <c r="E242" s="73"/>
      <c r="F242" s="73"/>
      <c r="G242" s="73"/>
      <c r="H242" s="73"/>
      <c r="I242" s="73"/>
      <c r="J242" s="73"/>
      <c r="K242" s="73"/>
      <c r="L242" s="73">
        <f>'Base PF Saúde'!$K242*'Base PF Saúde'!$C242</f>
        <v>0</v>
      </c>
      <c r="M242" s="73">
        <f>'Base PF Saúde'!$E242*'Uco e Filme'!$A$2</f>
        <v>0</v>
      </c>
      <c r="N242" s="73">
        <f>'Base PF Saúde'!$H242*'Uco e Filme'!$A$11</f>
        <v>0</v>
      </c>
      <c r="O242" s="74">
        <f>ROUND(SUM('Base PF Saúde'!$L242:$N242),2)</f>
        <v>0</v>
      </c>
    </row>
    <row r="243" spans="1:15" ht="36" x14ac:dyDescent="0.25">
      <c r="A243" s="18">
        <v>20201010</v>
      </c>
      <c r="B243" s="18" t="s">
        <v>272</v>
      </c>
      <c r="C243" s="24">
        <v>1</v>
      </c>
      <c r="D243" s="25" t="s">
        <v>273</v>
      </c>
      <c r="E243" s="20"/>
      <c r="F243" s="21"/>
      <c r="G243" s="21"/>
      <c r="H243" s="21"/>
      <c r="I243" s="21"/>
      <c r="J243" s="21"/>
      <c r="K243" s="22">
        <f>VLOOKUP(D243,'Porte Honorário'!$A$3:$B$44,2,0)</f>
        <v>3505.39</v>
      </c>
      <c r="L243" s="22">
        <f>'Base PF Saúde'!$K243*'Base PF Saúde'!$C243</f>
        <v>3505.39</v>
      </c>
      <c r="M243" s="22">
        <f>'Base PF Saúde'!$E243*'Uco e Filme'!$A$2</f>
        <v>0</v>
      </c>
      <c r="N243" s="22">
        <f>'Base PF Saúde'!$H243*'Uco e Filme'!$A$11</f>
        <v>0</v>
      </c>
      <c r="O243" s="23">
        <f>ROUND(SUM('Base PF Saúde'!$L243:$N243),2)</f>
        <v>3505.39</v>
      </c>
    </row>
    <row r="244" spans="1:15" x14ac:dyDescent="0.25">
      <c r="A244" s="18">
        <v>20201028</v>
      </c>
      <c r="B244" s="18" t="s">
        <v>274</v>
      </c>
      <c r="C244" s="24">
        <v>1</v>
      </c>
      <c r="D244" s="25" t="s">
        <v>50</v>
      </c>
      <c r="E244" s="20"/>
      <c r="F244" s="21"/>
      <c r="G244" s="21"/>
      <c r="H244" s="21"/>
      <c r="I244" s="21"/>
      <c r="J244" s="21"/>
      <c r="K244" s="22">
        <f>VLOOKUP(D244,'Porte Honorário'!$A$3:$B$44,2,0)</f>
        <v>85.08</v>
      </c>
      <c r="L244" s="22">
        <f>'Base PF Saúde'!$K244*'Base PF Saúde'!$C244</f>
        <v>85.08</v>
      </c>
      <c r="M244" s="22">
        <f>'Base PF Saúde'!$E244*'Uco e Filme'!$A$2</f>
        <v>0</v>
      </c>
      <c r="N244" s="22">
        <f>'Base PF Saúde'!$H244*'Uco e Filme'!$A$11</f>
        <v>0</v>
      </c>
      <c r="O244" s="23">
        <f>ROUND(SUM('Base PF Saúde'!$L244:$N244),2)</f>
        <v>85.08</v>
      </c>
    </row>
    <row r="245" spans="1:15" ht="24" x14ac:dyDescent="0.25">
      <c r="A245" s="18">
        <v>20201036</v>
      </c>
      <c r="B245" s="18" t="s">
        <v>275</v>
      </c>
      <c r="C245" s="24">
        <v>1</v>
      </c>
      <c r="D245" s="25" t="s">
        <v>52</v>
      </c>
      <c r="E245" s="20"/>
      <c r="F245" s="21"/>
      <c r="G245" s="21"/>
      <c r="H245" s="21"/>
      <c r="I245" s="21"/>
      <c r="J245" s="21"/>
      <c r="K245" s="22">
        <f>VLOOKUP(D245,'Porte Honorário'!$A$3:$B$44,2,0)</f>
        <v>138.65</v>
      </c>
      <c r="L245" s="22">
        <f>'Base PF Saúde'!$K245*'Base PF Saúde'!$C245</f>
        <v>138.65</v>
      </c>
      <c r="M245" s="22">
        <f>'Base PF Saúde'!$E245*'Uco e Filme'!$A$2</f>
        <v>0</v>
      </c>
      <c r="N245" s="22">
        <f>'Base PF Saúde'!$H245*'Uco e Filme'!$A$11</f>
        <v>0</v>
      </c>
      <c r="O245" s="23">
        <f>ROUND(SUM('Base PF Saúde'!$L245:$N245),2)</f>
        <v>138.65</v>
      </c>
    </row>
    <row r="246" spans="1:15" ht="36" x14ac:dyDescent="0.25">
      <c r="A246" s="18">
        <v>20201044</v>
      </c>
      <c r="B246" s="18" t="s">
        <v>276</v>
      </c>
      <c r="C246" s="24">
        <v>1</v>
      </c>
      <c r="D246" s="25" t="s">
        <v>64</v>
      </c>
      <c r="E246" s="20"/>
      <c r="F246" s="21"/>
      <c r="G246" s="21"/>
      <c r="H246" s="21"/>
      <c r="I246" s="21"/>
      <c r="J246" s="21"/>
      <c r="K246" s="22">
        <f>VLOOKUP(D246,'Porte Honorário'!$A$3:$B$44,2,0)</f>
        <v>63.04</v>
      </c>
      <c r="L246" s="22">
        <f>'Base PF Saúde'!$K246*'Base PF Saúde'!$C246</f>
        <v>63.04</v>
      </c>
      <c r="M246" s="22">
        <f>'Base PF Saúde'!$E246*'Uco e Filme'!$A$2</f>
        <v>0</v>
      </c>
      <c r="N246" s="22">
        <f>'Base PF Saúde'!$H246*'Uco e Filme'!$A$11</f>
        <v>0</v>
      </c>
      <c r="O246" s="23">
        <f>ROUND(SUM('Base PF Saúde'!$L246:$N246),2)</f>
        <v>63.04</v>
      </c>
    </row>
    <row r="247" spans="1:15" ht="36" x14ac:dyDescent="0.25">
      <c r="A247" s="18">
        <v>20201052</v>
      </c>
      <c r="B247" s="18" t="s">
        <v>277</v>
      </c>
      <c r="C247" s="24">
        <v>1</v>
      </c>
      <c r="D247" s="25" t="s">
        <v>145</v>
      </c>
      <c r="E247" s="20"/>
      <c r="F247" s="21"/>
      <c r="G247" s="21"/>
      <c r="H247" s="21"/>
      <c r="I247" s="21"/>
      <c r="J247" s="21"/>
      <c r="K247" s="22">
        <f>VLOOKUP(D247,'Porte Honorário'!$A$3:$B$44,2,0)</f>
        <v>100.84</v>
      </c>
      <c r="L247" s="22">
        <f>'Base PF Saúde'!$K247*'Base PF Saúde'!$C247</f>
        <v>100.84</v>
      </c>
      <c r="M247" s="22">
        <f>'Base PF Saúde'!$E247*'Uco e Filme'!$A$2</f>
        <v>0</v>
      </c>
      <c r="N247" s="22">
        <f>'Base PF Saúde'!$H247*'Uco e Filme'!$A$11</f>
        <v>0</v>
      </c>
      <c r="O247" s="23">
        <f>ROUND(SUM('Base PF Saúde'!$L247:$N247),2)</f>
        <v>100.84</v>
      </c>
    </row>
    <row r="248" spans="1:15" ht="24" x14ac:dyDescent="0.25">
      <c r="A248" s="18">
        <v>20201060</v>
      </c>
      <c r="B248" s="18" t="s">
        <v>278</v>
      </c>
      <c r="C248" s="24">
        <v>1</v>
      </c>
      <c r="D248" s="25" t="s">
        <v>145</v>
      </c>
      <c r="E248" s="20"/>
      <c r="F248" s="21"/>
      <c r="G248" s="21"/>
      <c r="H248" s="21"/>
      <c r="I248" s="21"/>
      <c r="J248" s="21"/>
      <c r="K248" s="22">
        <f>VLOOKUP(D248,'Porte Honorário'!$A$3:$B$44,2,0)</f>
        <v>100.84</v>
      </c>
      <c r="L248" s="22">
        <f>'Base PF Saúde'!$K248*'Base PF Saúde'!$C248</f>
        <v>100.84</v>
      </c>
      <c r="M248" s="22">
        <f>'Base PF Saúde'!$E248*'Uco e Filme'!$A$2</f>
        <v>0</v>
      </c>
      <c r="N248" s="22">
        <f>'Base PF Saúde'!$H248*'Uco e Filme'!$A$11</f>
        <v>0</v>
      </c>
      <c r="O248" s="23">
        <f>ROUND(SUM('Base PF Saúde'!$L248:$N248),2)</f>
        <v>100.84</v>
      </c>
    </row>
    <row r="249" spans="1:15" ht="36" x14ac:dyDescent="0.25">
      <c r="A249" s="18">
        <v>20201079</v>
      </c>
      <c r="B249" s="18" t="s">
        <v>279</v>
      </c>
      <c r="C249" s="24">
        <v>1</v>
      </c>
      <c r="D249" s="25" t="s">
        <v>273</v>
      </c>
      <c r="E249" s="20"/>
      <c r="F249" s="21"/>
      <c r="G249" s="21"/>
      <c r="H249" s="21"/>
      <c r="I249" s="21"/>
      <c r="J249" s="21"/>
      <c r="K249" s="22">
        <f>VLOOKUP(D249,'Porte Honorário'!$A$3:$B$44,2,0)</f>
        <v>3505.39</v>
      </c>
      <c r="L249" s="22">
        <f>'Base PF Saúde'!$K249*'Base PF Saúde'!$C249</f>
        <v>3505.39</v>
      </c>
      <c r="M249" s="22">
        <f>'Base PF Saúde'!$E249*'Uco e Filme'!$A$2</f>
        <v>0</v>
      </c>
      <c r="N249" s="22">
        <f>'Base PF Saúde'!$H249*'Uco e Filme'!$A$11</f>
        <v>0</v>
      </c>
      <c r="O249" s="23">
        <f>ROUND(SUM('Base PF Saúde'!$L249:$N249),2)</f>
        <v>3505.39</v>
      </c>
    </row>
    <row r="250" spans="1:15" ht="36" x14ac:dyDescent="0.25">
      <c r="A250" s="18">
        <v>20201087</v>
      </c>
      <c r="B250" s="18" t="s">
        <v>280</v>
      </c>
      <c r="C250" s="24">
        <v>1</v>
      </c>
      <c r="D250" s="25" t="s">
        <v>69</v>
      </c>
      <c r="E250" s="20"/>
      <c r="F250" s="21"/>
      <c r="G250" s="21"/>
      <c r="H250" s="21"/>
      <c r="I250" s="21"/>
      <c r="J250" s="21"/>
      <c r="K250" s="22">
        <f>VLOOKUP(D250,'Porte Honorário'!$A$3:$B$44,2,0)</f>
        <v>201.64</v>
      </c>
      <c r="L250" s="22">
        <f>'Base PF Saúde'!$K250*'Base PF Saúde'!$C250</f>
        <v>201.64</v>
      </c>
      <c r="M250" s="22">
        <f>'Base PF Saúde'!$E250*'Uco e Filme'!$A$2</f>
        <v>0</v>
      </c>
      <c r="N250" s="22">
        <f>'Base PF Saúde'!$H250*'Uco e Filme'!$A$11</f>
        <v>0</v>
      </c>
      <c r="O250" s="23">
        <f>ROUND(SUM('Base PF Saúde'!$L250:$N250),2)</f>
        <v>201.64</v>
      </c>
    </row>
    <row r="251" spans="1:15" ht="24" x14ac:dyDescent="0.25">
      <c r="A251" s="18">
        <v>20201095</v>
      </c>
      <c r="B251" s="18" t="s">
        <v>281</v>
      </c>
      <c r="C251" s="24">
        <v>1</v>
      </c>
      <c r="D251" s="25" t="s">
        <v>64</v>
      </c>
      <c r="E251" s="20"/>
      <c r="F251" s="21"/>
      <c r="G251" s="21"/>
      <c r="H251" s="21"/>
      <c r="I251" s="21"/>
      <c r="J251" s="21"/>
      <c r="K251" s="22">
        <f>VLOOKUP(D251,'Porte Honorário'!$A$3:$B$44,2,0)</f>
        <v>63.04</v>
      </c>
      <c r="L251" s="22">
        <f>'Base PF Saúde'!$K251*'Base PF Saúde'!$C251</f>
        <v>63.04</v>
      </c>
      <c r="M251" s="22">
        <f>'Base PF Saúde'!$E251*'Uco e Filme'!$A$2</f>
        <v>0</v>
      </c>
      <c r="N251" s="22">
        <f>'Base PF Saúde'!$H251*'Uco e Filme'!$A$11</f>
        <v>0</v>
      </c>
      <c r="O251" s="23">
        <f>ROUND(SUM('Base PF Saúde'!$L251:$N251),2)</f>
        <v>63.04</v>
      </c>
    </row>
    <row r="252" spans="1:15" x14ac:dyDescent="0.25">
      <c r="A252" s="18">
        <v>20201109</v>
      </c>
      <c r="B252" s="18" t="s">
        <v>282</v>
      </c>
      <c r="C252" s="24">
        <v>1</v>
      </c>
      <c r="D252" s="25" t="s">
        <v>50</v>
      </c>
      <c r="E252" s="20"/>
      <c r="F252" s="21"/>
      <c r="G252" s="21"/>
      <c r="H252" s="21"/>
      <c r="I252" s="21"/>
      <c r="J252" s="21"/>
      <c r="K252" s="22">
        <f>VLOOKUP(D252,'Porte Honorário'!$A$3:$B$44,2,0)</f>
        <v>85.08</v>
      </c>
      <c r="L252" s="22">
        <f>'Base PF Saúde'!$K252*'Base PF Saúde'!$C252</f>
        <v>85.08</v>
      </c>
      <c r="M252" s="22">
        <f>'Base PF Saúde'!$E252*'Uco e Filme'!$A$2</f>
        <v>0</v>
      </c>
      <c r="N252" s="22">
        <f>'Base PF Saúde'!$H252*'Uco e Filme'!$A$11</f>
        <v>0</v>
      </c>
      <c r="O252" s="23">
        <f>ROUND(SUM('Base PF Saúde'!$L252:$N252),2)</f>
        <v>85.08</v>
      </c>
    </row>
    <row r="253" spans="1:15" x14ac:dyDescent="0.25">
      <c r="A253" s="18">
        <v>20201117</v>
      </c>
      <c r="B253" s="18" t="s">
        <v>283</v>
      </c>
      <c r="C253" s="24">
        <v>1</v>
      </c>
      <c r="D253" s="25" t="s">
        <v>52</v>
      </c>
      <c r="E253" s="20"/>
      <c r="F253" s="21"/>
      <c r="G253" s="21"/>
      <c r="H253" s="21"/>
      <c r="I253" s="21"/>
      <c r="J253" s="21"/>
      <c r="K253" s="22">
        <f>VLOOKUP(D253,'Porte Honorário'!$A$3:$B$44,2,0)</f>
        <v>138.65</v>
      </c>
      <c r="L253" s="22">
        <f>'Base PF Saúde'!$K253*'Base PF Saúde'!$C253</f>
        <v>138.65</v>
      </c>
      <c r="M253" s="22">
        <f>'Base PF Saúde'!$E253*'Uco e Filme'!$A$2</f>
        <v>0</v>
      </c>
      <c r="N253" s="22">
        <f>'Base PF Saúde'!$H253*'Uco e Filme'!$A$11</f>
        <v>0</v>
      </c>
      <c r="O253" s="23">
        <f>ROUND(SUM('Base PF Saúde'!$L253:$N253),2)</f>
        <v>138.65</v>
      </c>
    </row>
    <row r="254" spans="1:15" x14ac:dyDescent="0.25">
      <c r="A254" s="18">
        <v>20201125</v>
      </c>
      <c r="B254" s="18" t="s">
        <v>284</v>
      </c>
      <c r="C254" s="24">
        <v>1</v>
      </c>
      <c r="D254" s="25" t="s">
        <v>102</v>
      </c>
      <c r="E254" s="20"/>
      <c r="F254" s="21"/>
      <c r="G254" s="21"/>
      <c r="H254" s="21"/>
      <c r="I254" s="21"/>
      <c r="J254" s="21"/>
      <c r="K254" s="22">
        <f>VLOOKUP(D254,'Porte Honorário'!$A$3:$B$44,2,0)</f>
        <v>176.44</v>
      </c>
      <c r="L254" s="22">
        <f>'Base PF Saúde'!$K254*'Base PF Saúde'!$C254</f>
        <v>176.44</v>
      </c>
      <c r="M254" s="22">
        <f>'Base PF Saúde'!$E254*'Uco e Filme'!$A$2</f>
        <v>0</v>
      </c>
      <c r="N254" s="22">
        <f>'Base PF Saúde'!$H254*'Uco e Filme'!$A$11</f>
        <v>0</v>
      </c>
      <c r="O254" s="23">
        <f>ROUND(SUM('Base PF Saúde'!$L254:$N254),2)</f>
        <v>176.44</v>
      </c>
    </row>
    <row r="255" spans="1:15" ht="13.9" customHeight="1" x14ac:dyDescent="0.25">
      <c r="A255" s="69" t="s">
        <v>285</v>
      </c>
      <c r="B255" s="70"/>
      <c r="C255" s="70"/>
      <c r="D255" s="70"/>
      <c r="E255" s="70"/>
      <c r="F255" s="70"/>
      <c r="G255" s="70"/>
      <c r="H255" s="70"/>
      <c r="I255" s="70"/>
      <c r="J255" s="70"/>
      <c r="K255" s="70"/>
      <c r="L255" s="70"/>
      <c r="M255" s="70"/>
      <c r="N255" s="70"/>
      <c r="O255" s="71"/>
    </row>
    <row r="256" spans="1:15" ht="13.9" customHeight="1" x14ac:dyDescent="0.25">
      <c r="A256" s="69" t="s">
        <v>286</v>
      </c>
      <c r="B256" s="70"/>
      <c r="C256" s="70"/>
      <c r="D256" s="70"/>
      <c r="E256" s="70"/>
      <c r="F256" s="70"/>
      <c r="G256" s="70"/>
      <c r="H256" s="70"/>
      <c r="I256" s="70"/>
      <c r="J256" s="70"/>
      <c r="K256" s="70"/>
      <c r="L256" s="70">
        <f>'Base PF Saúde'!$K256*'Base PF Saúde'!$C256</f>
        <v>0</v>
      </c>
      <c r="M256" s="70">
        <f>'Base PF Saúde'!$E256*'Uco e Filme'!$A$2</f>
        <v>0</v>
      </c>
      <c r="N256" s="70">
        <f>'Base PF Saúde'!$H256*'Uco e Filme'!$A$11</f>
        <v>0</v>
      </c>
      <c r="O256" s="71">
        <f>ROUND(SUM('Base PF Saúde'!$L256:$N256),2)</f>
        <v>0</v>
      </c>
    </row>
    <row r="257" spans="1:15" ht="13.9" customHeight="1" x14ac:dyDescent="0.25">
      <c r="A257" s="69" t="s">
        <v>287</v>
      </c>
      <c r="B257" s="70"/>
      <c r="C257" s="70"/>
      <c r="D257" s="70"/>
      <c r="E257" s="70"/>
      <c r="F257" s="70"/>
      <c r="G257" s="70"/>
      <c r="H257" s="70"/>
      <c r="I257" s="70"/>
      <c r="J257" s="70"/>
      <c r="K257" s="70"/>
      <c r="L257" s="70">
        <f>'Base PF Saúde'!$K257*'Base PF Saúde'!$C257</f>
        <v>0</v>
      </c>
      <c r="M257" s="70">
        <f>'Base PF Saúde'!$E257*'Uco e Filme'!$A$2</f>
        <v>0</v>
      </c>
      <c r="N257" s="70">
        <f>'Base PF Saúde'!$H257*'Uco e Filme'!$A$11</f>
        <v>0</v>
      </c>
      <c r="O257" s="71">
        <f>ROUND(SUM('Base PF Saúde'!$L257:$N257),2)</f>
        <v>0</v>
      </c>
    </row>
    <row r="258" spans="1:15" ht="13.9" customHeight="1" x14ac:dyDescent="0.25">
      <c r="A258" s="69" t="s">
        <v>288</v>
      </c>
      <c r="B258" s="70"/>
      <c r="C258" s="70"/>
      <c r="D258" s="70"/>
      <c r="E258" s="70"/>
      <c r="F258" s="70"/>
      <c r="G258" s="70"/>
      <c r="H258" s="70"/>
      <c r="I258" s="70"/>
      <c r="J258" s="70"/>
      <c r="K258" s="70"/>
      <c r="L258" s="70">
        <f>'Base PF Saúde'!$K258*'Base PF Saúde'!$C258</f>
        <v>0</v>
      </c>
      <c r="M258" s="70">
        <f>'Base PF Saúde'!$E258*'Uco e Filme'!$A$2</f>
        <v>0</v>
      </c>
      <c r="N258" s="70">
        <f>'Base PF Saúde'!$H258*'Uco e Filme'!$A$11</f>
        <v>0</v>
      </c>
      <c r="O258" s="71">
        <f>ROUND(SUM('Base PF Saúde'!$L258:$N258),2)</f>
        <v>0</v>
      </c>
    </row>
    <row r="259" spans="1:15" ht="13.9" customHeight="1" x14ac:dyDescent="0.25">
      <c r="A259" s="69" t="s">
        <v>289</v>
      </c>
      <c r="B259" s="70"/>
      <c r="C259" s="70"/>
      <c r="D259" s="70"/>
      <c r="E259" s="70"/>
      <c r="F259" s="70"/>
      <c r="G259" s="70"/>
      <c r="H259" s="70"/>
      <c r="I259" s="70"/>
      <c r="J259" s="70"/>
      <c r="K259" s="70"/>
      <c r="L259" s="70">
        <f>'Base PF Saúde'!$K259*'Base PF Saúde'!$C259</f>
        <v>0</v>
      </c>
      <c r="M259" s="70">
        <f>'Base PF Saúde'!$E259*'Uco e Filme'!$A$2</f>
        <v>0</v>
      </c>
      <c r="N259" s="70">
        <f>'Base PF Saúde'!$H259*'Uco e Filme'!$A$11</f>
        <v>0</v>
      </c>
      <c r="O259" s="71">
        <f>ROUND(SUM('Base PF Saúde'!$L259:$N259),2)</f>
        <v>0</v>
      </c>
    </row>
    <row r="260" spans="1:15" ht="18" customHeight="1" x14ac:dyDescent="0.25">
      <c r="A260" s="72" t="s">
        <v>290</v>
      </c>
      <c r="B260" s="73"/>
      <c r="C260" s="73"/>
      <c r="D260" s="73"/>
      <c r="E260" s="73"/>
      <c r="F260" s="73"/>
      <c r="G260" s="73"/>
      <c r="H260" s="73"/>
      <c r="I260" s="73"/>
      <c r="J260" s="73"/>
      <c r="K260" s="73"/>
      <c r="L260" s="73"/>
      <c r="M260" s="73"/>
      <c r="N260" s="73"/>
      <c r="O260" s="74"/>
    </row>
    <row r="261" spans="1:15" x14ac:dyDescent="0.25">
      <c r="A261" s="18">
        <v>20202016</v>
      </c>
      <c r="B261" s="18" t="s">
        <v>291</v>
      </c>
      <c r="C261" s="24">
        <v>1</v>
      </c>
      <c r="D261" s="25" t="s">
        <v>137</v>
      </c>
      <c r="E261" s="20">
        <v>1.74</v>
      </c>
      <c r="F261" s="21"/>
      <c r="G261" s="21"/>
      <c r="H261" s="21"/>
      <c r="I261" s="21"/>
      <c r="J261" s="21"/>
      <c r="K261" s="22">
        <f>VLOOKUP(D261,'Porte Honorário'!$A$3:$B$44,2,0)</f>
        <v>31.52</v>
      </c>
      <c r="L261" s="22">
        <f>'Base PF Saúde'!$K261*'Base PF Saúde'!$C261</f>
        <v>31.52</v>
      </c>
      <c r="M261" s="22">
        <f>'Base PF Saúde'!$E261*'Uco e Filme'!$A$2</f>
        <v>31.546199999999999</v>
      </c>
      <c r="N261" s="22">
        <f>'Base PF Saúde'!$H261*'Uco e Filme'!$A$11</f>
        <v>0</v>
      </c>
      <c r="O261" s="23">
        <f>ROUND(SUM('Base PF Saúde'!$L261:$N261),2)</f>
        <v>63.07</v>
      </c>
    </row>
    <row r="262" spans="1:15" ht="24" x14ac:dyDescent="0.25">
      <c r="A262" s="18">
        <v>20202024</v>
      </c>
      <c r="B262" s="18" t="s">
        <v>292</v>
      </c>
      <c r="C262" s="24">
        <v>1</v>
      </c>
      <c r="D262" s="25" t="s">
        <v>132</v>
      </c>
      <c r="E262" s="20"/>
      <c r="F262" s="21"/>
      <c r="G262" s="21"/>
      <c r="H262" s="21"/>
      <c r="I262" s="21"/>
      <c r="J262" s="21"/>
      <c r="K262" s="22">
        <f>VLOOKUP(D262,'Porte Honorário'!$A$3:$B$44,2,0)</f>
        <v>15.75</v>
      </c>
      <c r="L262" s="22">
        <f>'Base PF Saúde'!$K262*'Base PF Saúde'!$C262</f>
        <v>15.75</v>
      </c>
      <c r="M262" s="22">
        <f>'Base PF Saúde'!$E262*'Uco e Filme'!$A$2</f>
        <v>0</v>
      </c>
      <c r="N262" s="22">
        <f>'Base PF Saúde'!$H262*'Uco e Filme'!$A$11</f>
        <v>0</v>
      </c>
      <c r="O262" s="23">
        <f>ROUND(SUM('Base PF Saúde'!$L262:$N262),2)</f>
        <v>15.75</v>
      </c>
    </row>
    <row r="263" spans="1:15" ht="24" x14ac:dyDescent="0.25">
      <c r="A263" s="18">
        <v>20202032</v>
      </c>
      <c r="B263" s="18" t="s">
        <v>293</v>
      </c>
      <c r="C263" s="24">
        <v>1</v>
      </c>
      <c r="D263" s="25" t="s">
        <v>64</v>
      </c>
      <c r="E263" s="20"/>
      <c r="F263" s="21"/>
      <c r="G263" s="21"/>
      <c r="H263" s="21"/>
      <c r="I263" s="21"/>
      <c r="J263" s="21"/>
      <c r="K263" s="22">
        <f>VLOOKUP(D263,'Porte Honorário'!$A$3:$B$44,2,0)</f>
        <v>63.04</v>
      </c>
      <c r="L263" s="22">
        <f>'Base PF Saúde'!$K263*'Base PF Saúde'!$C263</f>
        <v>63.04</v>
      </c>
      <c r="M263" s="22">
        <f>'Base PF Saúde'!$E263*'Uco e Filme'!$A$2</f>
        <v>0</v>
      </c>
      <c r="N263" s="22">
        <f>'Base PF Saúde'!$H263*'Uco e Filme'!$A$11</f>
        <v>0</v>
      </c>
      <c r="O263" s="23">
        <f>ROUND(SUM('Base PF Saúde'!$L263:$N263),2)</f>
        <v>63.04</v>
      </c>
    </row>
    <row r="264" spans="1:15" ht="24" x14ac:dyDescent="0.25">
      <c r="A264" s="18">
        <v>20202040</v>
      </c>
      <c r="B264" s="18" t="s">
        <v>294</v>
      </c>
      <c r="C264" s="24">
        <v>1</v>
      </c>
      <c r="D264" s="25" t="s">
        <v>295</v>
      </c>
      <c r="E264" s="20">
        <v>32</v>
      </c>
      <c r="F264" s="21"/>
      <c r="G264" s="21"/>
      <c r="H264" s="21"/>
      <c r="I264" s="21"/>
      <c r="J264" s="21"/>
      <c r="K264" s="22">
        <f>VLOOKUP(D264,'Porte Honorário'!$A$3:$B$44,2,0)</f>
        <v>682.17</v>
      </c>
      <c r="L264" s="22">
        <f>'Base PF Saúde'!$K264*'Base PF Saúde'!$C264</f>
        <v>682.17</v>
      </c>
      <c r="M264" s="22">
        <f>'Base PF Saúde'!$E264*'Uco e Filme'!$A$2</f>
        <v>580.16</v>
      </c>
      <c r="N264" s="22">
        <f>'Base PF Saúde'!$H264*'Uco e Filme'!$A$11</f>
        <v>0</v>
      </c>
      <c r="O264" s="23">
        <f>ROUND(SUM('Base PF Saúde'!$L264:$N264),2)</f>
        <v>1262.33</v>
      </c>
    </row>
    <row r="265" spans="1:15" ht="24" x14ac:dyDescent="0.25">
      <c r="A265" s="18">
        <v>20202059</v>
      </c>
      <c r="B265" s="18" t="s">
        <v>296</v>
      </c>
      <c r="C265" s="24">
        <v>1</v>
      </c>
      <c r="D265" s="25" t="s">
        <v>50</v>
      </c>
      <c r="E265" s="20">
        <v>8.26</v>
      </c>
      <c r="F265" s="21"/>
      <c r="G265" s="21"/>
      <c r="H265" s="21"/>
      <c r="I265" s="21"/>
      <c r="J265" s="21"/>
      <c r="K265" s="22">
        <f>VLOOKUP(D265,'Porte Honorário'!$A$3:$B$44,2,0)</f>
        <v>85.08</v>
      </c>
      <c r="L265" s="22">
        <f>'Base PF Saúde'!$K265*'Base PF Saúde'!$C265</f>
        <v>85.08</v>
      </c>
      <c r="M265" s="22">
        <f>'Base PF Saúde'!$E265*'Uco e Filme'!$A$2</f>
        <v>149.75379999999998</v>
      </c>
      <c r="N265" s="22">
        <f>'Base PF Saúde'!$H265*'Uco e Filme'!$A$11</f>
        <v>0</v>
      </c>
      <c r="O265" s="23">
        <f>ROUND(SUM('Base PF Saúde'!$L265:$N265),2)</f>
        <v>234.83</v>
      </c>
    </row>
    <row r="266" spans="1:15" ht="24" x14ac:dyDescent="0.25">
      <c r="A266" s="18">
        <v>20202067</v>
      </c>
      <c r="B266" s="18" t="s">
        <v>297</v>
      </c>
      <c r="C266" s="24">
        <v>1</v>
      </c>
      <c r="D266" s="25" t="s">
        <v>50</v>
      </c>
      <c r="E266" s="20"/>
      <c r="F266" s="21"/>
      <c r="G266" s="21"/>
      <c r="H266" s="21"/>
      <c r="I266" s="21"/>
      <c r="J266" s="21"/>
      <c r="K266" s="22">
        <f>VLOOKUP(D266,'Porte Honorário'!$A$3:$B$44,2,0)</f>
        <v>85.08</v>
      </c>
      <c r="L266" s="22">
        <f>'Base PF Saúde'!$K266*'Base PF Saúde'!$C266</f>
        <v>85.08</v>
      </c>
      <c r="M266" s="22">
        <f>'Base PF Saúde'!$E266*'Uco e Filme'!$A$2</f>
        <v>0</v>
      </c>
      <c r="N266" s="22">
        <f>'Base PF Saúde'!$H266*'Uco e Filme'!$A$11</f>
        <v>0</v>
      </c>
      <c r="O266" s="23">
        <f>ROUND(SUM('Base PF Saúde'!$L266:$N266),2)</f>
        <v>85.08</v>
      </c>
    </row>
    <row r="267" spans="1:15" ht="18" customHeight="1" x14ac:dyDescent="0.25">
      <c r="A267" s="72" t="s">
        <v>298</v>
      </c>
      <c r="B267" s="73"/>
      <c r="C267" s="73"/>
      <c r="D267" s="73"/>
      <c r="E267" s="73"/>
      <c r="F267" s="73"/>
      <c r="G267" s="73"/>
      <c r="H267" s="73"/>
      <c r="I267" s="73"/>
      <c r="J267" s="73"/>
      <c r="K267" s="73" t="e">
        <f>VLOOKUP(D267,'Porte Honorário'!$A$3:$B$44,2,0)</f>
        <v>#N/A</v>
      </c>
      <c r="L267" s="73" t="e">
        <f>'Base PF Saúde'!$K267*'Base PF Saúde'!$C267</f>
        <v>#N/A</v>
      </c>
      <c r="M267" s="73">
        <f>'Base PF Saúde'!$E267*'Uco e Filme'!$A$2</f>
        <v>0</v>
      </c>
      <c r="N267" s="73">
        <f>'Base PF Saúde'!$H267*'Uco e Filme'!$A$11</f>
        <v>0</v>
      </c>
      <c r="O267" s="74" t="e">
        <f>ROUND(SUM('Base PF Saúde'!$L267:$N267),2)</f>
        <v>#N/A</v>
      </c>
    </row>
    <row r="268" spans="1:15" ht="24" x14ac:dyDescent="0.25">
      <c r="A268" s="18">
        <v>20203012</v>
      </c>
      <c r="B268" s="18" t="s">
        <v>299</v>
      </c>
      <c r="C268" s="24">
        <v>1</v>
      </c>
      <c r="D268" s="25" t="s">
        <v>137</v>
      </c>
      <c r="E268" s="20">
        <v>0.44</v>
      </c>
      <c r="F268" s="21"/>
      <c r="G268" s="21"/>
      <c r="H268" s="21"/>
      <c r="I268" s="21"/>
      <c r="J268" s="21"/>
      <c r="K268" s="22">
        <f>VLOOKUP(D268,'Porte Honorário'!$A$3:$B$44,2,0)</f>
        <v>31.52</v>
      </c>
      <c r="L268" s="22">
        <f>'Base PF Saúde'!$K268*'Base PF Saúde'!$C268</f>
        <v>31.52</v>
      </c>
      <c r="M268" s="22">
        <f>'Base PF Saúde'!$E268*'Uco e Filme'!$A$2</f>
        <v>7.9771999999999998</v>
      </c>
      <c r="N268" s="22">
        <f>'Base PF Saúde'!$H268*'Uco e Filme'!$A$11</f>
        <v>0</v>
      </c>
      <c r="O268" s="23">
        <f>ROUND(SUM('Base PF Saúde'!$L268:$N268),2)</f>
        <v>39.5</v>
      </c>
    </row>
    <row r="269" spans="1:15" ht="36" x14ac:dyDescent="0.25">
      <c r="A269" s="18">
        <v>20203020</v>
      </c>
      <c r="B269" s="18" t="s">
        <v>300</v>
      </c>
      <c r="C269" s="24">
        <v>1</v>
      </c>
      <c r="D269" s="25" t="s">
        <v>98</v>
      </c>
      <c r="E269" s="20"/>
      <c r="F269" s="21"/>
      <c r="G269" s="21"/>
      <c r="H269" s="21"/>
      <c r="I269" s="21"/>
      <c r="J269" s="21"/>
      <c r="K269" s="22">
        <f>VLOOKUP(D269,'Porte Honorário'!$A$3:$B$44,2,0)</f>
        <v>47.27</v>
      </c>
      <c r="L269" s="22">
        <f>'Base PF Saúde'!$K269*'Base PF Saúde'!$C269</f>
        <v>47.27</v>
      </c>
      <c r="M269" s="22">
        <f>'Base PF Saúde'!$E269*'Uco e Filme'!$A$2</f>
        <v>0</v>
      </c>
      <c r="N269" s="22">
        <f>'Base PF Saúde'!$H269*'Uco e Filme'!$A$11</f>
        <v>0</v>
      </c>
      <c r="O269" s="23">
        <f>ROUND(SUM('Base PF Saúde'!$L269:$N269),2)</f>
        <v>47.27</v>
      </c>
    </row>
    <row r="270" spans="1:15" ht="13.9" customHeight="1" x14ac:dyDescent="0.25">
      <c r="A270" s="18">
        <v>20203047</v>
      </c>
      <c r="B270" s="18" t="s">
        <v>301</v>
      </c>
      <c r="C270" s="24">
        <v>1</v>
      </c>
      <c r="D270" s="25" t="s">
        <v>137</v>
      </c>
      <c r="E270" s="20">
        <v>0.3</v>
      </c>
      <c r="F270" s="21"/>
      <c r="G270" s="21"/>
      <c r="H270" s="21"/>
      <c r="I270" s="21"/>
      <c r="J270" s="21"/>
      <c r="K270" s="22">
        <f>VLOOKUP(D270,'Porte Honorário'!$A$3:$B$44,2,0)</f>
        <v>31.52</v>
      </c>
      <c r="L270" s="22">
        <f>'Base PF Saúde'!$K270*'Base PF Saúde'!$C270</f>
        <v>31.52</v>
      </c>
      <c r="M270" s="22">
        <f>'Base PF Saúde'!$E270*'Uco e Filme'!$A$2</f>
        <v>5.4389999999999992</v>
      </c>
      <c r="N270" s="22">
        <f>'Base PF Saúde'!$H270*'Uco e Filme'!$A$11</f>
        <v>0</v>
      </c>
      <c r="O270" s="23">
        <f>ROUND(SUM('Base PF Saúde'!$L270:$N270),2)</f>
        <v>36.96</v>
      </c>
    </row>
    <row r="271" spans="1:15" ht="24" x14ac:dyDescent="0.25">
      <c r="A271" s="18">
        <v>20203063</v>
      </c>
      <c r="B271" s="18" t="s">
        <v>302</v>
      </c>
      <c r="C271" s="24">
        <v>1</v>
      </c>
      <c r="D271" s="25" t="s">
        <v>137</v>
      </c>
      <c r="E271" s="20">
        <v>1.06</v>
      </c>
      <c r="F271" s="21"/>
      <c r="G271" s="21"/>
      <c r="H271" s="21"/>
      <c r="I271" s="21"/>
      <c r="J271" s="21"/>
      <c r="K271" s="22">
        <f>VLOOKUP(D271,'Porte Honorário'!$A$3:$B$44,2,0)</f>
        <v>31.52</v>
      </c>
      <c r="L271" s="22">
        <f>'Base PF Saúde'!$K271*'Base PF Saúde'!$C271</f>
        <v>31.52</v>
      </c>
      <c r="M271" s="22">
        <f>'Base PF Saúde'!$E271*'Uco e Filme'!$A$2</f>
        <v>19.2178</v>
      </c>
      <c r="N271" s="22">
        <f>'Base PF Saúde'!$H271*'Uco e Filme'!$A$11</f>
        <v>0</v>
      </c>
      <c r="O271" s="23">
        <f>ROUND(SUM('Base PF Saúde'!$L271:$N271),2)</f>
        <v>50.74</v>
      </c>
    </row>
    <row r="272" spans="1:15" ht="36" x14ac:dyDescent="0.25">
      <c r="A272" s="18">
        <v>20203071</v>
      </c>
      <c r="B272" s="18" t="s">
        <v>303</v>
      </c>
      <c r="C272" s="24">
        <v>1</v>
      </c>
      <c r="D272" s="25" t="s">
        <v>137</v>
      </c>
      <c r="E272" s="20">
        <v>1.06</v>
      </c>
      <c r="F272" s="21"/>
      <c r="G272" s="21"/>
      <c r="H272" s="21"/>
      <c r="I272" s="21"/>
      <c r="J272" s="21"/>
      <c r="K272" s="22">
        <f>VLOOKUP(D272,'Porte Honorário'!$A$3:$B$44,2,0)</f>
        <v>31.52</v>
      </c>
      <c r="L272" s="22">
        <f>'Base PF Saúde'!$K272*'Base PF Saúde'!$C272</f>
        <v>31.52</v>
      </c>
      <c r="M272" s="22">
        <f>'Base PF Saúde'!$E272*'Uco e Filme'!$A$2</f>
        <v>19.2178</v>
      </c>
      <c r="N272" s="22">
        <f>'Base PF Saúde'!$H272*'Uco e Filme'!$A$11</f>
        <v>0</v>
      </c>
      <c r="O272" s="23">
        <f>ROUND(SUM('Base PF Saúde'!$L272:$N272),2)</f>
        <v>50.74</v>
      </c>
    </row>
    <row r="273" spans="1:15" ht="18" customHeight="1" x14ac:dyDescent="0.25">
      <c r="A273" s="72" t="s">
        <v>304</v>
      </c>
      <c r="B273" s="73"/>
      <c r="C273" s="73"/>
      <c r="D273" s="73"/>
      <c r="E273" s="73"/>
      <c r="F273" s="73"/>
      <c r="G273" s="73"/>
      <c r="H273" s="73"/>
      <c r="I273" s="73"/>
      <c r="J273" s="73"/>
      <c r="K273" s="73" t="e">
        <f>VLOOKUP(D273,'Porte Honorário'!$A$3:$B$44,2,0)</f>
        <v>#N/A</v>
      </c>
      <c r="L273" s="73" t="e">
        <f>'Base PF Saúde'!$K273*'Base PF Saúde'!$C273</f>
        <v>#N/A</v>
      </c>
      <c r="M273" s="73">
        <f>'Base PF Saúde'!$E273*'Uco e Filme'!$A$2</f>
        <v>0</v>
      </c>
      <c r="N273" s="73">
        <f>'Base PF Saúde'!$H273*'Uco e Filme'!$A$11</f>
        <v>0</v>
      </c>
      <c r="O273" s="74" t="e">
        <f>ROUND(SUM('Base PF Saúde'!$L273:$N273),2)</f>
        <v>#N/A</v>
      </c>
    </row>
    <row r="274" spans="1:15" x14ac:dyDescent="0.25">
      <c r="A274" s="18">
        <v>20204027</v>
      </c>
      <c r="B274" s="18" t="s">
        <v>305</v>
      </c>
      <c r="C274" s="24">
        <v>1</v>
      </c>
      <c r="D274" s="25" t="s">
        <v>145</v>
      </c>
      <c r="E274" s="20"/>
      <c r="F274" s="21"/>
      <c r="G274" s="21"/>
      <c r="H274" s="21"/>
      <c r="I274" s="21"/>
      <c r="J274" s="21"/>
      <c r="K274" s="22">
        <f>VLOOKUP(D274,'Porte Honorário'!$A$3:$B$44,2,0)</f>
        <v>100.84</v>
      </c>
      <c r="L274" s="22">
        <f>'Base PF Saúde'!$K274*'Base PF Saúde'!$C274</f>
        <v>100.84</v>
      </c>
      <c r="M274" s="22">
        <f>'Base PF Saúde'!$E274*'Uco e Filme'!$A$2</f>
        <v>0</v>
      </c>
      <c r="N274" s="22">
        <f>'Base PF Saúde'!$H274*'Uco e Filme'!$A$11</f>
        <v>0</v>
      </c>
      <c r="O274" s="23">
        <f>ROUND(SUM('Base PF Saúde'!$L274:$N274),2)</f>
        <v>100.84</v>
      </c>
    </row>
    <row r="275" spans="1:15" ht="24" x14ac:dyDescent="0.25">
      <c r="A275" s="18">
        <v>20204035</v>
      </c>
      <c r="B275" s="18" t="s">
        <v>306</v>
      </c>
      <c r="C275" s="24">
        <v>1</v>
      </c>
      <c r="D275" s="25" t="s">
        <v>145</v>
      </c>
      <c r="E275" s="20"/>
      <c r="F275" s="21"/>
      <c r="G275" s="21"/>
      <c r="H275" s="21"/>
      <c r="I275" s="21"/>
      <c r="J275" s="21"/>
      <c r="K275" s="22">
        <f>VLOOKUP(D275,'Porte Honorário'!$A$3:$B$44,2,0)</f>
        <v>100.84</v>
      </c>
      <c r="L275" s="22">
        <f>'Base PF Saúde'!$K275*'Base PF Saúde'!$C275</f>
        <v>100.84</v>
      </c>
      <c r="M275" s="22">
        <f>'Base PF Saúde'!$E275*'Uco e Filme'!$A$2</f>
        <v>0</v>
      </c>
      <c r="N275" s="22">
        <f>'Base PF Saúde'!$H275*'Uco e Filme'!$A$11</f>
        <v>0</v>
      </c>
      <c r="O275" s="23">
        <f>ROUND(SUM('Base PF Saúde'!$L275:$N275),2)</f>
        <v>100.84</v>
      </c>
    </row>
    <row r="276" spans="1:15" x14ac:dyDescent="0.25">
      <c r="A276" s="18">
        <v>20204043</v>
      </c>
      <c r="B276" s="18" t="s">
        <v>307</v>
      </c>
      <c r="C276" s="24">
        <v>1</v>
      </c>
      <c r="D276" s="25" t="s">
        <v>52</v>
      </c>
      <c r="E276" s="20"/>
      <c r="F276" s="21"/>
      <c r="G276" s="21"/>
      <c r="H276" s="21"/>
      <c r="I276" s="21"/>
      <c r="J276" s="21"/>
      <c r="K276" s="22">
        <f>VLOOKUP(D276,'Porte Honorário'!$A$3:$B$44,2,0)</f>
        <v>138.65</v>
      </c>
      <c r="L276" s="22">
        <f>'Base PF Saúde'!$K276*'Base PF Saúde'!$C276</f>
        <v>138.65</v>
      </c>
      <c r="M276" s="22">
        <f>'Base PF Saúde'!$E276*'Uco e Filme'!$A$2</f>
        <v>0</v>
      </c>
      <c r="N276" s="22">
        <f>'Base PF Saúde'!$H276*'Uco e Filme'!$A$11</f>
        <v>0</v>
      </c>
      <c r="O276" s="23">
        <f>ROUND(SUM('Base PF Saúde'!$L276:$N276),2)</f>
        <v>138.65</v>
      </c>
    </row>
    <row r="277" spans="1:15" ht="48" x14ac:dyDescent="0.25">
      <c r="A277" s="18">
        <v>20204086</v>
      </c>
      <c r="B277" s="18" t="s">
        <v>308</v>
      </c>
      <c r="C277" s="24">
        <v>1</v>
      </c>
      <c r="D277" s="25" t="s">
        <v>309</v>
      </c>
      <c r="E277" s="20"/>
      <c r="F277" s="21"/>
      <c r="G277" s="21"/>
      <c r="H277" s="21"/>
      <c r="I277" s="21"/>
      <c r="J277" s="21"/>
      <c r="K277" s="22">
        <f>VLOOKUP(D277,'Porte Honorário'!$A$3:$B$44,2,0)</f>
        <v>771.98</v>
      </c>
      <c r="L277" s="22">
        <f>'Base PF Saúde'!$K277*'Base PF Saúde'!$C277</f>
        <v>771.98</v>
      </c>
      <c r="M277" s="22">
        <f>'Base PF Saúde'!$E277*'Uco e Filme'!$A$2</f>
        <v>0</v>
      </c>
      <c r="N277" s="22">
        <f>'Base PF Saúde'!$H277*'Uco e Filme'!$A$11</f>
        <v>0</v>
      </c>
      <c r="O277" s="23">
        <f>ROUND(SUM('Base PF Saúde'!$L277:$N277),2)</f>
        <v>771.98</v>
      </c>
    </row>
    <row r="278" spans="1:15" x14ac:dyDescent="0.25">
      <c r="A278" s="18">
        <v>20204159</v>
      </c>
      <c r="B278" s="18" t="s">
        <v>256</v>
      </c>
      <c r="C278" s="24">
        <v>1</v>
      </c>
      <c r="D278" s="25" t="s">
        <v>71</v>
      </c>
      <c r="E278" s="20"/>
      <c r="F278" s="21"/>
      <c r="G278" s="21"/>
      <c r="H278" s="21"/>
      <c r="I278" s="21"/>
      <c r="J278" s="21"/>
      <c r="K278" s="22">
        <f>VLOOKUP(D278,'Porte Honorário'!$A$3:$B$44,2,0)</f>
        <v>297.77</v>
      </c>
      <c r="L278" s="22">
        <f>'Base PF Saúde'!$K278*'Base PF Saúde'!$C278</f>
        <v>297.77</v>
      </c>
      <c r="M278" s="22">
        <f>'Base PF Saúde'!$E278*'Uco e Filme'!$A$2</f>
        <v>0</v>
      </c>
      <c r="N278" s="22">
        <f>'Base PF Saúde'!$H278*'Uco e Filme'!$A$11</f>
        <v>0</v>
      </c>
      <c r="O278" s="23">
        <f>ROUND(SUM('Base PF Saúde'!$L278:$N278),2)</f>
        <v>297.77</v>
      </c>
    </row>
    <row r="279" spans="1:15" ht="24" x14ac:dyDescent="0.25">
      <c r="A279" s="18">
        <v>20204167</v>
      </c>
      <c r="B279" s="18" t="s">
        <v>257</v>
      </c>
      <c r="C279" s="24">
        <v>1</v>
      </c>
      <c r="D279" s="25" t="s">
        <v>71</v>
      </c>
      <c r="E279" s="20"/>
      <c r="F279" s="21"/>
      <c r="G279" s="21"/>
      <c r="H279" s="21"/>
      <c r="I279" s="21"/>
      <c r="J279" s="21"/>
      <c r="K279" s="22">
        <f>VLOOKUP(D279,'Porte Honorário'!$A$3:$B$44,2,0)</f>
        <v>297.77</v>
      </c>
      <c r="L279" s="22">
        <f>'Base PF Saúde'!$K279*'Base PF Saúde'!$C279</f>
        <v>297.77</v>
      </c>
      <c r="M279" s="22">
        <f>'Base PF Saúde'!$E279*'Uco e Filme'!$A$2</f>
        <v>0</v>
      </c>
      <c r="N279" s="22">
        <f>'Base PF Saúde'!$H279*'Uco e Filme'!$A$11</f>
        <v>0</v>
      </c>
      <c r="O279" s="23">
        <f>ROUND(SUM('Base PF Saúde'!$L279:$N279),2)</f>
        <v>297.77</v>
      </c>
    </row>
    <row r="280" spans="1:15" ht="13.9" customHeight="1" x14ac:dyDescent="0.25">
      <c r="A280" s="69" t="s">
        <v>310</v>
      </c>
      <c r="B280" s="70"/>
      <c r="C280" s="70"/>
      <c r="D280" s="70"/>
      <c r="E280" s="70"/>
      <c r="F280" s="70"/>
      <c r="G280" s="70"/>
      <c r="H280" s="70"/>
      <c r="I280" s="70"/>
      <c r="J280" s="70"/>
      <c r="K280" s="70"/>
      <c r="L280" s="70"/>
      <c r="M280" s="70"/>
      <c r="N280" s="70"/>
      <c r="O280" s="71"/>
    </row>
    <row r="281" spans="1:15" ht="13.9" customHeight="1" x14ac:dyDescent="0.25">
      <c r="A281" s="69" t="s">
        <v>311</v>
      </c>
      <c r="B281" s="70"/>
      <c r="C281" s="70"/>
      <c r="D281" s="70"/>
      <c r="E281" s="70"/>
      <c r="F281" s="70"/>
      <c r="G281" s="70"/>
      <c r="H281" s="70"/>
      <c r="I281" s="70"/>
      <c r="J281" s="70"/>
      <c r="K281" s="70" t="e">
        <f>VLOOKUP(D281,'Porte Honorário'!$A$3:$B$44,2,0)</f>
        <v>#N/A</v>
      </c>
      <c r="L281" s="70" t="e">
        <f>'Base PF Saúde'!$K281*'Base PF Saúde'!$C281</f>
        <v>#N/A</v>
      </c>
      <c r="M281" s="70">
        <f>'Base PF Saúde'!$E281*'Uco e Filme'!$A$2</f>
        <v>0</v>
      </c>
      <c r="N281" s="70">
        <f>'Base PF Saúde'!$H281*'Uco e Filme'!$A$11</f>
        <v>0</v>
      </c>
      <c r="O281" s="71" t="e">
        <f>ROUND(SUM('Base PF Saúde'!$L281:$N281),2)</f>
        <v>#N/A</v>
      </c>
    </row>
    <row r="282" spans="1:15" ht="13.9" customHeight="1" x14ac:dyDescent="0.25">
      <c r="A282" s="69" t="s">
        <v>312</v>
      </c>
      <c r="B282" s="70"/>
      <c r="C282" s="70"/>
      <c r="D282" s="70"/>
      <c r="E282" s="70"/>
      <c r="F282" s="70"/>
      <c r="G282" s="70"/>
      <c r="H282" s="70"/>
      <c r="I282" s="70"/>
      <c r="J282" s="70"/>
      <c r="K282" s="70" t="e">
        <f>VLOOKUP(D282,'Porte Honorário'!$A$3:$B$44,2,0)</f>
        <v>#N/A</v>
      </c>
      <c r="L282" s="70" t="e">
        <f>'Base PF Saúde'!$K282*'Base PF Saúde'!$C282</f>
        <v>#N/A</v>
      </c>
      <c r="M282" s="70">
        <f>'Base PF Saúde'!$E282*'Uco e Filme'!$A$2</f>
        <v>0</v>
      </c>
      <c r="N282" s="70">
        <f>'Base PF Saúde'!$H282*'Uco e Filme'!$A$11</f>
        <v>0</v>
      </c>
      <c r="O282" s="71" t="e">
        <f>ROUND(SUM('Base PF Saúde'!$L282:$N282),2)</f>
        <v>#N/A</v>
      </c>
    </row>
    <row r="283" spans="1:15" ht="13.9" customHeight="1" x14ac:dyDescent="0.25">
      <c r="A283" s="69" t="s">
        <v>313</v>
      </c>
      <c r="B283" s="70"/>
      <c r="C283" s="70"/>
      <c r="D283" s="70"/>
      <c r="E283" s="70"/>
      <c r="F283" s="70"/>
      <c r="G283" s="70"/>
      <c r="H283" s="70"/>
      <c r="I283" s="70"/>
      <c r="J283" s="70"/>
      <c r="K283" s="70" t="e">
        <f>VLOOKUP(D283,'Porte Honorário'!$A$3:$B$44,2,0)</f>
        <v>#N/A</v>
      </c>
      <c r="L283" s="70" t="e">
        <f>'Base PF Saúde'!$K283*'Base PF Saúde'!$C283</f>
        <v>#N/A</v>
      </c>
      <c r="M283" s="70">
        <f>'Base PF Saúde'!$E283*'Uco e Filme'!$A$2</f>
        <v>0</v>
      </c>
      <c r="N283" s="70">
        <f>'Base PF Saúde'!$H283*'Uco e Filme'!$A$11</f>
        <v>0</v>
      </c>
      <c r="O283" s="71" t="e">
        <f>ROUND(SUM('Base PF Saúde'!$L283:$N283),2)</f>
        <v>#N/A</v>
      </c>
    </row>
    <row r="284" spans="1:15" ht="13.9" customHeight="1" x14ac:dyDescent="0.25">
      <c r="A284" s="69" t="s">
        <v>314</v>
      </c>
      <c r="B284" s="70"/>
      <c r="C284" s="70"/>
      <c r="D284" s="70"/>
      <c r="E284" s="70"/>
      <c r="F284" s="70"/>
      <c r="G284" s="70"/>
      <c r="H284" s="70"/>
      <c r="I284" s="70"/>
      <c r="J284" s="70"/>
      <c r="K284" s="70" t="e">
        <f>VLOOKUP(D284,'Porte Honorário'!$A$3:$B$44,2,0)</f>
        <v>#N/A</v>
      </c>
      <c r="L284" s="70" t="e">
        <f>'Base PF Saúde'!$K284*'Base PF Saúde'!$C284</f>
        <v>#N/A</v>
      </c>
      <c r="M284" s="70">
        <f>'Base PF Saúde'!$E284*'Uco e Filme'!$A$2</f>
        <v>0</v>
      </c>
      <c r="N284" s="70">
        <f>'Base PF Saúde'!$H284*'Uco e Filme'!$A$11</f>
        <v>0</v>
      </c>
      <c r="O284" s="71" t="e">
        <f>ROUND(SUM('Base PF Saúde'!$L284:$N284),2)</f>
        <v>#N/A</v>
      </c>
    </row>
    <row r="285" spans="1:15" ht="13.9" customHeight="1" x14ac:dyDescent="0.25">
      <c r="A285" s="69" t="s">
        <v>315</v>
      </c>
      <c r="B285" s="70"/>
      <c r="C285" s="70"/>
      <c r="D285" s="70"/>
      <c r="E285" s="70"/>
      <c r="F285" s="70"/>
      <c r="G285" s="70"/>
      <c r="H285" s="70"/>
      <c r="I285" s="70"/>
      <c r="J285" s="70"/>
      <c r="K285" s="70" t="e">
        <f>VLOOKUP(D285,'Porte Honorário'!$A$3:$B$44,2,0)</f>
        <v>#N/A</v>
      </c>
      <c r="L285" s="70" t="e">
        <f>'Base PF Saúde'!$K285*'Base PF Saúde'!$C285</f>
        <v>#N/A</v>
      </c>
      <c r="M285" s="70">
        <f>'Base PF Saúde'!$E285*'Uco e Filme'!$A$2</f>
        <v>0</v>
      </c>
      <c r="N285" s="70">
        <f>'Base PF Saúde'!$H285*'Uco e Filme'!$A$11</f>
        <v>0</v>
      </c>
      <c r="O285" s="71" t="e">
        <f>ROUND(SUM('Base PF Saúde'!$L285:$N285),2)</f>
        <v>#N/A</v>
      </c>
    </row>
    <row r="286" spans="1:15" ht="13.9" customHeight="1" x14ac:dyDescent="0.25">
      <c r="A286" s="69" t="s">
        <v>316</v>
      </c>
      <c r="B286" s="70"/>
      <c r="C286" s="70"/>
      <c r="D286" s="70"/>
      <c r="E286" s="70"/>
      <c r="F286" s="70"/>
      <c r="G286" s="70"/>
      <c r="H286" s="70"/>
      <c r="I286" s="70"/>
      <c r="J286" s="70"/>
      <c r="K286" s="70" t="e">
        <f>VLOOKUP(D286,'Porte Honorário'!$A$3:$B$44,2,0)</f>
        <v>#N/A</v>
      </c>
      <c r="L286" s="70" t="e">
        <f>'Base PF Saúde'!$K286*'Base PF Saúde'!$C286</f>
        <v>#N/A</v>
      </c>
      <c r="M286" s="70">
        <f>'Base PF Saúde'!$E286*'Uco e Filme'!$A$2</f>
        <v>0</v>
      </c>
      <c r="N286" s="70">
        <f>'Base PF Saúde'!$H286*'Uco e Filme'!$A$11</f>
        <v>0</v>
      </c>
      <c r="O286" s="71" t="e">
        <f>ROUND(SUM('Base PF Saúde'!$L286:$N286),2)</f>
        <v>#N/A</v>
      </c>
    </row>
    <row r="287" spans="1:15" ht="13.9" customHeight="1" x14ac:dyDescent="0.25">
      <c r="A287" s="69" t="s">
        <v>317</v>
      </c>
      <c r="B287" s="70"/>
      <c r="C287" s="70"/>
      <c r="D287" s="70"/>
      <c r="E287" s="70"/>
      <c r="F287" s="70"/>
      <c r="G287" s="70"/>
      <c r="H287" s="70"/>
      <c r="I287" s="70"/>
      <c r="J287" s="70"/>
      <c r="K287" s="70" t="e">
        <f>VLOOKUP(D287,'Porte Honorário'!$A$3:$B$44,2,0)</f>
        <v>#N/A</v>
      </c>
      <c r="L287" s="70" t="e">
        <f>'Base PF Saúde'!$K287*'Base PF Saúde'!$C287</f>
        <v>#N/A</v>
      </c>
      <c r="M287" s="70">
        <f>'Base PF Saúde'!$E287*'Uco e Filme'!$A$2</f>
        <v>0</v>
      </c>
      <c r="N287" s="70">
        <f>'Base PF Saúde'!$H287*'Uco e Filme'!$A$11</f>
        <v>0</v>
      </c>
      <c r="O287" s="71" t="e">
        <f>ROUND(SUM('Base PF Saúde'!$L287:$N287),2)</f>
        <v>#N/A</v>
      </c>
    </row>
    <row r="288" spans="1:15" ht="13.9" customHeight="1" x14ac:dyDescent="0.25">
      <c r="A288" s="69" t="s">
        <v>318</v>
      </c>
      <c r="B288" s="70"/>
      <c r="C288" s="70"/>
      <c r="D288" s="70"/>
      <c r="E288" s="70"/>
      <c r="F288" s="70"/>
      <c r="G288" s="70"/>
      <c r="H288" s="70"/>
      <c r="I288" s="70"/>
      <c r="J288" s="70"/>
      <c r="K288" s="70" t="e">
        <f>VLOOKUP(D288,'Porte Honorário'!$A$3:$B$44,2,0)</f>
        <v>#N/A</v>
      </c>
      <c r="L288" s="70" t="e">
        <f>'Base PF Saúde'!$K288*'Base PF Saúde'!$C288</f>
        <v>#N/A</v>
      </c>
      <c r="M288" s="70">
        <f>'Base PF Saúde'!$E288*'Uco e Filme'!$A$2</f>
        <v>0</v>
      </c>
      <c r="N288" s="70">
        <f>'Base PF Saúde'!$H288*'Uco e Filme'!$A$11</f>
        <v>0</v>
      </c>
      <c r="O288" s="71" t="e">
        <f>ROUND(SUM('Base PF Saúde'!$L288:$N288),2)</f>
        <v>#N/A</v>
      </c>
    </row>
    <row r="289" spans="1:15" ht="13.9" customHeight="1" x14ac:dyDescent="0.25">
      <c r="A289" s="69" t="s">
        <v>319</v>
      </c>
      <c r="B289" s="70"/>
      <c r="C289" s="70"/>
      <c r="D289" s="70"/>
      <c r="E289" s="70"/>
      <c r="F289" s="70"/>
      <c r="G289" s="70"/>
      <c r="H289" s="70"/>
      <c r="I289" s="70"/>
      <c r="J289" s="70"/>
      <c r="K289" s="70" t="e">
        <f>VLOOKUP(D289,'Porte Honorário'!$A$3:$B$44,2,0)</f>
        <v>#N/A</v>
      </c>
      <c r="L289" s="70" t="e">
        <f>'Base PF Saúde'!$K289*'Base PF Saúde'!$C289</f>
        <v>#N/A</v>
      </c>
      <c r="M289" s="70">
        <f>'Base PF Saúde'!$E289*'Uco e Filme'!$A$2</f>
        <v>0</v>
      </c>
      <c r="N289" s="70">
        <f>'Base PF Saúde'!$H289*'Uco e Filme'!$A$11</f>
        <v>0</v>
      </c>
      <c r="O289" s="71" t="e">
        <f>ROUND(SUM('Base PF Saúde'!$L289:$N289),2)</f>
        <v>#N/A</v>
      </c>
    </row>
    <row r="290" spans="1:15" ht="18" customHeight="1" x14ac:dyDescent="0.25">
      <c r="A290" s="79" t="s">
        <v>320</v>
      </c>
      <c r="B290" s="80"/>
      <c r="C290" s="80"/>
      <c r="D290" s="80"/>
      <c r="E290" s="80"/>
      <c r="F290" s="80"/>
      <c r="G290" s="80"/>
      <c r="H290" s="80"/>
      <c r="I290" s="80"/>
      <c r="J290" s="80"/>
      <c r="K290" s="80"/>
      <c r="L290" s="80"/>
      <c r="M290" s="80"/>
      <c r="N290" s="80"/>
      <c r="O290" s="81"/>
    </row>
    <row r="291" spans="1:15" ht="18" customHeight="1" x14ac:dyDescent="0.25">
      <c r="A291" s="72" t="s">
        <v>321</v>
      </c>
      <c r="B291" s="73"/>
      <c r="C291" s="73"/>
      <c r="D291" s="73"/>
      <c r="E291" s="73"/>
      <c r="F291" s="73"/>
      <c r="G291" s="73"/>
      <c r="H291" s="73"/>
      <c r="I291" s="73"/>
      <c r="J291" s="73"/>
      <c r="K291" s="73" t="e">
        <f>VLOOKUP(D291,'Porte Honorário'!$A$3:$B$44,2,0)</f>
        <v>#N/A</v>
      </c>
      <c r="L291" s="73" t="e">
        <f>'Base PF Saúde'!$K291*'Base PF Saúde'!$C291</f>
        <v>#N/A</v>
      </c>
      <c r="M291" s="73">
        <f>'Base PF Saúde'!$E291*'Uco e Filme'!$A$2</f>
        <v>0</v>
      </c>
      <c r="N291" s="73">
        <f>'Base PF Saúde'!$H291*'Uco e Filme'!$A$11</f>
        <v>0</v>
      </c>
      <c r="O291" s="74" t="e">
        <f>ROUND(SUM('Base PF Saúde'!$L291:$N291),2)</f>
        <v>#N/A</v>
      </c>
    </row>
    <row r="292" spans="1:15" x14ac:dyDescent="0.25">
      <c r="A292" s="18">
        <v>30101018</v>
      </c>
      <c r="B292" s="18" t="s">
        <v>322</v>
      </c>
      <c r="C292" s="24">
        <v>1</v>
      </c>
      <c r="D292" s="25" t="s">
        <v>69</v>
      </c>
      <c r="E292" s="20"/>
      <c r="F292" s="21"/>
      <c r="G292" s="21">
        <v>2</v>
      </c>
      <c r="H292" s="21"/>
      <c r="I292" s="21"/>
      <c r="J292" s="21"/>
      <c r="K292" s="22">
        <f>VLOOKUP(D292,'Porte Honorário'!$A$3:$B$44,2,0)</f>
        <v>201.64</v>
      </c>
      <c r="L292" s="22">
        <f>'Base PF Saúde'!$K292*'Base PF Saúde'!$C292</f>
        <v>201.64</v>
      </c>
      <c r="M292" s="22">
        <f>'Base PF Saúde'!$E292*'Uco e Filme'!$A$2</f>
        <v>0</v>
      </c>
      <c r="N292" s="22">
        <f>'Base PF Saúde'!$H292*'Uco e Filme'!$A$11</f>
        <v>0</v>
      </c>
      <c r="O292" s="23">
        <f>ROUND(SUM('Base PF Saúde'!$L292:$N292),2)</f>
        <v>201.64</v>
      </c>
    </row>
    <row r="293" spans="1:15" x14ac:dyDescent="0.25">
      <c r="A293" s="18">
        <v>30101026</v>
      </c>
      <c r="B293" s="18" t="s">
        <v>323</v>
      </c>
      <c r="C293" s="24">
        <v>1</v>
      </c>
      <c r="D293" s="25" t="s">
        <v>71</v>
      </c>
      <c r="E293" s="20"/>
      <c r="F293" s="21">
        <v>1</v>
      </c>
      <c r="G293" s="21">
        <v>3</v>
      </c>
      <c r="H293" s="21"/>
      <c r="I293" s="21"/>
      <c r="J293" s="21"/>
      <c r="K293" s="22">
        <f>VLOOKUP(D293,'Porte Honorário'!$A$3:$B$44,2,0)</f>
        <v>297.77</v>
      </c>
      <c r="L293" s="22">
        <f>'Base PF Saúde'!$K293*'Base PF Saúde'!$C293</f>
        <v>297.77</v>
      </c>
      <c r="M293" s="22">
        <f>'Base PF Saúde'!$E293*'Uco e Filme'!$A$2</f>
        <v>0</v>
      </c>
      <c r="N293" s="22">
        <f>'Base PF Saúde'!$H293*'Uco e Filme'!$A$11</f>
        <v>0</v>
      </c>
      <c r="O293" s="23">
        <f>ROUND(SUM('Base PF Saúde'!$L293:$N293),2)</f>
        <v>297.77</v>
      </c>
    </row>
    <row r="294" spans="1:15" x14ac:dyDescent="0.25">
      <c r="A294" s="18">
        <v>30101034</v>
      </c>
      <c r="B294" s="18" t="s">
        <v>324</v>
      </c>
      <c r="C294" s="24">
        <v>1</v>
      </c>
      <c r="D294" s="25" t="s">
        <v>73</v>
      </c>
      <c r="E294" s="20"/>
      <c r="F294" s="21">
        <v>1</v>
      </c>
      <c r="G294" s="21">
        <v>3</v>
      </c>
      <c r="H294" s="21"/>
      <c r="I294" s="21"/>
      <c r="J294" s="21"/>
      <c r="K294" s="22">
        <f>VLOOKUP(D294,'Porte Honorário'!$A$3:$B$44,2,0)</f>
        <v>346.6</v>
      </c>
      <c r="L294" s="22">
        <f>'Base PF Saúde'!$K294*'Base PF Saúde'!$C294</f>
        <v>346.6</v>
      </c>
      <c r="M294" s="22">
        <f>'Base PF Saúde'!$E294*'Uco e Filme'!$A$2</f>
        <v>0</v>
      </c>
      <c r="N294" s="22">
        <f>'Base PF Saúde'!$H294*'Uco e Filme'!$A$11</f>
        <v>0</v>
      </c>
      <c r="O294" s="23">
        <f>ROUND(SUM('Base PF Saúde'!$L294:$N294),2)</f>
        <v>346.6</v>
      </c>
    </row>
    <row r="295" spans="1:15" x14ac:dyDescent="0.25">
      <c r="A295" s="18">
        <v>30101042</v>
      </c>
      <c r="B295" s="18" t="s">
        <v>325</v>
      </c>
      <c r="C295" s="24">
        <v>1</v>
      </c>
      <c r="D295" s="25" t="s">
        <v>263</v>
      </c>
      <c r="E295" s="20"/>
      <c r="F295" s="21">
        <v>2</v>
      </c>
      <c r="G295" s="21">
        <v>3</v>
      </c>
      <c r="H295" s="21"/>
      <c r="I295" s="21"/>
      <c r="J295" s="21"/>
      <c r="K295" s="22">
        <f>VLOOKUP(D295,'Porte Honorário'!$A$3:$B$44,2,0)</f>
        <v>819.25</v>
      </c>
      <c r="L295" s="22">
        <f>'Base PF Saúde'!$K295*'Base PF Saúde'!$C295</f>
        <v>819.25</v>
      </c>
      <c r="M295" s="22">
        <f>'Base PF Saúde'!$E295*'Uco e Filme'!$A$2</f>
        <v>0</v>
      </c>
      <c r="N295" s="22">
        <f>'Base PF Saúde'!$H295*'Uco e Filme'!$A$11</f>
        <v>0</v>
      </c>
      <c r="O295" s="23">
        <f>ROUND(SUM('Base PF Saúde'!$L295:$N295),2)</f>
        <v>819.25</v>
      </c>
    </row>
    <row r="296" spans="1:15" x14ac:dyDescent="0.25">
      <c r="A296" s="18">
        <v>30101050</v>
      </c>
      <c r="B296" s="18" t="s">
        <v>326</v>
      </c>
      <c r="C296" s="24">
        <v>1</v>
      </c>
      <c r="D296" s="25" t="s">
        <v>92</v>
      </c>
      <c r="E296" s="20"/>
      <c r="F296" s="21">
        <v>1</v>
      </c>
      <c r="G296" s="21">
        <v>4</v>
      </c>
      <c r="H296" s="21"/>
      <c r="I296" s="21"/>
      <c r="J296" s="21"/>
      <c r="K296" s="22">
        <f>VLOOKUP(D296,'Porte Honorário'!$A$3:$B$44,2,0)</f>
        <v>241.04</v>
      </c>
      <c r="L296" s="22">
        <f>'Base PF Saúde'!$K296*'Base PF Saúde'!$C296</f>
        <v>241.04</v>
      </c>
      <c r="M296" s="22">
        <f>'Base PF Saúde'!$E296*'Uco e Filme'!$A$2</f>
        <v>0</v>
      </c>
      <c r="N296" s="22">
        <f>'Base PF Saúde'!$H296*'Uco e Filme'!$A$11</f>
        <v>0</v>
      </c>
      <c r="O296" s="23">
        <f>ROUND(SUM('Base PF Saúde'!$L296:$N296),2)</f>
        <v>241.04</v>
      </c>
    </row>
    <row r="297" spans="1:15" x14ac:dyDescent="0.25">
      <c r="A297" s="18">
        <v>30101069</v>
      </c>
      <c r="B297" s="18" t="s">
        <v>327</v>
      </c>
      <c r="C297" s="24">
        <v>1</v>
      </c>
      <c r="D297" s="25" t="s">
        <v>73</v>
      </c>
      <c r="E297" s="20"/>
      <c r="F297" s="21">
        <v>1</v>
      </c>
      <c r="G297" s="21">
        <v>2</v>
      </c>
      <c r="H297" s="21"/>
      <c r="I297" s="21"/>
      <c r="J297" s="21"/>
      <c r="K297" s="22">
        <f>VLOOKUP(D297,'Porte Honorário'!$A$3:$B$44,2,0)</f>
        <v>346.6</v>
      </c>
      <c r="L297" s="22">
        <f>'Base PF Saúde'!$K297*'Base PF Saúde'!$C297</f>
        <v>346.6</v>
      </c>
      <c r="M297" s="22">
        <f>'Base PF Saúde'!$E297*'Uco e Filme'!$A$2</f>
        <v>0</v>
      </c>
      <c r="N297" s="22">
        <f>'Base PF Saúde'!$H297*'Uco e Filme'!$A$11</f>
        <v>0</v>
      </c>
      <c r="O297" s="23">
        <f>ROUND(SUM('Base PF Saúde'!$L297:$N297),2)</f>
        <v>346.6</v>
      </c>
    </row>
    <row r="298" spans="1:15" ht="24" x14ac:dyDescent="0.25">
      <c r="A298" s="18">
        <v>30101077</v>
      </c>
      <c r="B298" s="18" t="s">
        <v>328</v>
      </c>
      <c r="C298" s="24">
        <v>1</v>
      </c>
      <c r="D298" s="25" t="s">
        <v>50</v>
      </c>
      <c r="E298" s="20"/>
      <c r="F298" s="21">
        <v>1</v>
      </c>
      <c r="G298" s="21">
        <v>0</v>
      </c>
      <c r="H298" s="21"/>
      <c r="I298" s="21"/>
      <c r="J298" s="21"/>
      <c r="K298" s="22">
        <f>VLOOKUP(D298,'Porte Honorário'!$A$3:$B$44,2,0)</f>
        <v>85.08</v>
      </c>
      <c r="L298" s="22">
        <f>'Base PF Saúde'!$K298*'Base PF Saúde'!$C298</f>
        <v>85.08</v>
      </c>
      <c r="M298" s="22">
        <f>'Base PF Saúde'!$E298*'Uco e Filme'!$A$2</f>
        <v>0</v>
      </c>
      <c r="N298" s="22">
        <f>'Base PF Saúde'!$H298*'Uco e Filme'!$A$11</f>
        <v>0</v>
      </c>
      <c r="O298" s="23">
        <f>ROUND(SUM('Base PF Saúde'!$L298:$N298),2)</f>
        <v>85.08</v>
      </c>
    </row>
    <row r="299" spans="1:15" x14ac:dyDescent="0.25">
      <c r="A299" s="18">
        <v>30101085</v>
      </c>
      <c r="B299" s="18" t="s">
        <v>329</v>
      </c>
      <c r="C299" s="24">
        <v>1</v>
      </c>
      <c r="D299" s="25" t="s">
        <v>50</v>
      </c>
      <c r="E299" s="20"/>
      <c r="F299" s="21"/>
      <c r="G299" s="21">
        <v>0</v>
      </c>
      <c r="H299" s="21"/>
      <c r="I299" s="21"/>
      <c r="J299" s="21"/>
      <c r="K299" s="22">
        <f>VLOOKUP(D299,'Porte Honorário'!$A$3:$B$44,2,0)</f>
        <v>85.08</v>
      </c>
      <c r="L299" s="22">
        <f>'Base PF Saúde'!$K299*'Base PF Saúde'!$C299</f>
        <v>85.08</v>
      </c>
      <c r="M299" s="22">
        <f>'Base PF Saúde'!$E299*'Uco e Filme'!$A$2</f>
        <v>0</v>
      </c>
      <c r="N299" s="22">
        <f>'Base PF Saúde'!$H299*'Uco e Filme'!$A$11</f>
        <v>0</v>
      </c>
      <c r="O299" s="23">
        <f>ROUND(SUM('Base PF Saúde'!$L299:$N299),2)</f>
        <v>85.08</v>
      </c>
    </row>
    <row r="300" spans="1:15" ht="24" x14ac:dyDescent="0.25">
      <c r="A300" s="18">
        <v>30101093</v>
      </c>
      <c r="B300" s="18" t="s">
        <v>330</v>
      </c>
      <c r="C300" s="24">
        <v>1</v>
      </c>
      <c r="D300" s="25" t="s">
        <v>137</v>
      </c>
      <c r="E300" s="20"/>
      <c r="F300" s="21"/>
      <c r="G300" s="21">
        <v>0</v>
      </c>
      <c r="H300" s="21"/>
      <c r="I300" s="21"/>
      <c r="J300" s="21"/>
      <c r="K300" s="22">
        <f>VLOOKUP(D300,'Porte Honorário'!$A$3:$B$44,2,0)</f>
        <v>31.52</v>
      </c>
      <c r="L300" s="22">
        <f>'Base PF Saúde'!$K300*'Base PF Saúde'!$C300</f>
        <v>31.52</v>
      </c>
      <c r="M300" s="22">
        <f>'Base PF Saúde'!$E300*'Uco e Filme'!$A$2</f>
        <v>0</v>
      </c>
      <c r="N300" s="22">
        <f>'Base PF Saúde'!$H300*'Uco e Filme'!$A$11</f>
        <v>0</v>
      </c>
      <c r="O300" s="23">
        <f>ROUND(SUM('Base PF Saúde'!$L300:$N300),2)</f>
        <v>31.52</v>
      </c>
    </row>
    <row r="301" spans="1:15" ht="24" x14ac:dyDescent="0.25">
      <c r="A301" s="18">
        <v>30101107</v>
      </c>
      <c r="B301" s="18" t="s">
        <v>331</v>
      </c>
      <c r="C301" s="24">
        <v>1</v>
      </c>
      <c r="D301" s="25" t="s">
        <v>64</v>
      </c>
      <c r="E301" s="20"/>
      <c r="F301" s="21"/>
      <c r="G301" s="21">
        <v>0</v>
      </c>
      <c r="H301" s="21"/>
      <c r="I301" s="21"/>
      <c r="J301" s="21"/>
      <c r="K301" s="22">
        <f>VLOOKUP(D301,'Porte Honorário'!$A$3:$B$44,2,0)</f>
        <v>63.04</v>
      </c>
      <c r="L301" s="22">
        <f>'Base PF Saúde'!$K301*'Base PF Saúde'!$C301</f>
        <v>63.04</v>
      </c>
      <c r="M301" s="22">
        <f>'Base PF Saúde'!$E301*'Uco e Filme'!$A$2</f>
        <v>0</v>
      </c>
      <c r="N301" s="22">
        <f>'Base PF Saúde'!$H301*'Uco e Filme'!$A$11</f>
        <v>0</v>
      </c>
      <c r="O301" s="23">
        <f>ROUND(SUM('Base PF Saúde'!$L301:$N301),2)</f>
        <v>63.04</v>
      </c>
    </row>
    <row r="302" spans="1:15" x14ac:dyDescent="0.25">
      <c r="A302" s="18">
        <v>30101115</v>
      </c>
      <c r="B302" s="18" t="s">
        <v>332</v>
      </c>
      <c r="C302" s="24">
        <v>1</v>
      </c>
      <c r="D302" s="25" t="s">
        <v>73</v>
      </c>
      <c r="E302" s="20"/>
      <c r="F302" s="21">
        <v>1</v>
      </c>
      <c r="G302" s="21">
        <v>3</v>
      </c>
      <c r="H302" s="21"/>
      <c r="I302" s="21"/>
      <c r="J302" s="21"/>
      <c r="K302" s="22">
        <f>VLOOKUP(D302,'Porte Honorário'!$A$3:$B$44,2,0)</f>
        <v>346.6</v>
      </c>
      <c r="L302" s="22">
        <f>'Base PF Saúde'!$K302*'Base PF Saúde'!$C302</f>
        <v>346.6</v>
      </c>
      <c r="M302" s="22">
        <f>'Base PF Saúde'!$E302*'Uco e Filme'!$A$2</f>
        <v>0</v>
      </c>
      <c r="N302" s="22">
        <f>'Base PF Saúde'!$H302*'Uco e Filme'!$A$11</f>
        <v>0</v>
      </c>
      <c r="O302" s="23">
        <f>ROUND(SUM('Base PF Saúde'!$L302:$N302),2)</f>
        <v>346.6</v>
      </c>
    </row>
    <row r="303" spans="1:15" x14ac:dyDescent="0.25">
      <c r="A303" s="18">
        <v>30101140</v>
      </c>
      <c r="B303" s="18" t="s">
        <v>333</v>
      </c>
      <c r="C303" s="24">
        <v>1</v>
      </c>
      <c r="D303" s="25" t="s">
        <v>334</v>
      </c>
      <c r="E303" s="20"/>
      <c r="F303" s="21">
        <v>2</v>
      </c>
      <c r="G303" s="21">
        <v>4</v>
      </c>
      <c r="H303" s="21"/>
      <c r="I303" s="21"/>
      <c r="J303" s="21"/>
      <c r="K303" s="22">
        <f>VLOOKUP(D303,'Porte Honorário'!$A$3:$B$44,2,0)</f>
        <v>1049.28</v>
      </c>
      <c r="L303" s="22">
        <f>'Base PF Saúde'!$K303*'Base PF Saúde'!$C303</f>
        <v>1049.28</v>
      </c>
      <c r="M303" s="22">
        <f>'Base PF Saúde'!$E303*'Uco e Filme'!$A$2</f>
        <v>0</v>
      </c>
      <c r="N303" s="22">
        <f>'Base PF Saúde'!$H303*'Uco e Filme'!$A$11</f>
        <v>0</v>
      </c>
      <c r="O303" s="23">
        <f>ROUND(SUM('Base PF Saúde'!$L303:$N303),2)</f>
        <v>1049.28</v>
      </c>
    </row>
    <row r="304" spans="1:15" ht="36" x14ac:dyDescent="0.25">
      <c r="A304" s="18">
        <v>30101158</v>
      </c>
      <c r="B304" s="18" t="s">
        <v>335</v>
      </c>
      <c r="C304" s="24">
        <v>1</v>
      </c>
      <c r="D304" s="25" t="s">
        <v>336</v>
      </c>
      <c r="E304" s="20"/>
      <c r="F304" s="21">
        <v>1</v>
      </c>
      <c r="G304" s="21">
        <v>5</v>
      </c>
      <c r="H304" s="21"/>
      <c r="I304" s="21"/>
      <c r="J304" s="21"/>
      <c r="K304" s="22">
        <f>VLOOKUP(D304,'Porte Honorário'!$A$3:$B$44,2,0)</f>
        <v>401.75</v>
      </c>
      <c r="L304" s="22">
        <f>'Base PF Saúde'!$K304*'Base PF Saúde'!$C304</f>
        <v>401.75</v>
      </c>
      <c r="M304" s="22">
        <f>'Base PF Saúde'!$E304*'Uco e Filme'!$A$2</f>
        <v>0</v>
      </c>
      <c r="N304" s="22">
        <f>'Base PF Saúde'!$H304*'Uco e Filme'!$A$11</f>
        <v>0</v>
      </c>
      <c r="O304" s="23">
        <f>ROUND(SUM('Base PF Saúde'!$L304:$N304),2)</f>
        <v>401.75</v>
      </c>
    </row>
    <row r="305" spans="1:15" ht="24" x14ac:dyDescent="0.25">
      <c r="A305" s="18">
        <v>30101166</v>
      </c>
      <c r="B305" s="18" t="s">
        <v>337</v>
      </c>
      <c r="C305" s="24">
        <v>1</v>
      </c>
      <c r="D305" s="25" t="s">
        <v>338</v>
      </c>
      <c r="E305" s="20"/>
      <c r="F305" s="21">
        <v>2</v>
      </c>
      <c r="G305" s="21">
        <v>6</v>
      </c>
      <c r="H305" s="21"/>
      <c r="I305" s="21"/>
      <c r="J305" s="21"/>
      <c r="K305" s="22">
        <f>VLOOKUP(D305,'Porte Honorário'!$A$3:$B$44,2,0)</f>
        <v>953.16</v>
      </c>
      <c r="L305" s="22">
        <f>'Base PF Saúde'!$K305*'Base PF Saúde'!$C305</f>
        <v>953.16</v>
      </c>
      <c r="M305" s="22">
        <f>'Base PF Saúde'!$E305*'Uco e Filme'!$A$2</f>
        <v>0</v>
      </c>
      <c r="N305" s="22">
        <f>'Base PF Saúde'!$H305*'Uco e Filme'!$A$11</f>
        <v>0</v>
      </c>
      <c r="O305" s="23">
        <f>ROUND(SUM('Base PF Saúde'!$L305:$N305),2)</f>
        <v>953.16</v>
      </c>
    </row>
    <row r="306" spans="1:15" ht="48" x14ac:dyDescent="0.25">
      <c r="A306" s="18">
        <v>30101174</v>
      </c>
      <c r="B306" s="18" t="s">
        <v>339</v>
      </c>
      <c r="C306" s="24">
        <v>1</v>
      </c>
      <c r="D306" s="25" t="s">
        <v>338</v>
      </c>
      <c r="E306" s="20"/>
      <c r="F306" s="21">
        <v>2</v>
      </c>
      <c r="G306" s="21">
        <v>4</v>
      </c>
      <c r="H306" s="21"/>
      <c r="I306" s="21"/>
      <c r="J306" s="21"/>
      <c r="K306" s="22">
        <f>VLOOKUP(D306,'Porte Honorário'!$A$3:$B$44,2,0)</f>
        <v>953.16</v>
      </c>
      <c r="L306" s="22">
        <f>'Base PF Saúde'!$K306*'Base PF Saúde'!$C306</f>
        <v>953.16</v>
      </c>
      <c r="M306" s="22">
        <f>'Base PF Saúde'!$E306*'Uco e Filme'!$A$2</f>
        <v>0</v>
      </c>
      <c r="N306" s="22">
        <f>'Base PF Saúde'!$H306*'Uco e Filme'!$A$11</f>
        <v>0</v>
      </c>
      <c r="O306" s="23">
        <f>ROUND(SUM('Base PF Saúde'!$L306:$N306),2)</f>
        <v>953.16</v>
      </c>
    </row>
    <row r="307" spans="1:15" ht="48" x14ac:dyDescent="0.25">
      <c r="A307" s="18">
        <v>30101182</v>
      </c>
      <c r="B307" s="18" t="s">
        <v>340</v>
      </c>
      <c r="C307" s="24">
        <v>1</v>
      </c>
      <c r="D307" s="25" t="s">
        <v>338</v>
      </c>
      <c r="E307" s="20"/>
      <c r="F307" s="21">
        <v>2</v>
      </c>
      <c r="G307" s="21">
        <v>4</v>
      </c>
      <c r="H307" s="21"/>
      <c r="I307" s="21"/>
      <c r="J307" s="21"/>
      <c r="K307" s="22">
        <f>VLOOKUP(D307,'Porte Honorário'!$A$3:$B$44,2,0)</f>
        <v>953.16</v>
      </c>
      <c r="L307" s="22">
        <f>'Base PF Saúde'!$K307*'Base PF Saúde'!$C307</f>
        <v>953.16</v>
      </c>
      <c r="M307" s="22">
        <f>'Base PF Saúde'!$E307*'Uco e Filme'!$A$2</f>
        <v>0</v>
      </c>
      <c r="N307" s="22">
        <f>'Base PF Saúde'!$H307*'Uco e Filme'!$A$11</f>
        <v>0</v>
      </c>
      <c r="O307" s="23">
        <f>ROUND(SUM('Base PF Saúde'!$L307:$N307),2)</f>
        <v>953.16</v>
      </c>
    </row>
    <row r="308" spans="1:15" ht="36" x14ac:dyDescent="0.25">
      <c r="A308" s="18">
        <v>30101190</v>
      </c>
      <c r="B308" s="18" t="s">
        <v>341</v>
      </c>
      <c r="C308" s="24">
        <v>1</v>
      </c>
      <c r="D308" s="25" t="s">
        <v>342</v>
      </c>
      <c r="E308" s="20"/>
      <c r="F308" s="21">
        <v>2</v>
      </c>
      <c r="G308" s="21">
        <v>4</v>
      </c>
      <c r="H308" s="21"/>
      <c r="I308" s="21"/>
      <c r="J308" s="21"/>
      <c r="K308" s="22">
        <f>VLOOKUP(D308,'Porte Honorário'!$A$3:$B$44,2,0)</f>
        <v>874.38</v>
      </c>
      <c r="L308" s="22">
        <f>'Base PF Saúde'!$K308*'Base PF Saúde'!$C308</f>
        <v>874.38</v>
      </c>
      <c r="M308" s="22">
        <f>'Base PF Saúde'!$E308*'Uco e Filme'!$A$2</f>
        <v>0</v>
      </c>
      <c r="N308" s="22">
        <f>'Base PF Saúde'!$H308*'Uco e Filme'!$A$11</f>
        <v>0</v>
      </c>
      <c r="O308" s="23">
        <f>ROUND(SUM('Base PF Saúde'!$L308:$N308),2)</f>
        <v>874.38</v>
      </c>
    </row>
    <row r="309" spans="1:15" ht="24" x14ac:dyDescent="0.25">
      <c r="A309" s="18">
        <v>30101204</v>
      </c>
      <c r="B309" s="18" t="s">
        <v>343</v>
      </c>
      <c r="C309" s="24">
        <v>1</v>
      </c>
      <c r="D309" s="25" t="s">
        <v>102</v>
      </c>
      <c r="E309" s="20"/>
      <c r="F309" s="21"/>
      <c r="G309" s="21">
        <v>2</v>
      </c>
      <c r="H309" s="21"/>
      <c r="I309" s="21"/>
      <c r="J309" s="21"/>
      <c r="K309" s="22">
        <f>VLOOKUP(D309,'Porte Honorário'!$A$3:$B$44,2,0)</f>
        <v>176.44</v>
      </c>
      <c r="L309" s="22">
        <f>'Base PF Saúde'!$K309*'Base PF Saúde'!$C309</f>
        <v>176.44</v>
      </c>
      <c r="M309" s="22">
        <f>'Base PF Saúde'!$E309*'Uco e Filme'!$A$2</f>
        <v>0</v>
      </c>
      <c r="N309" s="22">
        <f>'Base PF Saúde'!$H309*'Uco e Filme'!$A$11</f>
        <v>0</v>
      </c>
      <c r="O309" s="23">
        <f>ROUND(SUM('Base PF Saúde'!$L309:$N309),2)</f>
        <v>176.44</v>
      </c>
    </row>
    <row r="310" spans="1:15" ht="24" x14ac:dyDescent="0.25">
      <c r="A310" s="18">
        <v>30101212</v>
      </c>
      <c r="B310" s="18" t="s">
        <v>344</v>
      </c>
      <c r="C310" s="24">
        <v>1</v>
      </c>
      <c r="D310" s="25" t="s">
        <v>98</v>
      </c>
      <c r="E310" s="20"/>
      <c r="F310" s="21"/>
      <c r="G310" s="21">
        <v>1</v>
      </c>
      <c r="H310" s="21"/>
      <c r="I310" s="21"/>
      <c r="J310" s="21"/>
      <c r="K310" s="22">
        <f>VLOOKUP(D310,'Porte Honorário'!$A$3:$B$44,2,0)</f>
        <v>47.27</v>
      </c>
      <c r="L310" s="22">
        <f>'Base PF Saúde'!$K310*'Base PF Saúde'!$C310</f>
        <v>47.27</v>
      </c>
      <c r="M310" s="22">
        <f>'Base PF Saúde'!$E310*'Uco e Filme'!$A$2</f>
        <v>0</v>
      </c>
      <c r="N310" s="22">
        <f>'Base PF Saúde'!$H310*'Uco e Filme'!$A$11</f>
        <v>0</v>
      </c>
      <c r="O310" s="23">
        <f>ROUND(SUM('Base PF Saúde'!$L310:$N310),2)</f>
        <v>47.27</v>
      </c>
    </row>
    <row r="311" spans="1:15" ht="24" x14ac:dyDescent="0.25">
      <c r="A311" s="18">
        <v>30101220</v>
      </c>
      <c r="B311" s="18" t="s">
        <v>345</v>
      </c>
      <c r="C311" s="24">
        <v>1</v>
      </c>
      <c r="D311" s="25" t="s">
        <v>145</v>
      </c>
      <c r="E311" s="20"/>
      <c r="F311" s="21"/>
      <c r="G311" s="21">
        <v>1</v>
      </c>
      <c r="H311" s="21"/>
      <c r="I311" s="21"/>
      <c r="J311" s="21"/>
      <c r="K311" s="22">
        <f>VLOOKUP(D311,'Porte Honorário'!$A$3:$B$44,2,0)</f>
        <v>100.84</v>
      </c>
      <c r="L311" s="22">
        <f>'Base PF Saúde'!$K311*'Base PF Saúde'!$C311</f>
        <v>100.84</v>
      </c>
      <c r="M311" s="22">
        <f>'Base PF Saúde'!$E311*'Uco e Filme'!$A$2</f>
        <v>0</v>
      </c>
      <c r="N311" s="22">
        <f>'Base PF Saúde'!$H311*'Uco e Filme'!$A$11</f>
        <v>0</v>
      </c>
      <c r="O311" s="23">
        <f>ROUND(SUM('Base PF Saúde'!$L311:$N311),2)</f>
        <v>100.84</v>
      </c>
    </row>
    <row r="312" spans="1:15" ht="24" x14ac:dyDescent="0.25">
      <c r="A312" s="18">
        <v>30101239</v>
      </c>
      <c r="B312" s="18" t="s">
        <v>346</v>
      </c>
      <c r="C312" s="24">
        <v>1</v>
      </c>
      <c r="D312" s="25" t="s">
        <v>145</v>
      </c>
      <c r="E312" s="20"/>
      <c r="F312" s="21"/>
      <c r="G312" s="21">
        <v>1</v>
      </c>
      <c r="H312" s="21"/>
      <c r="I312" s="21"/>
      <c r="J312" s="21"/>
      <c r="K312" s="22">
        <f>VLOOKUP(D312,'Porte Honorário'!$A$3:$B$44,2,0)</f>
        <v>100.84</v>
      </c>
      <c r="L312" s="22">
        <f>'Base PF Saúde'!$K312*'Base PF Saúde'!$C312</f>
        <v>100.84</v>
      </c>
      <c r="M312" s="22">
        <f>'Base PF Saúde'!$E312*'Uco e Filme'!$A$2</f>
        <v>0</v>
      </c>
      <c r="N312" s="22">
        <f>'Base PF Saúde'!$H312*'Uco e Filme'!$A$11</f>
        <v>0</v>
      </c>
      <c r="O312" s="23">
        <f>ROUND(SUM('Base PF Saúde'!$L312:$N312),2)</f>
        <v>100.84</v>
      </c>
    </row>
    <row r="313" spans="1:15" ht="24" x14ac:dyDescent="0.25">
      <c r="A313" s="18">
        <v>30101247</v>
      </c>
      <c r="B313" s="18" t="s">
        <v>347</v>
      </c>
      <c r="C313" s="24">
        <v>1</v>
      </c>
      <c r="D313" s="25" t="s">
        <v>52</v>
      </c>
      <c r="E313" s="20"/>
      <c r="F313" s="21"/>
      <c r="G313" s="21">
        <v>0</v>
      </c>
      <c r="H313" s="21"/>
      <c r="I313" s="21"/>
      <c r="J313" s="21"/>
      <c r="K313" s="22">
        <f>VLOOKUP(D313,'Porte Honorário'!$A$3:$B$44,2,0)</f>
        <v>138.65</v>
      </c>
      <c r="L313" s="22">
        <f>'Base PF Saúde'!$K313*'Base PF Saúde'!$C313</f>
        <v>138.65</v>
      </c>
      <c r="M313" s="22">
        <f>'Base PF Saúde'!$E313*'Uco e Filme'!$A$2</f>
        <v>0</v>
      </c>
      <c r="N313" s="22">
        <f>'Base PF Saúde'!$H313*'Uco e Filme'!$A$11</f>
        <v>0</v>
      </c>
      <c r="O313" s="23">
        <f>ROUND(SUM('Base PF Saúde'!$L313:$N313),2)</f>
        <v>138.65</v>
      </c>
    </row>
    <row r="314" spans="1:15" ht="24" x14ac:dyDescent="0.25">
      <c r="A314" s="18">
        <v>30101255</v>
      </c>
      <c r="B314" s="18" t="s">
        <v>348</v>
      </c>
      <c r="C314" s="24">
        <v>1</v>
      </c>
      <c r="D314" s="25" t="s">
        <v>64</v>
      </c>
      <c r="E314" s="20"/>
      <c r="F314" s="21"/>
      <c r="G314" s="21">
        <v>0</v>
      </c>
      <c r="H314" s="21"/>
      <c r="I314" s="21"/>
      <c r="J314" s="21"/>
      <c r="K314" s="22">
        <f>VLOOKUP(D314,'Porte Honorário'!$A$3:$B$44,2,0)</f>
        <v>63.04</v>
      </c>
      <c r="L314" s="22">
        <f>'Base PF Saúde'!$K314*'Base PF Saúde'!$C314</f>
        <v>63.04</v>
      </c>
      <c r="M314" s="22">
        <f>'Base PF Saúde'!$E314*'Uco e Filme'!$A$2</f>
        <v>0</v>
      </c>
      <c r="N314" s="22">
        <f>'Base PF Saúde'!$H314*'Uco e Filme'!$A$11</f>
        <v>0</v>
      </c>
      <c r="O314" s="23">
        <f>ROUND(SUM('Base PF Saúde'!$L314:$N314),2)</f>
        <v>63.04</v>
      </c>
    </row>
    <row r="315" spans="1:15" x14ac:dyDescent="0.25">
      <c r="A315" s="18">
        <v>30101263</v>
      </c>
      <c r="B315" s="18" t="s">
        <v>349</v>
      </c>
      <c r="C315" s="24">
        <v>1</v>
      </c>
      <c r="D315" s="25" t="s">
        <v>71</v>
      </c>
      <c r="E315" s="20"/>
      <c r="F315" s="21"/>
      <c r="G315" s="21">
        <v>0</v>
      </c>
      <c r="H315" s="21"/>
      <c r="I315" s="21"/>
      <c r="J315" s="21"/>
      <c r="K315" s="22">
        <f>VLOOKUP(D315,'Porte Honorário'!$A$3:$B$44,2,0)</f>
        <v>297.77</v>
      </c>
      <c r="L315" s="22">
        <f>'Base PF Saúde'!$K315*'Base PF Saúde'!$C315</f>
        <v>297.77</v>
      </c>
      <c r="M315" s="22">
        <f>'Base PF Saúde'!$E315*'Uco e Filme'!$A$2</f>
        <v>0</v>
      </c>
      <c r="N315" s="22">
        <f>'Base PF Saúde'!$H315*'Uco e Filme'!$A$11</f>
        <v>0</v>
      </c>
      <c r="O315" s="23">
        <f>ROUND(SUM('Base PF Saúde'!$L315:$N315),2)</f>
        <v>297.77</v>
      </c>
    </row>
    <row r="316" spans="1:15" ht="24" x14ac:dyDescent="0.25">
      <c r="A316" s="18">
        <v>30101271</v>
      </c>
      <c r="B316" s="18" t="s">
        <v>350</v>
      </c>
      <c r="C316" s="24">
        <v>1</v>
      </c>
      <c r="D316" s="25" t="s">
        <v>334</v>
      </c>
      <c r="E316" s="20"/>
      <c r="F316" s="21">
        <v>2</v>
      </c>
      <c r="G316" s="21">
        <v>5</v>
      </c>
      <c r="H316" s="21"/>
      <c r="I316" s="21"/>
      <c r="J316" s="21"/>
      <c r="K316" s="22">
        <f>VLOOKUP(D316,'Porte Honorário'!$A$3:$B$44,2,0)</f>
        <v>1049.28</v>
      </c>
      <c r="L316" s="22">
        <f>'Base PF Saúde'!$K316*'Base PF Saúde'!$C316</f>
        <v>1049.28</v>
      </c>
      <c r="M316" s="22">
        <f>'Base PF Saúde'!$E316*'Uco e Filme'!$A$2</f>
        <v>0</v>
      </c>
      <c r="N316" s="22">
        <f>'Base PF Saúde'!$H316*'Uco e Filme'!$A$11</f>
        <v>0</v>
      </c>
      <c r="O316" s="23">
        <f>ROUND(SUM('Base PF Saúde'!$L316:$N316),2)</f>
        <v>1049.28</v>
      </c>
    </row>
    <row r="317" spans="1:15" ht="24" x14ac:dyDescent="0.25">
      <c r="A317" s="18">
        <v>30101280</v>
      </c>
      <c r="B317" s="18" t="s">
        <v>351</v>
      </c>
      <c r="C317" s="24">
        <v>1</v>
      </c>
      <c r="D317" s="25" t="s">
        <v>69</v>
      </c>
      <c r="E317" s="20"/>
      <c r="F317" s="21"/>
      <c r="G317" s="21">
        <v>2</v>
      </c>
      <c r="H317" s="21"/>
      <c r="I317" s="21"/>
      <c r="J317" s="21"/>
      <c r="K317" s="22">
        <f>VLOOKUP(D317,'Porte Honorário'!$A$3:$B$44,2,0)</f>
        <v>201.64</v>
      </c>
      <c r="L317" s="22">
        <f>'Base PF Saúde'!$K317*'Base PF Saúde'!$C317</f>
        <v>201.64</v>
      </c>
      <c r="M317" s="22">
        <f>'Base PF Saúde'!$E317*'Uco e Filme'!$A$2</f>
        <v>0</v>
      </c>
      <c r="N317" s="22">
        <f>'Base PF Saúde'!$H317*'Uco e Filme'!$A$11</f>
        <v>0</v>
      </c>
      <c r="O317" s="23">
        <f>ROUND(SUM('Base PF Saúde'!$L317:$N317),2)</f>
        <v>201.64</v>
      </c>
    </row>
    <row r="318" spans="1:15" ht="36" x14ac:dyDescent="0.25">
      <c r="A318" s="18">
        <v>30101298</v>
      </c>
      <c r="B318" s="18" t="s">
        <v>352</v>
      </c>
      <c r="C318" s="24">
        <v>1</v>
      </c>
      <c r="D318" s="25" t="s">
        <v>145</v>
      </c>
      <c r="E318" s="20"/>
      <c r="F318" s="21"/>
      <c r="G318" s="21">
        <v>0</v>
      </c>
      <c r="H318" s="21"/>
      <c r="I318" s="21"/>
      <c r="J318" s="21"/>
      <c r="K318" s="22">
        <f>VLOOKUP(D318,'Porte Honorário'!$A$3:$B$44,2,0)</f>
        <v>100.84</v>
      </c>
      <c r="L318" s="22">
        <f>'Base PF Saúde'!$K318*'Base PF Saúde'!$C318</f>
        <v>100.84</v>
      </c>
      <c r="M318" s="22">
        <f>'Base PF Saúde'!$E318*'Uco e Filme'!$A$2</f>
        <v>0</v>
      </c>
      <c r="N318" s="22">
        <f>'Base PF Saúde'!$H318*'Uco e Filme'!$A$11</f>
        <v>0</v>
      </c>
      <c r="O318" s="23">
        <f>ROUND(SUM('Base PF Saúde'!$L318:$N318),2)</f>
        <v>100.84</v>
      </c>
    </row>
    <row r="319" spans="1:15" x14ac:dyDescent="0.25">
      <c r="A319" s="18">
        <v>30101301</v>
      </c>
      <c r="B319" s="18" t="s">
        <v>353</v>
      </c>
      <c r="C319" s="24">
        <v>1</v>
      </c>
      <c r="D319" s="25" t="s">
        <v>73</v>
      </c>
      <c r="E319" s="20"/>
      <c r="F319" s="21">
        <v>1</v>
      </c>
      <c r="G319" s="21">
        <v>2</v>
      </c>
      <c r="H319" s="21"/>
      <c r="I319" s="21"/>
      <c r="J319" s="21"/>
      <c r="K319" s="22">
        <f>VLOOKUP(D319,'Porte Honorário'!$A$3:$B$44,2,0)</f>
        <v>346.6</v>
      </c>
      <c r="L319" s="22">
        <f>'Base PF Saúde'!$K319*'Base PF Saúde'!$C319</f>
        <v>346.6</v>
      </c>
      <c r="M319" s="22">
        <f>'Base PF Saúde'!$E319*'Uco e Filme'!$A$2</f>
        <v>0</v>
      </c>
      <c r="N319" s="22">
        <f>'Base PF Saúde'!$H319*'Uco e Filme'!$A$11</f>
        <v>0</v>
      </c>
      <c r="O319" s="23">
        <f>ROUND(SUM('Base PF Saúde'!$L319:$N319),2)</f>
        <v>346.6</v>
      </c>
    </row>
    <row r="320" spans="1:15" x14ac:dyDescent="0.25">
      <c r="A320" s="18">
        <v>30101310</v>
      </c>
      <c r="B320" s="18" t="s">
        <v>354</v>
      </c>
      <c r="C320" s="24">
        <v>1</v>
      </c>
      <c r="D320" s="25" t="s">
        <v>73</v>
      </c>
      <c r="E320" s="20"/>
      <c r="F320" s="21">
        <v>1</v>
      </c>
      <c r="G320" s="21">
        <v>2</v>
      </c>
      <c r="H320" s="21"/>
      <c r="I320" s="21"/>
      <c r="J320" s="21"/>
      <c r="K320" s="22">
        <f>VLOOKUP(D320,'Porte Honorário'!$A$3:$B$44,2,0)</f>
        <v>346.6</v>
      </c>
      <c r="L320" s="22">
        <f>'Base PF Saúde'!$K320*'Base PF Saúde'!$C320</f>
        <v>346.6</v>
      </c>
      <c r="M320" s="22">
        <f>'Base PF Saúde'!$E320*'Uco e Filme'!$A$2</f>
        <v>0</v>
      </c>
      <c r="N320" s="22">
        <f>'Base PF Saúde'!$H320*'Uco e Filme'!$A$11</f>
        <v>0</v>
      </c>
      <c r="O320" s="23">
        <f>ROUND(SUM('Base PF Saúde'!$L320:$N320),2)</f>
        <v>346.6</v>
      </c>
    </row>
    <row r="321" spans="1:15" x14ac:dyDescent="0.25">
      <c r="A321" s="18">
        <v>30101328</v>
      </c>
      <c r="B321" s="18" t="s">
        <v>355</v>
      </c>
      <c r="C321" s="24">
        <v>1</v>
      </c>
      <c r="D321" s="25" t="s">
        <v>73</v>
      </c>
      <c r="E321" s="20"/>
      <c r="F321" s="21">
        <v>1</v>
      </c>
      <c r="G321" s="21">
        <v>2</v>
      </c>
      <c r="H321" s="21"/>
      <c r="I321" s="21"/>
      <c r="J321" s="21"/>
      <c r="K321" s="22">
        <f>VLOOKUP(D321,'Porte Honorário'!$A$3:$B$44,2,0)</f>
        <v>346.6</v>
      </c>
      <c r="L321" s="22">
        <f>'Base PF Saúde'!$K321*'Base PF Saúde'!$C321</f>
        <v>346.6</v>
      </c>
      <c r="M321" s="22">
        <f>'Base PF Saúde'!$E321*'Uco e Filme'!$A$2</f>
        <v>0</v>
      </c>
      <c r="N321" s="22">
        <f>'Base PF Saúde'!$H321*'Uco e Filme'!$A$11</f>
        <v>0</v>
      </c>
      <c r="O321" s="23">
        <f>ROUND(SUM('Base PF Saúde'!$L321:$N321),2)</f>
        <v>346.6</v>
      </c>
    </row>
    <row r="322" spans="1:15" x14ac:dyDescent="0.25">
      <c r="A322" s="18">
        <v>30101336</v>
      </c>
      <c r="B322" s="18" t="s">
        <v>356</v>
      </c>
      <c r="C322" s="24">
        <v>1</v>
      </c>
      <c r="D322" s="25" t="s">
        <v>73</v>
      </c>
      <c r="E322" s="20"/>
      <c r="F322" s="21">
        <v>2</v>
      </c>
      <c r="G322" s="21">
        <v>2</v>
      </c>
      <c r="H322" s="21"/>
      <c r="I322" s="21"/>
      <c r="J322" s="21"/>
      <c r="K322" s="22">
        <f>VLOOKUP(D322,'Porte Honorário'!$A$3:$B$44,2,0)</f>
        <v>346.6</v>
      </c>
      <c r="L322" s="22">
        <f>'Base PF Saúde'!$K322*'Base PF Saúde'!$C322</f>
        <v>346.6</v>
      </c>
      <c r="M322" s="22">
        <f>'Base PF Saúde'!$E322*'Uco e Filme'!$A$2</f>
        <v>0</v>
      </c>
      <c r="N322" s="22">
        <f>'Base PF Saúde'!$H322*'Uco e Filme'!$A$11</f>
        <v>0</v>
      </c>
      <c r="O322" s="23">
        <f>ROUND(SUM('Base PF Saúde'!$L322:$N322),2)</f>
        <v>346.6</v>
      </c>
    </row>
    <row r="323" spans="1:15" ht="24" x14ac:dyDescent="0.25">
      <c r="A323" s="18">
        <v>30101344</v>
      </c>
      <c r="B323" s="18" t="s">
        <v>357</v>
      </c>
      <c r="C323" s="24">
        <v>1</v>
      </c>
      <c r="D323" s="25" t="s">
        <v>73</v>
      </c>
      <c r="E323" s="20"/>
      <c r="F323" s="21">
        <v>2</v>
      </c>
      <c r="G323" s="21">
        <v>2</v>
      </c>
      <c r="H323" s="21"/>
      <c r="I323" s="21"/>
      <c r="J323" s="21"/>
      <c r="K323" s="22">
        <f>VLOOKUP(D323,'Porte Honorário'!$A$3:$B$44,2,0)</f>
        <v>346.6</v>
      </c>
      <c r="L323" s="22">
        <f>'Base PF Saúde'!$K323*'Base PF Saúde'!$C323</f>
        <v>346.6</v>
      </c>
      <c r="M323" s="22">
        <f>'Base PF Saúde'!$E323*'Uco e Filme'!$A$2</f>
        <v>0</v>
      </c>
      <c r="N323" s="22">
        <f>'Base PF Saúde'!$H323*'Uco e Filme'!$A$11</f>
        <v>0</v>
      </c>
      <c r="O323" s="23">
        <f>ROUND(SUM('Base PF Saúde'!$L323:$N323),2)</f>
        <v>346.6</v>
      </c>
    </row>
    <row r="324" spans="1:15" x14ac:dyDescent="0.25">
      <c r="A324" s="18">
        <v>30101352</v>
      </c>
      <c r="B324" s="18" t="s">
        <v>358</v>
      </c>
      <c r="C324" s="24">
        <v>1</v>
      </c>
      <c r="D324" s="25" t="s">
        <v>64</v>
      </c>
      <c r="E324" s="20"/>
      <c r="F324" s="21"/>
      <c r="G324" s="21">
        <v>0</v>
      </c>
      <c r="H324" s="21"/>
      <c r="I324" s="21"/>
      <c r="J324" s="21"/>
      <c r="K324" s="22">
        <f>VLOOKUP(D324,'Porte Honorário'!$A$3:$B$44,2,0)</f>
        <v>63.04</v>
      </c>
      <c r="L324" s="22">
        <f>'Base PF Saúde'!$K324*'Base PF Saúde'!$C324</f>
        <v>63.04</v>
      </c>
      <c r="M324" s="22">
        <f>'Base PF Saúde'!$E324*'Uco e Filme'!$A$2</f>
        <v>0</v>
      </c>
      <c r="N324" s="22">
        <f>'Base PF Saúde'!$H324*'Uco e Filme'!$A$11</f>
        <v>0</v>
      </c>
      <c r="O324" s="23">
        <f>ROUND(SUM('Base PF Saúde'!$L324:$N324),2)</f>
        <v>63.04</v>
      </c>
    </row>
    <row r="325" spans="1:15" x14ac:dyDescent="0.25">
      <c r="A325" s="18">
        <v>30101360</v>
      </c>
      <c r="B325" s="18" t="s">
        <v>359</v>
      </c>
      <c r="C325" s="24">
        <v>1</v>
      </c>
      <c r="D325" s="25" t="s">
        <v>336</v>
      </c>
      <c r="E325" s="20"/>
      <c r="F325" s="21">
        <v>2</v>
      </c>
      <c r="G325" s="21">
        <v>4</v>
      </c>
      <c r="H325" s="21"/>
      <c r="I325" s="21"/>
      <c r="J325" s="21"/>
      <c r="K325" s="22">
        <f>VLOOKUP(D325,'Porte Honorário'!$A$3:$B$44,2,0)</f>
        <v>401.75</v>
      </c>
      <c r="L325" s="22">
        <f>'Base PF Saúde'!$K325*'Base PF Saúde'!$C325</f>
        <v>401.75</v>
      </c>
      <c r="M325" s="22">
        <f>'Base PF Saúde'!$E325*'Uco e Filme'!$A$2</f>
        <v>0</v>
      </c>
      <c r="N325" s="22">
        <f>'Base PF Saúde'!$H325*'Uco e Filme'!$A$11</f>
        <v>0</v>
      </c>
      <c r="O325" s="23">
        <f>ROUND(SUM('Base PF Saúde'!$L325:$N325),2)</f>
        <v>401.75</v>
      </c>
    </row>
    <row r="326" spans="1:15" x14ac:dyDescent="0.25">
      <c r="A326" s="18">
        <v>30101379</v>
      </c>
      <c r="B326" s="18" t="s">
        <v>360</v>
      </c>
      <c r="C326" s="24">
        <v>1</v>
      </c>
      <c r="D326" s="25" t="s">
        <v>338</v>
      </c>
      <c r="E326" s="20"/>
      <c r="F326" s="21">
        <v>2</v>
      </c>
      <c r="G326" s="21">
        <v>5</v>
      </c>
      <c r="H326" s="21"/>
      <c r="I326" s="21"/>
      <c r="J326" s="21"/>
      <c r="K326" s="22">
        <f>VLOOKUP(D326,'Porte Honorário'!$A$3:$B$44,2,0)</f>
        <v>953.16</v>
      </c>
      <c r="L326" s="22">
        <f>'Base PF Saúde'!$K326*'Base PF Saúde'!$C326</f>
        <v>953.16</v>
      </c>
      <c r="M326" s="22">
        <f>'Base PF Saúde'!$E326*'Uco e Filme'!$A$2</f>
        <v>0</v>
      </c>
      <c r="N326" s="22">
        <f>'Base PF Saúde'!$H326*'Uco e Filme'!$A$11</f>
        <v>0</v>
      </c>
      <c r="O326" s="23">
        <f>ROUND(SUM('Base PF Saúde'!$L326:$N326),2)</f>
        <v>953.16</v>
      </c>
    </row>
    <row r="327" spans="1:15" ht="36" x14ac:dyDescent="0.25">
      <c r="A327" s="18">
        <v>30101387</v>
      </c>
      <c r="B327" s="18" t="s">
        <v>361</v>
      </c>
      <c r="C327" s="24">
        <v>1</v>
      </c>
      <c r="D327" s="25" t="s">
        <v>102</v>
      </c>
      <c r="E327" s="20"/>
      <c r="F327" s="21"/>
      <c r="G327" s="21">
        <v>2</v>
      </c>
      <c r="H327" s="21"/>
      <c r="I327" s="21"/>
      <c r="J327" s="21"/>
      <c r="K327" s="22">
        <f>VLOOKUP(D327,'Porte Honorário'!$A$3:$B$44,2,0)</f>
        <v>176.44</v>
      </c>
      <c r="L327" s="22">
        <f>'Base PF Saúde'!$K327*'Base PF Saúde'!$C327</f>
        <v>176.44</v>
      </c>
      <c r="M327" s="22">
        <f>'Base PF Saúde'!$E327*'Uco e Filme'!$A$2</f>
        <v>0</v>
      </c>
      <c r="N327" s="22">
        <f>'Base PF Saúde'!$H327*'Uco e Filme'!$A$11</f>
        <v>0</v>
      </c>
      <c r="O327" s="23">
        <f>ROUND(SUM('Base PF Saúde'!$L327:$N327),2)</f>
        <v>176.44</v>
      </c>
    </row>
    <row r="328" spans="1:15" x14ac:dyDescent="0.25">
      <c r="A328" s="18">
        <v>30101395</v>
      </c>
      <c r="B328" s="18" t="s">
        <v>362</v>
      </c>
      <c r="C328" s="24">
        <v>1</v>
      </c>
      <c r="D328" s="25" t="s">
        <v>69</v>
      </c>
      <c r="E328" s="20"/>
      <c r="F328" s="21"/>
      <c r="G328" s="21">
        <v>0</v>
      </c>
      <c r="H328" s="21"/>
      <c r="I328" s="21"/>
      <c r="J328" s="21"/>
      <c r="K328" s="22">
        <f>VLOOKUP(D328,'Porte Honorário'!$A$3:$B$44,2,0)</f>
        <v>201.64</v>
      </c>
      <c r="L328" s="22">
        <f>'Base PF Saúde'!$K328*'Base PF Saúde'!$C328</f>
        <v>201.64</v>
      </c>
      <c r="M328" s="22">
        <f>'Base PF Saúde'!$E328*'Uco e Filme'!$A$2</f>
        <v>0</v>
      </c>
      <c r="N328" s="22">
        <f>'Base PF Saúde'!$H328*'Uco e Filme'!$A$11</f>
        <v>0</v>
      </c>
      <c r="O328" s="23">
        <f>ROUND(SUM('Base PF Saúde'!$L328:$N328),2)</f>
        <v>201.64</v>
      </c>
    </row>
    <row r="329" spans="1:15" x14ac:dyDescent="0.25">
      <c r="A329" s="18">
        <v>30101409</v>
      </c>
      <c r="B329" s="18" t="s">
        <v>363</v>
      </c>
      <c r="C329" s="24">
        <v>1</v>
      </c>
      <c r="D329" s="25" t="s">
        <v>92</v>
      </c>
      <c r="E329" s="20"/>
      <c r="F329" s="21"/>
      <c r="G329" s="21">
        <v>0</v>
      </c>
      <c r="H329" s="21"/>
      <c r="I329" s="21"/>
      <c r="J329" s="21"/>
      <c r="K329" s="22">
        <f>VLOOKUP(D329,'Porte Honorário'!$A$3:$B$44,2,0)</f>
        <v>241.04</v>
      </c>
      <c r="L329" s="22">
        <f>'Base PF Saúde'!$K329*'Base PF Saúde'!$C329</f>
        <v>241.04</v>
      </c>
      <c r="M329" s="22">
        <f>'Base PF Saúde'!$E329*'Uco e Filme'!$A$2</f>
        <v>0</v>
      </c>
      <c r="N329" s="22">
        <f>'Base PF Saúde'!$H329*'Uco e Filme'!$A$11</f>
        <v>0</v>
      </c>
      <c r="O329" s="23">
        <f>ROUND(SUM('Base PF Saúde'!$L329:$N329),2)</f>
        <v>241.04</v>
      </c>
    </row>
    <row r="330" spans="1:15" x14ac:dyDescent="0.25">
      <c r="A330" s="18">
        <v>30101417</v>
      </c>
      <c r="B330" s="18" t="s">
        <v>364</v>
      </c>
      <c r="C330" s="24">
        <v>1</v>
      </c>
      <c r="D330" s="25" t="s">
        <v>52</v>
      </c>
      <c r="E330" s="20"/>
      <c r="F330" s="21"/>
      <c r="G330" s="21">
        <v>0</v>
      </c>
      <c r="H330" s="21"/>
      <c r="I330" s="21"/>
      <c r="J330" s="21"/>
      <c r="K330" s="22">
        <f>VLOOKUP(D330,'Porte Honorário'!$A$3:$B$44,2,0)</f>
        <v>138.65</v>
      </c>
      <c r="L330" s="22">
        <f>'Base PF Saúde'!$K330*'Base PF Saúde'!$C330</f>
        <v>138.65</v>
      </c>
      <c r="M330" s="22">
        <f>'Base PF Saúde'!$E330*'Uco e Filme'!$A$2</f>
        <v>0</v>
      </c>
      <c r="N330" s="22">
        <f>'Base PF Saúde'!$H330*'Uco e Filme'!$A$11</f>
        <v>0</v>
      </c>
      <c r="O330" s="23">
        <f>ROUND(SUM('Base PF Saúde'!$L330:$N330),2)</f>
        <v>138.65</v>
      </c>
    </row>
    <row r="331" spans="1:15" x14ac:dyDescent="0.25">
      <c r="A331" s="18">
        <v>30101425</v>
      </c>
      <c r="B331" s="18" t="s">
        <v>365</v>
      </c>
      <c r="C331" s="24">
        <v>1</v>
      </c>
      <c r="D331" s="25" t="s">
        <v>342</v>
      </c>
      <c r="E331" s="20"/>
      <c r="F331" s="21">
        <v>1</v>
      </c>
      <c r="G331" s="21">
        <v>3</v>
      </c>
      <c r="H331" s="21"/>
      <c r="I331" s="21"/>
      <c r="J331" s="21"/>
      <c r="K331" s="22">
        <f>VLOOKUP(D331,'Porte Honorário'!$A$3:$B$44,2,0)</f>
        <v>874.38</v>
      </c>
      <c r="L331" s="22">
        <f>'Base PF Saúde'!$K331*'Base PF Saúde'!$C331</f>
        <v>874.38</v>
      </c>
      <c r="M331" s="22">
        <f>'Base PF Saúde'!$E331*'Uco e Filme'!$A$2</f>
        <v>0</v>
      </c>
      <c r="N331" s="22">
        <f>'Base PF Saúde'!$H331*'Uco e Filme'!$A$11</f>
        <v>0</v>
      </c>
      <c r="O331" s="23">
        <f>ROUND(SUM('Base PF Saúde'!$L331:$N331),2)</f>
        <v>874.38</v>
      </c>
    </row>
    <row r="332" spans="1:15" x14ac:dyDescent="0.25">
      <c r="A332" s="18">
        <v>30101433</v>
      </c>
      <c r="B332" s="18" t="s">
        <v>366</v>
      </c>
      <c r="C332" s="24">
        <v>1</v>
      </c>
      <c r="D332" s="25" t="s">
        <v>367</v>
      </c>
      <c r="E332" s="20"/>
      <c r="F332" s="21">
        <v>2</v>
      </c>
      <c r="G332" s="21">
        <v>5</v>
      </c>
      <c r="H332" s="21"/>
      <c r="I332" s="21"/>
      <c r="J332" s="21"/>
      <c r="K332" s="22">
        <f>VLOOKUP(D332,'Porte Honorário'!$A$3:$B$44,2,0)</f>
        <v>1725.14</v>
      </c>
      <c r="L332" s="22">
        <f>'Base PF Saúde'!$K332*'Base PF Saúde'!$C332</f>
        <v>1725.14</v>
      </c>
      <c r="M332" s="22">
        <f>'Base PF Saúde'!$E332*'Uco e Filme'!$A$2</f>
        <v>0</v>
      </c>
      <c r="N332" s="22">
        <f>'Base PF Saúde'!$H332*'Uco e Filme'!$A$11</f>
        <v>0</v>
      </c>
      <c r="O332" s="23">
        <f>ROUND(SUM('Base PF Saúde'!$L332:$N332),2)</f>
        <v>1725.14</v>
      </c>
    </row>
    <row r="333" spans="1:15" x14ac:dyDescent="0.25">
      <c r="A333" s="18">
        <v>30101441</v>
      </c>
      <c r="B333" s="18" t="s">
        <v>368</v>
      </c>
      <c r="C333" s="24">
        <v>1</v>
      </c>
      <c r="D333" s="25" t="s">
        <v>369</v>
      </c>
      <c r="E333" s="20"/>
      <c r="F333" s="21">
        <v>1</v>
      </c>
      <c r="G333" s="21">
        <v>2</v>
      </c>
      <c r="H333" s="21"/>
      <c r="I333" s="21"/>
      <c r="J333" s="21"/>
      <c r="K333" s="22">
        <f>VLOOKUP(D333,'Porte Honorário'!$A$3:$B$44,2,0)</f>
        <v>368.67</v>
      </c>
      <c r="L333" s="22">
        <f>'Base PF Saúde'!$K333*'Base PF Saúde'!$C333</f>
        <v>368.67</v>
      </c>
      <c r="M333" s="22">
        <f>'Base PF Saúde'!$E333*'Uco e Filme'!$A$2</f>
        <v>0</v>
      </c>
      <c r="N333" s="22">
        <f>'Base PF Saúde'!$H333*'Uco e Filme'!$A$11</f>
        <v>0</v>
      </c>
      <c r="O333" s="23">
        <f>ROUND(SUM('Base PF Saúde'!$L333:$N333),2)</f>
        <v>368.67</v>
      </c>
    </row>
    <row r="334" spans="1:15" ht="24" x14ac:dyDescent="0.25">
      <c r="A334" s="18">
        <v>30101450</v>
      </c>
      <c r="B334" s="18" t="s">
        <v>370</v>
      </c>
      <c r="C334" s="24">
        <v>1</v>
      </c>
      <c r="D334" s="25" t="s">
        <v>140</v>
      </c>
      <c r="E334" s="20"/>
      <c r="F334" s="21">
        <v>1</v>
      </c>
      <c r="G334" s="21">
        <v>2</v>
      </c>
      <c r="H334" s="21"/>
      <c r="I334" s="21"/>
      <c r="J334" s="21"/>
      <c r="K334" s="22">
        <f>VLOOKUP(D334,'Porte Honorário'!$A$3:$B$44,2,0)</f>
        <v>321.38</v>
      </c>
      <c r="L334" s="22">
        <f>'Base PF Saúde'!$K334*'Base PF Saúde'!$C334</f>
        <v>321.38</v>
      </c>
      <c r="M334" s="22">
        <f>'Base PF Saúde'!$E334*'Uco e Filme'!$A$2</f>
        <v>0</v>
      </c>
      <c r="N334" s="22">
        <f>'Base PF Saúde'!$H334*'Uco e Filme'!$A$11</f>
        <v>0</v>
      </c>
      <c r="O334" s="23">
        <f>ROUND(SUM('Base PF Saúde'!$L334:$N334),2)</f>
        <v>321.38</v>
      </c>
    </row>
    <row r="335" spans="1:15" x14ac:dyDescent="0.25">
      <c r="A335" s="18">
        <v>30101468</v>
      </c>
      <c r="B335" s="18" t="s">
        <v>371</v>
      </c>
      <c r="C335" s="24">
        <v>1</v>
      </c>
      <c r="D335" s="25" t="s">
        <v>69</v>
      </c>
      <c r="E335" s="20"/>
      <c r="F335" s="21">
        <v>1</v>
      </c>
      <c r="G335" s="21">
        <v>0</v>
      </c>
      <c r="H335" s="21"/>
      <c r="I335" s="21"/>
      <c r="J335" s="21"/>
      <c r="K335" s="22">
        <f>VLOOKUP(D335,'Porte Honorário'!$A$3:$B$44,2,0)</f>
        <v>201.64</v>
      </c>
      <c r="L335" s="22">
        <f>'Base PF Saúde'!$K335*'Base PF Saúde'!$C335</f>
        <v>201.64</v>
      </c>
      <c r="M335" s="22">
        <f>'Base PF Saúde'!$E335*'Uco e Filme'!$A$2</f>
        <v>0</v>
      </c>
      <c r="N335" s="22">
        <f>'Base PF Saúde'!$H335*'Uco e Filme'!$A$11</f>
        <v>0</v>
      </c>
      <c r="O335" s="23">
        <f>ROUND(SUM('Base PF Saúde'!$L335:$N335),2)</f>
        <v>201.64</v>
      </c>
    </row>
    <row r="336" spans="1:15" ht="24" x14ac:dyDescent="0.25">
      <c r="A336" s="18">
        <v>30101476</v>
      </c>
      <c r="B336" s="18" t="s">
        <v>372</v>
      </c>
      <c r="C336" s="24">
        <v>1</v>
      </c>
      <c r="D336" s="25" t="s">
        <v>73</v>
      </c>
      <c r="E336" s="20"/>
      <c r="F336" s="21">
        <v>1</v>
      </c>
      <c r="G336" s="21">
        <v>2</v>
      </c>
      <c r="H336" s="21"/>
      <c r="I336" s="21"/>
      <c r="J336" s="21"/>
      <c r="K336" s="22">
        <f>VLOOKUP(D336,'Porte Honorário'!$A$3:$B$44,2,0)</f>
        <v>346.6</v>
      </c>
      <c r="L336" s="22">
        <f>'Base PF Saúde'!$K336*'Base PF Saúde'!$C336</f>
        <v>346.6</v>
      </c>
      <c r="M336" s="22">
        <f>'Base PF Saúde'!$E336*'Uco e Filme'!$A$2</f>
        <v>0</v>
      </c>
      <c r="N336" s="22">
        <f>'Base PF Saúde'!$H336*'Uco e Filme'!$A$11</f>
        <v>0</v>
      </c>
      <c r="O336" s="23">
        <f>ROUND(SUM('Base PF Saúde'!$L336:$N336),2)</f>
        <v>346.6</v>
      </c>
    </row>
    <row r="337" spans="1:15" x14ac:dyDescent="0.25">
      <c r="A337" s="18">
        <v>30101484</v>
      </c>
      <c r="B337" s="18" t="s">
        <v>373</v>
      </c>
      <c r="C337" s="24">
        <v>1</v>
      </c>
      <c r="D337" s="25" t="s">
        <v>50</v>
      </c>
      <c r="E337" s="20"/>
      <c r="F337" s="21"/>
      <c r="G337" s="21">
        <v>0</v>
      </c>
      <c r="H337" s="21"/>
      <c r="I337" s="21"/>
      <c r="J337" s="21"/>
      <c r="K337" s="22">
        <f>VLOOKUP(D337,'Porte Honorário'!$A$3:$B$44,2,0)</f>
        <v>85.08</v>
      </c>
      <c r="L337" s="22">
        <f>'Base PF Saúde'!$K337*'Base PF Saúde'!$C337</f>
        <v>85.08</v>
      </c>
      <c r="M337" s="22">
        <f>'Base PF Saúde'!$E337*'Uco e Filme'!$A$2</f>
        <v>0</v>
      </c>
      <c r="N337" s="22">
        <f>'Base PF Saúde'!$H337*'Uco e Filme'!$A$11</f>
        <v>0</v>
      </c>
      <c r="O337" s="23">
        <f>ROUND(SUM('Base PF Saúde'!$L337:$N337),2)</f>
        <v>85.08</v>
      </c>
    </row>
    <row r="338" spans="1:15" ht="24" x14ac:dyDescent="0.25">
      <c r="A338" s="18">
        <v>30101492</v>
      </c>
      <c r="B338" s="18" t="s">
        <v>374</v>
      </c>
      <c r="C338" s="24">
        <v>1</v>
      </c>
      <c r="D338" s="25" t="s">
        <v>102</v>
      </c>
      <c r="E338" s="20"/>
      <c r="F338" s="21"/>
      <c r="G338" s="21">
        <v>0</v>
      </c>
      <c r="H338" s="21"/>
      <c r="I338" s="21"/>
      <c r="J338" s="21"/>
      <c r="K338" s="22">
        <f>VLOOKUP(D338,'Porte Honorário'!$A$3:$B$44,2,0)</f>
        <v>176.44</v>
      </c>
      <c r="L338" s="22">
        <f>'Base PF Saúde'!$K338*'Base PF Saúde'!$C338</f>
        <v>176.44</v>
      </c>
      <c r="M338" s="22">
        <f>'Base PF Saúde'!$E338*'Uco e Filme'!$A$2</f>
        <v>0</v>
      </c>
      <c r="N338" s="22">
        <f>'Base PF Saúde'!$H338*'Uco e Filme'!$A$11</f>
        <v>0</v>
      </c>
      <c r="O338" s="23">
        <f>ROUND(SUM('Base PF Saúde'!$L338:$N338),2)</f>
        <v>176.44</v>
      </c>
    </row>
    <row r="339" spans="1:15" ht="24" x14ac:dyDescent="0.25">
      <c r="A339" s="18">
        <v>30101506</v>
      </c>
      <c r="B339" s="18" t="s">
        <v>375</v>
      </c>
      <c r="C339" s="24">
        <v>1</v>
      </c>
      <c r="D339" s="25" t="s">
        <v>145</v>
      </c>
      <c r="E339" s="20"/>
      <c r="F339" s="21"/>
      <c r="G339" s="21">
        <v>2</v>
      </c>
      <c r="H339" s="21"/>
      <c r="I339" s="21"/>
      <c r="J339" s="21"/>
      <c r="K339" s="22">
        <f>VLOOKUP(D339,'Porte Honorário'!$A$3:$B$44,2,0)</f>
        <v>100.84</v>
      </c>
      <c r="L339" s="22">
        <f>'Base PF Saúde'!$K339*'Base PF Saúde'!$C339</f>
        <v>100.84</v>
      </c>
      <c r="M339" s="22">
        <f>'Base PF Saúde'!$E339*'Uco e Filme'!$A$2</f>
        <v>0</v>
      </c>
      <c r="N339" s="22">
        <f>'Base PF Saúde'!$H339*'Uco e Filme'!$A$11</f>
        <v>0</v>
      </c>
      <c r="O339" s="23">
        <f>ROUND(SUM('Base PF Saúde'!$L339:$N339),2)</f>
        <v>100.84</v>
      </c>
    </row>
    <row r="340" spans="1:15" x14ac:dyDescent="0.25">
      <c r="A340" s="18">
        <v>30101514</v>
      </c>
      <c r="B340" s="18" t="s">
        <v>376</v>
      </c>
      <c r="C340" s="24">
        <v>1</v>
      </c>
      <c r="D340" s="25" t="s">
        <v>98</v>
      </c>
      <c r="E340" s="20"/>
      <c r="F340" s="21"/>
      <c r="G340" s="21">
        <v>2</v>
      </c>
      <c r="H340" s="21"/>
      <c r="I340" s="21"/>
      <c r="J340" s="21"/>
      <c r="K340" s="22">
        <f>VLOOKUP(D340,'Porte Honorário'!$A$3:$B$44,2,0)</f>
        <v>47.27</v>
      </c>
      <c r="L340" s="22">
        <f>'Base PF Saúde'!$K340*'Base PF Saúde'!$C340</f>
        <v>47.27</v>
      </c>
      <c r="M340" s="22">
        <f>'Base PF Saúde'!$E340*'Uco e Filme'!$A$2</f>
        <v>0</v>
      </c>
      <c r="N340" s="22">
        <f>'Base PF Saúde'!$H340*'Uco e Filme'!$A$11</f>
        <v>0</v>
      </c>
      <c r="O340" s="23">
        <f>ROUND(SUM('Base PF Saúde'!$L340:$N340),2)</f>
        <v>47.27</v>
      </c>
    </row>
    <row r="341" spans="1:15" ht="24" x14ac:dyDescent="0.25">
      <c r="A341" s="18">
        <v>30101522</v>
      </c>
      <c r="B341" s="18" t="s">
        <v>377</v>
      </c>
      <c r="C341" s="24">
        <v>1</v>
      </c>
      <c r="D341" s="25" t="s">
        <v>309</v>
      </c>
      <c r="E341" s="20"/>
      <c r="F341" s="21">
        <v>1</v>
      </c>
      <c r="G341" s="21">
        <v>3</v>
      </c>
      <c r="H341" s="21"/>
      <c r="I341" s="21"/>
      <c r="J341" s="21"/>
      <c r="K341" s="22">
        <f>VLOOKUP(D341,'Porte Honorário'!$A$3:$B$44,2,0)</f>
        <v>771.98</v>
      </c>
      <c r="L341" s="22">
        <f>'Base PF Saúde'!$K341*'Base PF Saúde'!$C341</f>
        <v>771.98</v>
      </c>
      <c r="M341" s="22">
        <f>'Base PF Saúde'!$E341*'Uco e Filme'!$A$2</f>
        <v>0</v>
      </c>
      <c r="N341" s="22">
        <f>'Base PF Saúde'!$H341*'Uco e Filme'!$A$11</f>
        <v>0</v>
      </c>
      <c r="O341" s="23">
        <f>ROUND(SUM('Base PF Saúde'!$L341:$N341),2)</f>
        <v>771.98</v>
      </c>
    </row>
    <row r="342" spans="1:15" ht="36" x14ac:dyDescent="0.25">
      <c r="A342" s="18">
        <v>30101530</v>
      </c>
      <c r="B342" s="18" t="s">
        <v>378</v>
      </c>
      <c r="C342" s="24">
        <v>1</v>
      </c>
      <c r="D342" s="25" t="s">
        <v>338</v>
      </c>
      <c r="E342" s="20"/>
      <c r="F342" s="21">
        <v>1</v>
      </c>
      <c r="G342" s="21">
        <v>4</v>
      </c>
      <c r="H342" s="21"/>
      <c r="I342" s="21"/>
      <c r="J342" s="21"/>
      <c r="K342" s="22">
        <f>VLOOKUP(D342,'Porte Honorário'!$A$3:$B$44,2,0)</f>
        <v>953.16</v>
      </c>
      <c r="L342" s="22">
        <f>'Base PF Saúde'!$K342*'Base PF Saúde'!$C342</f>
        <v>953.16</v>
      </c>
      <c r="M342" s="22">
        <f>'Base PF Saúde'!$E342*'Uco e Filme'!$A$2</f>
        <v>0</v>
      </c>
      <c r="N342" s="22">
        <f>'Base PF Saúde'!$H342*'Uco e Filme'!$A$11</f>
        <v>0</v>
      </c>
      <c r="O342" s="23">
        <f>ROUND(SUM('Base PF Saúde'!$L342:$N342),2)</f>
        <v>953.16</v>
      </c>
    </row>
    <row r="343" spans="1:15" ht="24" x14ac:dyDescent="0.25">
      <c r="A343" s="18">
        <v>30101549</v>
      </c>
      <c r="B343" s="18" t="s">
        <v>379</v>
      </c>
      <c r="C343" s="24">
        <v>1</v>
      </c>
      <c r="D343" s="25" t="s">
        <v>338</v>
      </c>
      <c r="E343" s="20"/>
      <c r="F343" s="21">
        <v>1</v>
      </c>
      <c r="G343" s="21">
        <v>4</v>
      </c>
      <c r="H343" s="21"/>
      <c r="I343" s="21"/>
      <c r="J343" s="21"/>
      <c r="K343" s="22">
        <f>VLOOKUP(D343,'Porte Honorário'!$A$3:$B$44,2,0)</f>
        <v>953.16</v>
      </c>
      <c r="L343" s="22">
        <f>'Base PF Saúde'!$K343*'Base PF Saúde'!$C343</f>
        <v>953.16</v>
      </c>
      <c r="M343" s="22">
        <f>'Base PF Saúde'!$E343*'Uco e Filme'!$A$2</f>
        <v>0</v>
      </c>
      <c r="N343" s="22">
        <f>'Base PF Saúde'!$H343*'Uco e Filme'!$A$11</f>
        <v>0</v>
      </c>
      <c r="O343" s="23">
        <f>ROUND(SUM('Base PF Saúde'!$L343:$N343),2)</f>
        <v>953.16</v>
      </c>
    </row>
    <row r="344" spans="1:15" ht="36" x14ac:dyDescent="0.25">
      <c r="A344" s="18">
        <v>30101557</v>
      </c>
      <c r="B344" s="18" t="s">
        <v>380</v>
      </c>
      <c r="C344" s="24">
        <v>1</v>
      </c>
      <c r="D344" s="25" t="s">
        <v>338</v>
      </c>
      <c r="E344" s="20"/>
      <c r="F344" s="21">
        <v>1</v>
      </c>
      <c r="G344" s="21">
        <v>4</v>
      </c>
      <c r="H344" s="21"/>
      <c r="I344" s="21"/>
      <c r="J344" s="21"/>
      <c r="K344" s="22">
        <f>VLOOKUP(D344,'Porte Honorário'!$A$3:$B$44,2,0)</f>
        <v>953.16</v>
      </c>
      <c r="L344" s="22">
        <f>'Base PF Saúde'!$K344*'Base PF Saúde'!$C344</f>
        <v>953.16</v>
      </c>
      <c r="M344" s="22">
        <f>'Base PF Saúde'!$E344*'Uco e Filme'!$A$2</f>
        <v>0</v>
      </c>
      <c r="N344" s="22">
        <f>'Base PF Saúde'!$H344*'Uco e Filme'!$A$11</f>
        <v>0</v>
      </c>
      <c r="O344" s="23">
        <f>ROUND(SUM('Base PF Saúde'!$L344:$N344),2)</f>
        <v>953.16</v>
      </c>
    </row>
    <row r="345" spans="1:15" ht="24" x14ac:dyDescent="0.25">
      <c r="A345" s="18">
        <v>30101565</v>
      </c>
      <c r="B345" s="18" t="s">
        <v>381</v>
      </c>
      <c r="C345" s="24">
        <v>1</v>
      </c>
      <c r="D345" s="25" t="s">
        <v>342</v>
      </c>
      <c r="E345" s="20"/>
      <c r="F345" s="21">
        <v>1</v>
      </c>
      <c r="G345" s="21">
        <v>4</v>
      </c>
      <c r="H345" s="21"/>
      <c r="I345" s="21"/>
      <c r="J345" s="21"/>
      <c r="K345" s="22">
        <f>VLOOKUP(D345,'Porte Honorário'!$A$3:$B$44,2,0)</f>
        <v>874.38</v>
      </c>
      <c r="L345" s="22">
        <f>'Base PF Saúde'!$K345*'Base PF Saúde'!$C345</f>
        <v>874.38</v>
      </c>
      <c r="M345" s="22">
        <f>'Base PF Saúde'!$E345*'Uco e Filme'!$A$2</f>
        <v>0</v>
      </c>
      <c r="N345" s="22">
        <f>'Base PF Saúde'!$H345*'Uco e Filme'!$A$11</f>
        <v>0</v>
      </c>
      <c r="O345" s="23">
        <f>ROUND(SUM('Base PF Saúde'!$L345:$N345),2)</f>
        <v>874.38</v>
      </c>
    </row>
    <row r="346" spans="1:15" ht="24" x14ac:dyDescent="0.25">
      <c r="A346" s="18">
        <v>30101573</v>
      </c>
      <c r="B346" s="18" t="s">
        <v>382</v>
      </c>
      <c r="C346" s="24">
        <v>1</v>
      </c>
      <c r="D346" s="25" t="s">
        <v>342</v>
      </c>
      <c r="E346" s="20"/>
      <c r="F346" s="21">
        <v>1</v>
      </c>
      <c r="G346" s="21">
        <v>4</v>
      </c>
      <c r="H346" s="21"/>
      <c r="I346" s="21"/>
      <c r="J346" s="21"/>
      <c r="K346" s="22">
        <f>VLOOKUP(D346,'Porte Honorário'!$A$3:$B$44,2,0)</f>
        <v>874.38</v>
      </c>
      <c r="L346" s="22">
        <f>'Base PF Saúde'!$K346*'Base PF Saúde'!$C346</f>
        <v>874.38</v>
      </c>
      <c r="M346" s="22">
        <f>'Base PF Saúde'!$E346*'Uco e Filme'!$A$2</f>
        <v>0</v>
      </c>
      <c r="N346" s="22">
        <f>'Base PF Saúde'!$H346*'Uco e Filme'!$A$11</f>
        <v>0</v>
      </c>
      <c r="O346" s="23">
        <f>ROUND(SUM('Base PF Saúde'!$L346:$N346),2)</f>
        <v>874.38</v>
      </c>
    </row>
    <row r="347" spans="1:15" ht="24" x14ac:dyDescent="0.25">
      <c r="A347" s="18">
        <v>30101581</v>
      </c>
      <c r="B347" s="18" t="s">
        <v>383</v>
      </c>
      <c r="C347" s="24">
        <v>1</v>
      </c>
      <c r="D347" s="25" t="s">
        <v>384</v>
      </c>
      <c r="E347" s="20"/>
      <c r="F347" s="21">
        <v>1</v>
      </c>
      <c r="G347" s="21"/>
      <c r="H347" s="21"/>
      <c r="I347" s="21"/>
      <c r="J347" s="21"/>
      <c r="K347" s="22">
        <f>VLOOKUP(D347,'Porte Honorário'!$A$3:$B$44,2,0)</f>
        <v>737.32</v>
      </c>
      <c r="L347" s="22">
        <f>'Base PF Saúde'!$K347*'Base PF Saúde'!$C347</f>
        <v>737.32</v>
      </c>
      <c r="M347" s="22">
        <f>'Base PF Saúde'!$E347*'Uco e Filme'!$A$2</f>
        <v>0</v>
      </c>
      <c r="N347" s="22">
        <f>'Base PF Saúde'!$H347*'Uco e Filme'!$A$11</f>
        <v>0</v>
      </c>
      <c r="O347" s="23">
        <f>ROUND(SUM('Base PF Saúde'!$L347:$N347),2)</f>
        <v>737.32</v>
      </c>
    </row>
    <row r="348" spans="1:15" x14ac:dyDescent="0.25">
      <c r="A348" s="18">
        <v>30101590</v>
      </c>
      <c r="B348" s="18" t="s">
        <v>385</v>
      </c>
      <c r="C348" s="24">
        <v>1</v>
      </c>
      <c r="D348" s="25" t="s">
        <v>102</v>
      </c>
      <c r="E348" s="20"/>
      <c r="F348" s="21"/>
      <c r="G348" s="21"/>
      <c r="H348" s="21"/>
      <c r="I348" s="21"/>
      <c r="J348" s="21"/>
      <c r="K348" s="22">
        <f>VLOOKUP(D348,'Porte Honorário'!$A$3:$B$44,2,0)</f>
        <v>176.44</v>
      </c>
      <c r="L348" s="22">
        <f>'Base PF Saúde'!$K348*'Base PF Saúde'!$C348</f>
        <v>176.44</v>
      </c>
      <c r="M348" s="22">
        <f>'Base PF Saúde'!$E348*'Uco e Filme'!$A$2</f>
        <v>0</v>
      </c>
      <c r="N348" s="22">
        <f>'Base PF Saúde'!$H348*'Uco e Filme'!$A$11</f>
        <v>0</v>
      </c>
      <c r="O348" s="23">
        <f>ROUND(SUM('Base PF Saúde'!$L348:$N348),2)</f>
        <v>176.44</v>
      </c>
    </row>
    <row r="349" spans="1:15" x14ac:dyDescent="0.25">
      <c r="A349" s="18">
        <v>30101590</v>
      </c>
      <c r="B349" s="18" t="s">
        <v>385</v>
      </c>
      <c r="C349" s="24">
        <v>1</v>
      </c>
      <c r="D349" s="25" t="s">
        <v>102</v>
      </c>
      <c r="E349" s="20"/>
      <c r="F349" s="21"/>
      <c r="G349" s="21">
        <v>0</v>
      </c>
      <c r="H349" s="21"/>
      <c r="I349" s="21"/>
      <c r="J349" s="21"/>
      <c r="K349" s="22">
        <f>VLOOKUP(D349,'Porte Honorário'!$A$3:$B$44,2,0)</f>
        <v>176.44</v>
      </c>
      <c r="L349" s="22">
        <f>'Base PF Saúde'!$K349*'Base PF Saúde'!$C349</f>
        <v>176.44</v>
      </c>
      <c r="M349" s="22">
        <f>'Base PF Saúde'!$E349*'Uco e Filme'!$A$2</f>
        <v>0</v>
      </c>
      <c r="N349" s="22">
        <f>'Base PF Saúde'!$H349*'Uco e Filme'!$A$11</f>
        <v>0</v>
      </c>
      <c r="O349" s="23">
        <f>ROUND(SUM('Base PF Saúde'!$L349:$N349),2)</f>
        <v>176.44</v>
      </c>
    </row>
    <row r="350" spans="1:15" ht="24" x14ac:dyDescent="0.25">
      <c r="A350" s="18">
        <v>30101603</v>
      </c>
      <c r="B350" s="18" t="s">
        <v>386</v>
      </c>
      <c r="C350" s="24">
        <v>1</v>
      </c>
      <c r="D350" s="25" t="s">
        <v>50</v>
      </c>
      <c r="E350" s="20"/>
      <c r="F350" s="21">
        <v>1</v>
      </c>
      <c r="G350" s="21">
        <v>2</v>
      </c>
      <c r="H350" s="21"/>
      <c r="I350" s="21"/>
      <c r="J350" s="21"/>
      <c r="K350" s="22">
        <f>VLOOKUP(D350,'Porte Honorário'!$A$3:$B$44,2,0)</f>
        <v>85.08</v>
      </c>
      <c r="L350" s="22">
        <f>'Base PF Saúde'!$K350*'Base PF Saúde'!$C350</f>
        <v>85.08</v>
      </c>
      <c r="M350" s="22">
        <f>'Base PF Saúde'!$E350*'Uco e Filme'!$A$2</f>
        <v>0</v>
      </c>
      <c r="N350" s="22">
        <f>'Base PF Saúde'!$H350*'Uco e Filme'!$A$11</f>
        <v>0</v>
      </c>
      <c r="O350" s="23">
        <f>ROUND(SUM('Base PF Saúde'!$L350:$N350),2)</f>
        <v>85.08</v>
      </c>
    </row>
    <row r="351" spans="1:15" ht="24" x14ac:dyDescent="0.25">
      <c r="A351" s="18">
        <v>30101611</v>
      </c>
      <c r="B351" s="18" t="s">
        <v>387</v>
      </c>
      <c r="C351" s="24">
        <v>1</v>
      </c>
      <c r="D351" s="25" t="s">
        <v>102</v>
      </c>
      <c r="E351" s="20"/>
      <c r="F351" s="21">
        <v>1</v>
      </c>
      <c r="G351" s="21">
        <v>2</v>
      </c>
      <c r="H351" s="21"/>
      <c r="I351" s="21"/>
      <c r="J351" s="21"/>
      <c r="K351" s="22">
        <f>VLOOKUP(D351,'Porte Honorário'!$A$3:$B$44,2,0)</f>
        <v>176.44</v>
      </c>
      <c r="L351" s="22">
        <f>'Base PF Saúde'!$K351*'Base PF Saúde'!$C351</f>
        <v>176.44</v>
      </c>
      <c r="M351" s="22">
        <f>'Base PF Saúde'!$E351*'Uco e Filme'!$A$2</f>
        <v>0</v>
      </c>
      <c r="N351" s="22">
        <f>'Base PF Saúde'!$H351*'Uco e Filme'!$A$11</f>
        <v>0</v>
      </c>
      <c r="O351" s="23">
        <f>ROUND(SUM('Base PF Saúde'!$L351:$N351),2)</f>
        <v>176.44</v>
      </c>
    </row>
    <row r="352" spans="1:15" ht="24" x14ac:dyDescent="0.25">
      <c r="A352" s="18">
        <v>30101620</v>
      </c>
      <c r="B352" s="18" t="s">
        <v>388</v>
      </c>
      <c r="C352" s="24">
        <v>1</v>
      </c>
      <c r="D352" s="25" t="s">
        <v>50</v>
      </c>
      <c r="E352" s="20"/>
      <c r="F352" s="21"/>
      <c r="G352" s="21">
        <v>0</v>
      </c>
      <c r="H352" s="21"/>
      <c r="I352" s="21"/>
      <c r="J352" s="21"/>
      <c r="K352" s="22">
        <f>VLOOKUP(D352,'Porte Honorário'!$A$3:$B$44,2,0)</f>
        <v>85.08</v>
      </c>
      <c r="L352" s="22">
        <f>'Base PF Saúde'!$K352*'Base PF Saúde'!$C352</f>
        <v>85.08</v>
      </c>
      <c r="M352" s="22">
        <f>'Base PF Saúde'!$E352*'Uco e Filme'!$A$2</f>
        <v>0</v>
      </c>
      <c r="N352" s="22">
        <f>'Base PF Saúde'!$H352*'Uco e Filme'!$A$11</f>
        <v>0</v>
      </c>
      <c r="O352" s="23">
        <f>ROUND(SUM('Base PF Saúde'!$L352:$N352),2)</f>
        <v>85.08</v>
      </c>
    </row>
    <row r="353" spans="1:15" x14ac:dyDescent="0.25">
      <c r="A353" s="18">
        <v>30101638</v>
      </c>
      <c r="B353" s="18" t="s">
        <v>389</v>
      </c>
      <c r="C353" s="24">
        <v>1</v>
      </c>
      <c r="D353" s="25" t="s">
        <v>52</v>
      </c>
      <c r="E353" s="20"/>
      <c r="F353" s="21"/>
      <c r="G353" s="21">
        <v>0</v>
      </c>
      <c r="H353" s="21"/>
      <c r="I353" s="21"/>
      <c r="J353" s="21"/>
      <c r="K353" s="22">
        <f>VLOOKUP(D353,'Porte Honorário'!$A$3:$B$44,2,0)</f>
        <v>138.65</v>
      </c>
      <c r="L353" s="22">
        <f>'Base PF Saúde'!$K353*'Base PF Saúde'!$C353</f>
        <v>138.65</v>
      </c>
      <c r="M353" s="22">
        <f>'Base PF Saúde'!$E353*'Uco e Filme'!$A$2</f>
        <v>0</v>
      </c>
      <c r="N353" s="22">
        <f>'Base PF Saúde'!$H353*'Uco e Filme'!$A$11</f>
        <v>0</v>
      </c>
      <c r="O353" s="23">
        <f>ROUND(SUM('Base PF Saúde'!$L353:$N353),2)</f>
        <v>138.65</v>
      </c>
    </row>
    <row r="354" spans="1:15" ht="24" x14ac:dyDescent="0.25">
      <c r="A354" s="18">
        <v>30101646</v>
      </c>
      <c r="B354" s="18" t="s">
        <v>390</v>
      </c>
      <c r="C354" s="24">
        <v>1</v>
      </c>
      <c r="D354" s="25" t="s">
        <v>98</v>
      </c>
      <c r="E354" s="20"/>
      <c r="F354" s="21"/>
      <c r="G354" s="21">
        <v>0</v>
      </c>
      <c r="H354" s="21"/>
      <c r="I354" s="21"/>
      <c r="J354" s="21"/>
      <c r="K354" s="22">
        <f>VLOOKUP(D354,'Porte Honorário'!$A$3:$B$44,2,0)</f>
        <v>47.27</v>
      </c>
      <c r="L354" s="22">
        <f>'Base PF Saúde'!$K354*'Base PF Saúde'!$C354</f>
        <v>47.27</v>
      </c>
      <c r="M354" s="22">
        <f>'Base PF Saúde'!$E354*'Uco e Filme'!$A$2</f>
        <v>0</v>
      </c>
      <c r="N354" s="22">
        <f>'Base PF Saúde'!$H354*'Uco e Filme'!$A$11</f>
        <v>0</v>
      </c>
      <c r="O354" s="23">
        <f>ROUND(SUM('Base PF Saúde'!$L354:$N354),2)</f>
        <v>47.27</v>
      </c>
    </row>
    <row r="355" spans="1:15" x14ac:dyDescent="0.25">
      <c r="A355" s="18">
        <v>30101654</v>
      </c>
      <c r="B355" s="18" t="s">
        <v>391</v>
      </c>
      <c r="C355" s="24">
        <v>1</v>
      </c>
      <c r="D355" s="25" t="s">
        <v>250</v>
      </c>
      <c r="E355" s="20"/>
      <c r="F355" s="21"/>
      <c r="G355" s="21">
        <v>2</v>
      </c>
      <c r="H355" s="21"/>
      <c r="I355" s="21"/>
      <c r="J355" s="21"/>
      <c r="K355" s="22">
        <f>VLOOKUP(D355,'Porte Honorário'!$A$3:$B$44,2,0)</f>
        <v>264.69</v>
      </c>
      <c r="L355" s="22">
        <f>'Base PF Saúde'!$K355*'Base PF Saúde'!$C355</f>
        <v>264.69</v>
      </c>
      <c r="M355" s="22">
        <f>'Base PF Saúde'!$E355*'Uco e Filme'!$A$2</f>
        <v>0</v>
      </c>
      <c r="N355" s="22">
        <f>'Base PF Saúde'!$H355*'Uco e Filme'!$A$11</f>
        <v>0</v>
      </c>
      <c r="O355" s="23">
        <f>ROUND(SUM('Base PF Saúde'!$L355:$N355),2)</f>
        <v>264.69</v>
      </c>
    </row>
    <row r="356" spans="1:15" x14ac:dyDescent="0.25">
      <c r="A356" s="18">
        <v>30101662</v>
      </c>
      <c r="B356" s="18" t="s">
        <v>392</v>
      </c>
      <c r="C356" s="24">
        <v>1</v>
      </c>
      <c r="D356" s="25" t="s">
        <v>52</v>
      </c>
      <c r="E356" s="20"/>
      <c r="F356" s="21"/>
      <c r="G356" s="21">
        <v>0</v>
      </c>
      <c r="H356" s="21"/>
      <c r="I356" s="21"/>
      <c r="J356" s="21"/>
      <c r="K356" s="22">
        <f>VLOOKUP(D356,'Porte Honorário'!$A$3:$B$44,2,0)</f>
        <v>138.65</v>
      </c>
      <c r="L356" s="22">
        <f>'Base PF Saúde'!$K356*'Base PF Saúde'!$C356</f>
        <v>138.65</v>
      </c>
      <c r="M356" s="22">
        <f>'Base PF Saúde'!$E356*'Uco e Filme'!$A$2</f>
        <v>0</v>
      </c>
      <c r="N356" s="22">
        <f>'Base PF Saúde'!$H356*'Uco e Filme'!$A$11</f>
        <v>0</v>
      </c>
      <c r="O356" s="23">
        <f>ROUND(SUM('Base PF Saúde'!$L356:$N356),2)</f>
        <v>138.65</v>
      </c>
    </row>
    <row r="357" spans="1:15" x14ac:dyDescent="0.25">
      <c r="A357" s="18">
        <v>30101670</v>
      </c>
      <c r="B357" s="18" t="s">
        <v>393</v>
      </c>
      <c r="C357" s="24">
        <v>1</v>
      </c>
      <c r="D357" s="25" t="s">
        <v>92</v>
      </c>
      <c r="E357" s="20"/>
      <c r="F357" s="21">
        <v>1</v>
      </c>
      <c r="G357" s="21">
        <v>2</v>
      </c>
      <c r="H357" s="21"/>
      <c r="I357" s="21"/>
      <c r="J357" s="21"/>
      <c r="K357" s="22">
        <f>VLOOKUP(D357,'Porte Honorário'!$A$3:$B$44,2,0)</f>
        <v>241.04</v>
      </c>
      <c r="L357" s="22">
        <f>'Base PF Saúde'!$K357*'Base PF Saúde'!$C357</f>
        <v>241.04</v>
      </c>
      <c r="M357" s="22">
        <f>'Base PF Saúde'!$E357*'Uco e Filme'!$A$2</f>
        <v>0</v>
      </c>
      <c r="N357" s="22">
        <f>'Base PF Saúde'!$H357*'Uco e Filme'!$A$11</f>
        <v>0</v>
      </c>
      <c r="O357" s="23">
        <f>ROUND(SUM('Base PF Saúde'!$L357:$N357),2)</f>
        <v>241.04</v>
      </c>
    </row>
    <row r="358" spans="1:15" ht="24" x14ac:dyDescent="0.25">
      <c r="A358" s="18">
        <v>30101689</v>
      </c>
      <c r="B358" s="18" t="s">
        <v>394</v>
      </c>
      <c r="C358" s="24">
        <v>1</v>
      </c>
      <c r="D358" s="25" t="s">
        <v>263</v>
      </c>
      <c r="E358" s="20"/>
      <c r="F358" s="21">
        <v>2</v>
      </c>
      <c r="G358" s="21">
        <v>5</v>
      </c>
      <c r="H358" s="21"/>
      <c r="I358" s="21"/>
      <c r="J358" s="21"/>
      <c r="K358" s="22">
        <f>VLOOKUP(D358,'Porte Honorário'!$A$3:$B$44,2,0)</f>
        <v>819.25</v>
      </c>
      <c r="L358" s="22">
        <f>'Base PF Saúde'!$K358*'Base PF Saúde'!$C358</f>
        <v>819.25</v>
      </c>
      <c r="M358" s="22">
        <f>'Base PF Saúde'!$E358*'Uco e Filme'!$A$2</f>
        <v>0</v>
      </c>
      <c r="N358" s="22">
        <f>'Base PF Saúde'!$H358*'Uco e Filme'!$A$11</f>
        <v>0</v>
      </c>
      <c r="O358" s="23">
        <f>ROUND(SUM('Base PF Saúde'!$L358:$N358),2)</f>
        <v>819.25</v>
      </c>
    </row>
    <row r="359" spans="1:15" ht="24" x14ac:dyDescent="0.25">
      <c r="A359" s="18">
        <v>30101697</v>
      </c>
      <c r="B359" s="18" t="s">
        <v>395</v>
      </c>
      <c r="C359" s="24">
        <v>1</v>
      </c>
      <c r="D359" s="25" t="s">
        <v>263</v>
      </c>
      <c r="E359" s="20"/>
      <c r="F359" s="21">
        <v>2</v>
      </c>
      <c r="G359" s="21">
        <v>5</v>
      </c>
      <c r="H359" s="21"/>
      <c r="I359" s="21"/>
      <c r="J359" s="21"/>
      <c r="K359" s="22">
        <f>VLOOKUP(D359,'Porte Honorário'!$A$3:$B$44,2,0)</f>
        <v>819.25</v>
      </c>
      <c r="L359" s="22">
        <f>'Base PF Saúde'!$K359*'Base PF Saúde'!$C359</f>
        <v>819.25</v>
      </c>
      <c r="M359" s="22">
        <f>'Base PF Saúde'!$E359*'Uco e Filme'!$A$2</f>
        <v>0</v>
      </c>
      <c r="N359" s="22">
        <f>'Base PF Saúde'!$H359*'Uco e Filme'!$A$11</f>
        <v>0</v>
      </c>
      <c r="O359" s="23">
        <f>ROUND(SUM('Base PF Saúde'!$L359:$N359),2)</f>
        <v>819.25</v>
      </c>
    </row>
    <row r="360" spans="1:15" x14ac:dyDescent="0.25">
      <c r="A360" s="18">
        <v>30101735</v>
      </c>
      <c r="B360" s="18" t="s">
        <v>396</v>
      </c>
      <c r="C360" s="24">
        <v>1</v>
      </c>
      <c r="D360" s="25" t="s">
        <v>145</v>
      </c>
      <c r="E360" s="20"/>
      <c r="F360" s="21"/>
      <c r="G360" s="21">
        <v>0</v>
      </c>
      <c r="H360" s="21"/>
      <c r="I360" s="21"/>
      <c r="J360" s="21"/>
      <c r="K360" s="22">
        <f>VLOOKUP(D360,'Porte Honorário'!$A$3:$B$44,2,0)</f>
        <v>100.84</v>
      </c>
      <c r="L360" s="22">
        <f>'Base PF Saúde'!$K360*'Base PF Saúde'!$C360</f>
        <v>100.84</v>
      </c>
      <c r="M360" s="22">
        <f>'Base PF Saúde'!$E360*'Uco e Filme'!$A$2</f>
        <v>0</v>
      </c>
      <c r="N360" s="22">
        <f>'Base PF Saúde'!$H360*'Uco e Filme'!$A$11</f>
        <v>0</v>
      </c>
      <c r="O360" s="23">
        <f>ROUND(SUM('Base PF Saúde'!$L360:$N360),2)</f>
        <v>100.84</v>
      </c>
    </row>
    <row r="361" spans="1:15" ht="24" x14ac:dyDescent="0.25">
      <c r="A361" s="18">
        <v>30101743</v>
      </c>
      <c r="B361" s="18" t="s">
        <v>397</v>
      </c>
      <c r="C361" s="24">
        <v>1</v>
      </c>
      <c r="D361" s="25" t="s">
        <v>73</v>
      </c>
      <c r="E361" s="20"/>
      <c r="F361" s="21">
        <v>2</v>
      </c>
      <c r="G361" s="21">
        <v>3</v>
      </c>
      <c r="H361" s="21"/>
      <c r="I361" s="21"/>
      <c r="J361" s="21"/>
      <c r="K361" s="22">
        <f>VLOOKUP(D361,'Porte Honorário'!$A$3:$B$44,2,0)</f>
        <v>346.6</v>
      </c>
      <c r="L361" s="22">
        <f>'Base PF Saúde'!$K361*'Base PF Saúde'!$C361</f>
        <v>346.6</v>
      </c>
      <c r="M361" s="22">
        <f>'Base PF Saúde'!$E361*'Uco e Filme'!$A$2</f>
        <v>0</v>
      </c>
      <c r="N361" s="22">
        <f>'Base PF Saúde'!$H361*'Uco e Filme'!$A$11</f>
        <v>0</v>
      </c>
      <c r="O361" s="23">
        <f>ROUND(SUM('Base PF Saúde'!$L361:$N361),2)</f>
        <v>346.6</v>
      </c>
    </row>
    <row r="362" spans="1:15" ht="24" x14ac:dyDescent="0.25">
      <c r="A362" s="18">
        <v>30101751</v>
      </c>
      <c r="B362" s="18" t="s">
        <v>398</v>
      </c>
      <c r="C362" s="24">
        <v>1</v>
      </c>
      <c r="D362" s="25" t="s">
        <v>73</v>
      </c>
      <c r="E362" s="20"/>
      <c r="F362" s="21">
        <v>1</v>
      </c>
      <c r="G362" s="21">
        <v>3</v>
      </c>
      <c r="H362" s="21"/>
      <c r="I362" s="21"/>
      <c r="J362" s="21"/>
      <c r="K362" s="22">
        <f>VLOOKUP(D362,'Porte Honorário'!$A$3:$B$44,2,0)</f>
        <v>346.6</v>
      </c>
      <c r="L362" s="22">
        <f>'Base PF Saúde'!$K362*'Base PF Saúde'!$C362</f>
        <v>346.6</v>
      </c>
      <c r="M362" s="22">
        <f>'Base PF Saúde'!$E362*'Uco e Filme'!$A$2</f>
        <v>0</v>
      </c>
      <c r="N362" s="22">
        <f>'Base PF Saúde'!$H362*'Uco e Filme'!$A$11</f>
        <v>0</v>
      </c>
      <c r="O362" s="23">
        <f>ROUND(SUM('Base PF Saúde'!$L362:$N362),2)</f>
        <v>346.6</v>
      </c>
    </row>
    <row r="363" spans="1:15" ht="24" x14ac:dyDescent="0.25">
      <c r="A363" s="18">
        <v>30101760</v>
      </c>
      <c r="B363" s="18" t="s">
        <v>399</v>
      </c>
      <c r="C363" s="24">
        <v>1</v>
      </c>
      <c r="D363" s="25" t="s">
        <v>73</v>
      </c>
      <c r="E363" s="20"/>
      <c r="F363" s="21">
        <v>2</v>
      </c>
      <c r="G363" s="21">
        <v>3</v>
      </c>
      <c r="H363" s="21"/>
      <c r="I363" s="21"/>
      <c r="J363" s="21"/>
      <c r="K363" s="22">
        <f>VLOOKUP(D363,'Porte Honorário'!$A$3:$B$44,2,0)</f>
        <v>346.6</v>
      </c>
      <c r="L363" s="22">
        <f>'Base PF Saúde'!$K363*'Base PF Saúde'!$C363</f>
        <v>346.6</v>
      </c>
      <c r="M363" s="22">
        <f>'Base PF Saúde'!$E363*'Uco e Filme'!$A$2</f>
        <v>0</v>
      </c>
      <c r="N363" s="22">
        <f>'Base PF Saúde'!$H363*'Uco e Filme'!$A$11</f>
        <v>0</v>
      </c>
      <c r="O363" s="23">
        <f>ROUND(SUM('Base PF Saúde'!$L363:$N363),2)</f>
        <v>346.6</v>
      </c>
    </row>
    <row r="364" spans="1:15" x14ac:dyDescent="0.25">
      <c r="A364" s="18">
        <v>30101778</v>
      </c>
      <c r="B364" s="18" t="s">
        <v>400</v>
      </c>
      <c r="C364" s="24">
        <v>1</v>
      </c>
      <c r="D364" s="25" t="s">
        <v>73</v>
      </c>
      <c r="E364" s="20"/>
      <c r="F364" s="21">
        <v>1</v>
      </c>
      <c r="G364" s="21">
        <v>3</v>
      </c>
      <c r="H364" s="21"/>
      <c r="I364" s="21"/>
      <c r="J364" s="21"/>
      <c r="K364" s="22">
        <f>VLOOKUP(D364,'Porte Honorário'!$A$3:$B$44,2,0)</f>
        <v>346.6</v>
      </c>
      <c r="L364" s="22">
        <f>'Base PF Saúde'!$K364*'Base PF Saúde'!$C364</f>
        <v>346.6</v>
      </c>
      <c r="M364" s="22">
        <f>'Base PF Saúde'!$E364*'Uco e Filme'!$A$2</f>
        <v>0</v>
      </c>
      <c r="N364" s="22">
        <f>'Base PF Saúde'!$H364*'Uco e Filme'!$A$11</f>
        <v>0</v>
      </c>
      <c r="O364" s="23">
        <f>ROUND(SUM('Base PF Saúde'!$L364:$N364),2)</f>
        <v>346.6</v>
      </c>
    </row>
    <row r="365" spans="1:15" ht="24" x14ac:dyDescent="0.25">
      <c r="A365" s="18">
        <v>30101786</v>
      </c>
      <c r="B365" s="18" t="s">
        <v>401</v>
      </c>
      <c r="C365" s="24">
        <v>1</v>
      </c>
      <c r="D365" s="25" t="s">
        <v>73</v>
      </c>
      <c r="E365" s="20"/>
      <c r="F365" s="21">
        <v>1</v>
      </c>
      <c r="G365" s="21">
        <v>3</v>
      </c>
      <c r="H365" s="21"/>
      <c r="I365" s="21"/>
      <c r="J365" s="21"/>
      <c r="K365" s="22">
        <f>VLOOKUP(D365,'Porte Honorário'!$A$3:$B$44,2,0)</f>
        <v>346.6</v>
      </c>
      <c r="L365" s="22">
        <f>'Base PF Saúde'!$K365*'Base PF Saúde'!$C365</f>
        <v>346.6</v>
      </c>
      <c r="M365" s="22">
        <f>'Base PF Saúde'!$E365*'Uco e Filme'!$A$2</f>
        <v>0</v>
      </c>
      <c r="N365" s="22">
        <f>'Base PF Saúde'!$H365*'Uco e Filme'!$A$11</f>
        <v>0</v>
      </c>
      <c r="O365" s="23">
        <f>ROUND(SUM('Base PF Saúde'!$L365:$N365),2)</f>
        <v>346.6</v>
      </c>
    </row>
    <row r="366" spans="1:15" ht="24" x14ac:dyDescent="0.25">
      <c r="A366" s="18">
        <v>30101794</v>
      </c>
      <c r="B366" s="18" t="s">
        <v>402</v>
      </c>
      <c r="C366" s="24">
        <v>1</v>
      </c>
      <c r="D366" s="25" t="s">
        <v>50</v>
      </c>
      <c r="E366" s="20"/>
      <c r="F366" s="21"/>
      <c r="G366" s="21">
        <v>0</v>
      </c>
      <c r="H366" s="21"/>
      <c r="I366" s="21"/>
      <c r="J366" s="21"/>
      <c r="K366" s="22">
        <f>VLOOKUP(D366,'Porte Honorário'!$A$3:$B$44,2,0)</f>
        <v>85.08</v>
      </c>
      <c r="L366" s="22">
        <f>'Base PF Saúde'!$K366*'Base PF Saúde'!$C366</f>
        <v>85.08</v>
      </c>
      <c r="M366" s="22">
        <f>'Base PF Saúde'!$E366*'Uco e Filme'!$A$2</f>
        <v>0</v>
      </c>
      <c r="N366" s="22">
        <f>'Base PF Saúde'!$H366*'Uco e Filme'!$A$11</f>
        <v>0</v>
      </c>
      <c r="O366" s="23">
        <f>ROUND(SUM('Base PF Saúde'!$L366:$N366),2)</f>
        <v>85.08</v>
      </c>
    </row>
    <row r="367" spans="1:15" x14ac:dyDescent="0.25">
      <c r="A367" s="18">
        <v>30101808</v>
      </c>
      <c r="B367" s="18" t="s">
        <v>403</v>
      </c>
      <c r="C367" s="24">
        <v>1</v>
      </c>
      <c r="D367" s="25" t="s">
        <v>73</v>
      </c>
      <c r="E367" s="20"/>
      <c r="F367" s="21">
        <v>1</v>
      </c>
      <c r="G367" s="21">
        <v>3</v>
      </c>
      <c r="H367" s="21"/>
      <c r="I367" s="21"/>
      <c r="J367" s="21"/>
      <c r="K367" s="22">
        <f>VLOOKUP(D367,'Porte Honorário'!$A$3:$B$44,2,0)</f>
        <v>346.6</v>
      </c>
      <c r="L367" s="22">
        <f>'Base PF Saúde'!$K367*'Base PF Saúde'!$C367</f>
        <v>346.6</v>
      </c>
      <c r="M367" s="22">
        <f>'Base PF Saúde'!$E367*'Uco e Filme'!$A$2</f>
        <v>0</v>
      </c>
      <c r="N367" s="22">
        <f>'Base PF Saúde'!$H367*'Uco e Filme'!$A$11</f>
        <v>0</v>
      </c>
      <c r="O367" s="23">
        <f>ROUND(SUM('Base PF Saúde'!$L367:$N367),2)</f>
        <v>346.6</v>
      </c>
    </row>
    <row r="368" spans="1:15" x14ac:dyDescent="0.25">
      <c r="A368" s="18">
        <v>30101816</v>
      </c>
      <c r="B368" s="18" t="s">
        <v>404</v>
      </c>
      <c r="C368" s="24">
        <v>1</v>
      </c>
      <c r="D368" s="25" t="s">
        <v>73</v>
      </c>
      <c r="E368" s="20"/>
      <c r="F368" s="21">
        <v>1</v>
      </c>
      <c r="G368" s="21">
        <v>3</v>
      </c>
      <c r="H368" s="21"/>
      <c r="I368" s="21"/>
      <c r="J368" s="21"/>
      <c r="K368" s="22">
        <f>VLOOKUP(D368,'Porte Honorário'!$A$3:$B$44,2,0)</f>
        <v>346.6</v>
      </c>
      <c r="L368" s="22">
        <f>'Base PF Saúde'!$K368*'Base PF Saúde'!$C368</f>
        <v>346.6</v>
      </c>
      <c r="M368" s="22">
        <f>'Base PF Saúde'!$E368*'Uco e Filme'!$A$2</f>
        <v>0</v>
      </c>
      <c r="N368" s="22">
        <f>'Base PF Saúde'!$H368*'Uco e Filme'!$A$11</f>
        <v>0</v>
      </c>
      <c r="O368" s="23">
        <f>ROUND(SUM('Base PF Saúde'!$L368:$N368),2)</f>
        <v>346.6</v>
      </c>
    </row>
    <row r="369" spans="1:15" x14ac:dyDescent="0.25">
      <c r="A369" s="18">
        <v>30101824</v>
      </c>
      <c r="B369" s="18" t="s">
        <v>405</v>
      </c>
      <c r="C369" s="24">
        <v>1</v>
      </c>
      <c r="D369" s="25" t="s">
        <v>342</v>
      </c>
      <c r="E369" s="20"/>
      <c r="F369" s="21">
        <v>1</v>
      </c>
      <c r="G369" s="21">
        <v>3</v>
      </c>
      <c r="H369" s="21"/>
      <c r="I369" s="21"/>
      <c r="J369" s="21"/>
      <c r="K369" s="22">
        <f>VLOOKUP(D369,'Porte Honorário'!$A$3:$B$44,2,0)</f>
        <v>874.38</v>
      </c>
      <c r="L369" s="22">
        <f>'Base PF Saúde'!$K369*'Base PF Saúde'!$C369</f>
        <v>874.38</v>
      </c>
      <c r="M369" s="22">
        <f>'Base PF Saúde'!$E369*'Uco e Filme'!$A$2</f>
        <v>0</v>
      </c>
      <c r="N369" s="22">
        <f>'Base PF Saúde'!$H369*'Uco e Filme'!$A$11</f>
        <v>0</v>
      </c>
      <c r="O369" s="23">
        <f>ROUND(SUM('Base PF Saúde'!$L369:$N369),2)</f>
        <v>874.38</v>
      </c>
    </row>
    <row r="370" spans="1:15" x14ac:dyDescent="0.25">
      <c r="A370" s="18">
        <v>30101832</v>
      </c>
      <c r="B370" s="18" t="s">
        <v>406</v>
      </c>
      <c r="C370" s="24">
        <v>1</v>
      </c>
      <c r="D370" s="25" t="s">
        <v>334</v>
      </c>
      <c r="E370" s="20"/>
      <c r="F370" s="21">
        <v>2</v>
      </c>
      <c r="G370" s="21">
        <v>4</v>
      </c>
      <c r="H370" s="21"/>
      <c r="I370" s="21"/>
      <c r="J370" s="21"/>
      <c r="K370" s="22">
        <f>VLOOKUP(D370,'Porte Honorário'!$A$3:$B$44,2,0)</f>
        <v>1049.28</v>
      </c>
      <c r="L370" s="22">
        <f>'Base PF Saúde'!$K370*'Base PF Saúde'!$C370</f>
        <v>1049.28</v>
      </c>
      <c r="M370" s="22">
        <f>'Base PF Saúde'!$E370*'Uco e Filme'!$A$2</f>
        <v>0</v>
      </c>
      <c r="N370" s="22">
        <f>'Base PF Saúde'!$H370*'Uco e Filme'!$A$11</f>
        <v>0</v>
      </c>
      <c r="O370" s="23">
        <f>ROUND(SUM('Base PF Saúde'!$L370:$N370),2)</f>
        <v>1049.28</v>
      </c>
    </row>
    <row r="371" spans="1:15" x14ac:dyDescent="0.25">
      <c r="A371" s="18">
        <v>30101840</v>
      </c>
      <c r="B371" s="18" t="s">
        <v>407</v>
      </c>
      <c r="C371" s="24">
        <v>1</v>
      </c>
      <c r="D371" s="25" t="s">
        <v>145</v>
      </c>
      <c r="E371" s="20"/>
      <c r="F371" s="21"/>
      <c r="G371" s="21">
        <v>0</v>
      </c>
      <c r="H371" s="21"/>
      <c r="I371" s="21"/>
      <c r="J371" s="21"/>
      <c r="K371" s="22">
        <f>VLOOKUP(D371,'Porte Honorário'!$A$3:$B$44,2,0)</f>
        <v>100.84</v>
      </c>
      <c r="L371" s="22">
        <f>'Base PF Saúde'!$K371*'Base PF Saúde'!$C371</f>
        <v>100.84</v>
      </c>
      <c r="M371" s="22">
        <f>'Base PF Saúde'!$E371*'Uco e Filme'!$A$2</f>
        <v>0</v>
      </c>
      <c r="N371" s="22">
        <f>'Base PF Saúde'!$H371*'Uco e Filme'!$A$11</f>
        <v>0</v>
      </c>
      <c r="O371" s="23">
        <f>ROUND(SUM('Base PF Saúde'!$L371:$N371),2)</f>
        <v>100.84</v>
      </c>
    </row>
    <row r="372" spans="1:15" ht="24" x14ac:dyDescent="0.25">
      <c r="A372" s="18">
        <v>30101859</v>
      </c>
      <c r="B372" s="18" t="s">
        <v>408</v>
      </c>
      <c r="C372" s="24">
        <v>1</v>
      </c>
      <c r="D372" s="25" t="s">
        <v>64</v>
      </c>
      <c r="E372" s="20"/>
      <c r="F372" s="21"/>
      <c r="G372" s="21">
        <v>2</v>
      </c>
      <c r="H372" s="21"/>
      <c r="I372" s="21"/>
      <c r="J372" s="21"/>
      <c r="K372" s="22">
        <f>VLOOKUP(D372,'Porte Honorário'!$A$3:$B$44,2,0)</f>
        <v>63.04</v>
      </c>
      <c r="L372" s="22">
        <f>'Base PF Saúde'!$K372*'Base PF Saúde'!$C372</f>
        <v>63.04</v>
      </c>
      <c r="M372" s="22">
        <f>'Base PF Saúde'!$E372*'Uco e Filme'!$A$2</f>
        <v>0</v>
      </c>
      <c r="N372" s="22">
        <f>'Base PF Saúde'!$H372*'Uco e Filme'!$A$11</f>
        <v>0</v>
      </c>
      <c r="O372" s="23">
        <f>ROUND(SUM('Base PF Saúde'!$L372:$N372),2)</f>
        <v>63.04</v>
      </c>
    </row>
    <row r="373" spans="1:15" ht="24" x14ac:dyDescent="0.25">
      <c r="A373" s="18">
        <v>30101867</v>
      </c>
      <c r="B373" s="18" t="s">
        <v>409</v>
      </c>
      <c r="C373" s="24">
        <v>1</v>
      </c>
      <c r="D373" s="25" t="s">
        <v>342</v>
      </c>
      <c r="E373" s="20"/>
      <c r="F373" s="21">
        <v>1</v>
      </c>
      <c r="G373" s="21">
        <v>4</v>
      </c>
      <c r="H373" s="21"/>
      <c r="I373" s="21"/>
      <c r="J373" s="21"/>
      <c r="K373" s="22">
        <f>VLOOKUP(D373,'Porte Honorário'!$A$3:$B$44,2,0)</f>
        <v>874.38</v>
      </c>
      <c r="L373" s="22">
        <f>'Base PF Saúde'!$K373*'Base PF Saúde'!$C373</f>
        <v>874.38</v>
      </c>
      <c r="M373" s="22">
        <f>'Base PF Saúde'!$E373*'Uco e Filme'!$A$2</f>
        <v>0</v>
      </c>
      <c r="N373" s="22">
        <f>'Base PF Saúde'!$H373*'Uco e Filme'!$A$11</f>
        <v>0</v>
      </c>
      <c r="O373" s="23">
        <f>ROUND(SUM('Base PF Saúde'!$L373:$N373),2)</f>
        <v>874.38</v>
      </c>
    </row>
    <row r="374" spans="1:15" ht="24" x14ac:dyDescent="0.25">
      <c r="A374" s="18">
        <v>30101875</v>
      </c>
      <c r="B374" s="18" t="s">
        <v>410</v>
      </c>
      <c r="C374" s="24">
        <v>1</v>
      </c>
      <c r="D374" s="25" t="s">
        <v>342</v>
      </c>
      <c r="E374" s="20"/>
      <c r="F374" s="21">
        <v>1</v>
      </c>
      <c r="G374" s="21">
        <v>4</v>
      </c>
      <c r="H374" s="21"/>
      <c r="I374" s="21"/>
      <c r="J374" s="21"/>
      <c r="K374" s="22">
        <f>VLOOKUP(D374,'Porte Honorário'!$A$3:$B$44,2,0)</f>
        <v>874.38</v>
      </c>
      <c r="L374" s="22">
        <f>'Base PF Saúde'!$K374*'Base PF Saúde'!$C374</f>
        <v>874.38</v>
      </c>
      <c r="M374" s="22">
        <f>'Base PF Saúde'!$E374*'Uco e Filme'!$A$2</f>
        <v>0</v>
      </c>
      <c r="N374" s="22">
        <f>'Base PF Saúde'!$H374*'Uco e Filme'!$A$11</f>
        <v>0</v>
      </c>
      <c r="O374" s="23">
        <f>ROUND(SUM('Base PF Saúde'!$L374:$N374),2)</f>
        <v>874.38</v>
      </c>
    </row>
    <row r="375" spans="1:15" ht="24" x14ac:dyDescent="0.25">
      <c r="A375" s="18">
        <v>30101883</v>
      </c>
      <c r="B375" s="18" t="s">
        <v>411</v>
      </c>
      <c r="C375" s="24">
        <v>1</v>
      </c>
      <c r="D375" s="25" t="s">
        <v>338</v>
      </c>
      <c r="E375" s="20"/>
      <c r="F375" s="21">
        <v>1</v>
      </c>
      <c r="G375" s="21">
        <v>5</v>
      </c>
      <c r="H375" s="21"/>
      <c r="I375" s="21"/>
      <c r="J375" s="21"/>
      <c r="K375" s="22">
        <f>VLOOKUP(D375,'Porte Honorário'!$A$3:$B$44,2,0)</f>
        <v>953.16</v>
      </c>
      <c r="L375" s="22">
        <f>'Base PF Saúde'!$K375*'Base PF Saúde'!$C375</f>
        <v>953.16</v>
      </c>
      <c r="M375" s="22">
        <f>'Base PF Saúde'!$E375*'Uco e Filme'!$A$2</f>
        <v>0</v>
      </c>
      <c r="N375" s="22">
        <f>'Base PF Saúde'!$H375*'Uco e Filme'!$A$11</f>
        <v>0</v>
      </c>
      <c r="O375" s="23">
        <f>ROUND(SUM('Base PF Saúde'!$L375:$N375),2)</f>
        <v>953.16</v>
      </c>
    </row>
    <row r="376" spans="1:15" x14ac:dyDescent="0.25">
      <c r="A376" s="18">
        <v>30101891</v>
      </c>
      <c r="B376" s="18" t="s">
        <v>412</v>
      </c>
      <c r="C376" s="24">
        <v>1</v>
      </c>
      <c r="D376" s="25" t="s">
        <v>102</v>
      </c>
      <c r="E376" s="20"/>
      <c r="F376" s="21"/>
      <c r="G376" s="21">
        <v>2</v>
      </c>
      <c r="H376" s="21"/>
      <c r="I376" s="21"/>
      <c r="J376" s="21"/>
      <c r="K376" s="22">
        <f>VLOOKUP(D376,'Porte Honorário'!$A$3:$B$44,2,0)</f>
        <v>176.44</v>
      </c>
      <c r="L376" s="22">
        <f>'Base PF Saúde'!$K376*'Base PF Saúde'!$C376</f>
        <v>176.44</v>
      </c>
      <c r="M376" s="22">
        <f>'Base PF Saúde'!$E376*'Uco e Filme'!$A$2</f>
        <v>0</v>
      </c>
      <c r="N376" s="22">
        <f>'Base PF Saúde'!$H376*'Uco e Filme'!$A$11</f>
        <v>0</v>
      </c>
      <c r="O376" s="23">
        <f>ROUND(SUM('Base PF Saúde'!$L376:$N376),2)</f>
        <v>176.44</v>
      </c>
    </row>
    <row r="377" spans="1:15" ht="24" x14ac:dyDescent="0.25">
      <c r="A377" s="18">
        <v>30101905</v>
      </c>
      <c r="B377" s="18" t="s">
        <v>413</v>
      </c>
      <c r="C377" s="24">
        <v>1</v>
      </c>
      <c r="D377" s="25" t="s">
        <v>64</v>
      </c>
      <c r="E377" s="20"/>
      <c r="F377" s="21"/>
      <c r="G377" s="21">
        <v>2</v>
      </c>
      <c r="H377" s="21"/>
      <c r="I377" s="21"/>
      <c r="J377" s="21"/>
      <c r="K377" s="22">
        <f>VLOOKUP(D377,'Porte Honorário'!$A$3:$B$44,2,0)</f>
        <v>63.04</v>
      </c>
      <c r="L377" s="22">
        <f>'Base PF Saúde'!$K377*'Base PF Saúde'!$C377</f>
        <v>63.04</v>
      </c>
      <c r="M377" s="22">
        <f>'Base PF Saúde'!$E377*'Uco e Filme'!$A$2</f>
        <v>0</v>
      </c>
      <c r="N377" s="22">
        <f>'Base PF Saúde'!$H377*'Uco e Filme'!$A$11</f>
        <v>0</v>
      </c>
      <c r="O377" s="23">
        <f>ROUND(SUM('Base PF Saúde'!$L377:$N377),2)</f>
        <v>63.04</v>
      </c>
    </row>
    <row r="378" spans="1:15" x14ac:dyDescent="0.25">
      <c r="A378" s="18">
        <v>30101913</v>
      </c>
      <c r="B378" s="18" t="s">
        <v>414</v>
      </c>
      <c r="C378" s="24">
        <v>1</v>
      </c>
      <c r="D378" s="25" t="s">
        <v>92</v>
      </c>
      <c r="E378" s="20"/>
      <c r="F378" s="21">
        <v>1</v>
      </c>
      <c r="G378" s="21">
        <v>1</v>
      </c>
      <c r="H378" s="21"/>
      <c r="I378" s="21"/>
      <c r="J378" s="21"/>
      <c r="K378" s="22">
        <f>VLOOKUP(D378,'Porte Honorário'!$A$3:$B$44,2,0)</f>
        <v>241.04</v>
      </c>
      <c r="L378" s="22">
        <f>'Base PF Saúde'!$K378*'Base PF Saúde'!$C378</f>
        <v>241.04</v>
      </c>
      <c r="M378" s="22">
        <f>'Base PF Saúde'!$E378*'Uco e Filme'!$A$2</f>
        <v>0</v>
      </c>
      <c r="N378" s="22">
        <f>'Base PF Saúde'!$H378*'Uco e Filme'!$A$11</f>
        <v>0</v>
      </c>
      <c r="O378" s="23">
        <f>ROUND(SUM('Base PF Saúde'!$L378:$N378),2)</f>
        <v>241.04</v>
      </c>
    </row>
    <row r="379" spans="1:15" ht="24" x14ac:dyDescent="0.25">
      <c r="A379" s="18">
        <v>30101921</v>
      </c>
      <c r="B379" s="18" t="s">
        <v>415</v>
      </c>
      <c r="C379" s="24">
        <v>1</v>
      </c>
      <c r="D379" s="25" t="s">
        <v>102</v>
      </c>
      <c r="E379" s="20"/>
      <c r="F379" s="21">
        <v>1</v>
      </c>
      <c r="G379" s="21">
        <v>0</v>
      </c>
      <c r="H379" s="21"/>
      <c r="I379" s="21"/>
      <c r="J379" s="21"/>
      <c r="K379" s="22">
        <f>VLOOKUP(D379,'Porte Honorário'!$A$3:$B$44,2,0)</f>
        <v>176.44</v>
      </c>
      <c r="L379" s="22">
        <f>'Base PF Saúde'!$K379*'Base PF Saúde'!$C379</f>
        <v>176.44</v>
      </c>
      <c r="M379" s="22">
        <f>'Base PF Saúde'!$E379*'Uco e Filme'!$A$2</f>
        <v>0</v>
      </c>
      <c r="N379" s="22">
        <f>'Base PF Saúde'!$H379*'Uco e Filme'!$A$11</f>
        <v>0</v>
      </c>
      <c r="O379" s="23">
        <f>ROUND(SUM('Base PF Saúde'!$L379:$N379),2)</f>
        <v>176.44</v>
      </c>
    </row>
    <row r="380" spans="1:15" ht="24" x14ac:dyDescent="0.25">
      <c r="A380" s="18">
        <v>30101930</v>
      </c>
      <c r="B380" s="18" t="s">
        <v>416</v>
      </c>
      <c r="C380" s="24">
        <v>1</v>
      </c>
      <c r="D380" s="25" t="s">
        <v>50</v>
      </c>
      <c r="E380" s="20"/>
      <c r="F380" s="21"/>
      <c r="G380" s="21">
        <v>0</v>
      </c>
      <c r="H380" s="21"/>
      <c r="I380" s="21"/>
      <c r="J380" s="21"/>
      <c r="K380" s="22">
        <f>VLOOKUP(D380,'Porte Honorário'!$A$3:$B$44,2,0)</f>
        <v>85.08</v>
      </c>
      <c r="L380" s="22">
        <f>'Base PF Saúde'!$K380*'Base PF Saúde'!$C380</f>
        <v>85.08</v>
      </c>
      <c r="M380" s="22">
        <f>'Base PF Saúde'!$E380*'Uco e Filme'!$A$2</f>
        <v>0</v>
      </c>
      <c r="N380" s="22">
        <f>'Base PF Saúde'!$H380*'Uco e Filme'!$A$11</f>
        <v>0</v>
      </c>
      <c r="O380" s="23">
        <f>ROUND(SUM('Base PF Saúde'!$L380:$N380),2)</f>
        <v>85.08</v>
      </c>
    </row>
    <row r="381" spans="1:15" x14ac:dyDescent="0.25">
      <c r="A381" s="18">
        <v>30101948</v>
      </c>
      <c r="B381" s="18" t="s">
        <v>417</v>
      </c>
      <c r="C381" s="24">
        <v>1</v>
      </c>
      <c r="D381" s="25" t="s">
        <v>52</v>
      </c>
      <c r="E381" s="20"/>
      <c r="F381" s="21">
        <v>1</v>
      </c>
      <c r="G381" s="21">
        <v>2</v>
      </c>
      <c r="H381" s="21"/>
      <c r="I381" s="21"/>
      <c r="J381" s="21"/>
      <c r="K381" s="22">
        <f>VLOOKUP(D381,'Porte Honorário'!$A$3:$B$44,2,0)</f>
        <v>138.65</v>
      </c>
      <c r="L381" s="22">
        <f>'Base PF Saúde'!$K381*'Base PF Saúde'!$C381</f>
        <v>138.65</v>
      </c>
      <c r="M381" s="22">
        <f>'Base PF Saúde'!$E381*'Uco e Filme'!$A$2</f>
        <v>0</v>
      </c>
      <c r="N381" s="22">
        <f>'Base PF Saúde'!$H381*'Uco e Filme'!$A$11</f>
        <v>0</v>
      </c>
      <c r="O381" s="23">
        <f>ROUND(SUM('Base PF Saúde'!$L381:$N381),2)</f>
        <v>138.65</v>
      </c>
    </row>
    <row r="382" spans="1:15" x14ac:dyDescent="0.25">
      <c r="A382" s="18">
        <v>30101956</v>
      </c>
      <c r="B382" s="18" t="s">
        <v>418</v>
      </c>
      <c r="C382" s="24">
        <v>1</v>
      </c>
      <c r="D382" s="25" t="s">
        <v>50</v>
      </c>
      <c r="E382" s="20"/>
      <c r="F382" s="21">
        <v>1</v>
      </c>
      <c r="G382" s="21">
        <v>2</v>
      </c>
      <c r="H382" s="21"/>
      <c r="I382" s="21"/>
      <c r="J382" s="21"/>
      <c r="K382" s="22">
        <f>VLOOKUP(D382,'Porte Honorário'!$A$3:$B$44,2,0)</f>
        <v>85.08</v>
      </c>
      <c r="L382" s="22">
        <f>'Base PF Saúde'!$K382*'Base PF Saúde'!$C382</f>
        <v>85.08</v>
      </c>
      <c r="M382" s="22">
        <f>'Base PF Saúde'!$E382*'Uco e Filme'!$A$2</f>
        <v>0</v>
      </c>
      <c r="N382" s="22">
        <f>'Base PF Saúde'!$H382*'Uco e Filme'!$A$11</f>
        <v>0</v>
      </c>
      <c r="O382" s="23">
        <f>ROUND(SUM('Base PF Saúde'!$L382:$N382),2)</f>
        <v>85.08</v>
      </c>
    </row>
    <row r="383" spans="1:15" ht="13.9" customHeight="1" x14ac:dyDescent="0.25">
      <c r="A383" s="69" t="s">
        <v>419</v>
      </c>
      <c r="B383" s="70"/>
      <c r="C383" s="70"/>
      <c r="D383" s="70"/>
      <c r="E383" s="70"/>
      <c r="F383" s="70"/>
      <c r="G383" s="70"/>
      <c r="H383" s="70"/>
      <c r="I383" s="70"/>
      <c r="J383" s="70"/>
      <c r="K383" s="70"/>
      <c r="L383" s="70"/>
      <c r="M383" s="70"/>
      <c r="N383" s="70"/>
      <c r="O383" s="71"/>
    </row>
    <row r="384" spans="1:15" ht="13.9" customHeight="1" x14ac:dyDescent="0.25">
      <c r="A384" s="69" t="s">
        <v>420</v>
      </c>
      <c r="B384" s="70"/>
      <c r="C384" s="70"/>
      <c r="D384" s="70"/>
      <c r="E384" s="70"/>
      <c r="F384" s="70"/>
      <c r="G384" s="70"/>
      <c r="H384" s="70"/>
      <c r="I384" s="70"/>
      <c r="J384" s="70"/>
      <c r="K384" s="70" t="e">
        <f>VLOOKUP(D384,'Porte Honorário'!$A$3:$B$44,2,0)</f>
        <v>#N/A</v>
      </c>
      <c r="L384" s="70" t="e">
        <f>'Base PF Saúde'!$K384*'Base PF Saúde'!$C384</f>
        <v>#N/A</v>
      </c>
      <c r="M384" s="70">
        <f>'Base PF Saúde'!$E384*'Uco e Filme'!$A$2</f>
        <v>0</v>
      </c>
      <c r="N384" s="70">
        <f>'Base PF Saúde'!$H384*'Uco e Filme'!$A$11</f>
        <v>0</v>
      </c>
      <c r="O384" s="71" t="e">
        <f>ROUND(SUM('Base PF Saúde'!$L384:$N384),2)</f>
        <v>#N/A</v>
      </c>
    </row>
    <row r="385" spans="1:15" ht="25.15" customHeight="1" x14ac:dyDescent="0.25">
      <c r="A385" s="69" t="s">
        <v>421</v>
      </c>
      <c r="B385" s="70"/>
      <c r="C385" s="70"/>
      <c r="D385" s="70"/>
      <c r="E385" s="70"/>
      <c r="F385" s="70"/>
      <c r="G385" s="70"/>
      <c r="H385" s="70"/>
      <c r="I385" s="70"/>
      <c r="J385" s="70"/>
      <c r="K385" s="70" t="e">
        <f>VLOOKUP(D385,'Porte Honorário'!$A$3:$B$44,2,0)</f>
        <v>#N/A</v>
      </c>
      <c r="L385" s="70" t="e">
        <f>'Base PF Saúde'!$K385*'Base PF Saúde'!$C385</f>
        <v>#N/A</v>
      </c>
      <c r="M385" s="70">
        <f>'Base PF Saúde'!$E385*'Uco e Filme'!$A$2</f>
        <v>0</v>
      </c>
      <c r="N385" s="70">
        <f>'Base PF Saúde'!$H385*'Uco e Filme'!$A$11</f>
        <v>0</v>
      </c>
      <c r="O385" s="71" t="e">
        <f>ROUND(SUM('Base PF Saúde'!$L385:$N385),2)</f>
        <v>#N/A</v>
      </c>
    </row>
    <row r="386" spans="1:15" ht="47.45" customHeight="1" x14ac:dyDescent="0.25">
      <c r="A386" s="69" t="s">
        <v>422</v>
      </c>
      <c r="B386" s="70"/>
      <c r="C386" s="70"/>
      <c r="D386" s="70"/>
      <c r="E386" s="70"/>
      <c r="F386" s="70"/>
      <c r="G386" s="70"/>
      <c r="H386" s="70"/>
      <c r="I386" s="70"/>
      <c r="J386" s="70"/>
      <c r="K386" s="70" t="e">
        <f>VLOOKUP(D386,'Porte Honorário'!$A$3:$B$44,2,0)</f>
        <v>#N/A</v>
      </c>
      <c r="L386" s="70" t="e">
        <f>'Base PF Saúde'!$K386*'Base PF Saúde'!$C386</f>
        <v>#N/A</v>
      </c>
      <c r="M386" s="70">
        <f>'Base PF Saúde'!$E386*'Uco e Filme'!$A$2</f>
        <v>0</v>
      </c>
      <c r="N386" s="70">
        <f>'Base PF Saúde'!$H386*'Uco e Filme'!$A$11</f>
        <v>0</v>
      </c>
      <c r="O386" s="71" t="e">
        <f>ROUND(SUM('Base PF Saúde'!$L386:$N386),2)</f>
        <v>#N/A</v>
      </c>
    </row>
    <row r="387" spans="1:15" ht="13.9" customHeight="1" x14ac:dyDescent="0.25">
      <c r="A387" s="69" t="s">
        <v>423</v>
      </c>
      <c r="B387" s="70"/>
      <c r="C387" s="70"/>
      <c r="D387" s="70"/>
      <c r="E387" s="70"/>
      <c r="F387" s="70"/>
      <c r="G387" s="70"/>
      <c r="H387" s="70"/>
      <c r="I387" s="70"/>
      <c r="J387" s="70"/>
      <c r="K387" s="70" t="e">
        <f>VLOOKUP(D387,'Porte Honorário'!$A$3:$B$44,2,0)</f>
        <v>#N/A</v>
      </c>
      <c r="L387" s="70" t="e">
        <f>'Base PF Saúde'!$K387*'Base PF Saúde'!$C387</f>
        <v>#N/A</v>
      </c>
      <c r="M387" s="70">
        <f>'Base PF Saúde'!$E387*'Uco e Filme'!$A$2</f>
        <v>0</v>
      </c>
      <c r="N387" s="70">
        <f>'Base PF Saúde'!$H387*'Uco e Filme'!$A$11</f>
        <v>0</v>
      </c>
      <c r="O387" s="71" t="e">
        <f>ROUND(SUM('Base PF Saúde'!$L387:$N387),2)</f>
        <v>#N/A</v>
      </c>
    </row>
    <row r="388" spans="1:15" ht="13.9" customHeight="1" x14ac:dyDescent="0.25">
      <c r="A388" s="69" t="s">
        <v>424</v>
      </c>
      <c r="B388" s="70"/>
      <c r="C388" s="70"/>
      <c r="D388" s="70"/>
      <c r="E388" s="70"/>
      <c r="F388" s="70"/>
      <c r="G388" s="70"/>
      <c r="H388" s="70"/>
      <c r="I388" s="70"/>
      <c r="J388" s="70"/>
      <c r="K388" s="70" t="e">
        <f>VLOOKUP(D388,'Porte Honorário'!$A$3:$B$44,2,0)</f>
        <v>#N/A</v>
      </c>
      <c r="L388" s="70" t="e">
        <f>'Base PF Saúde'!$K388*'Base PF Saúde'!$C388</f>
        <v>#N/A</v>
      </c>
      <c r="M388" s="70">
        <f>'Base PF Saúde'!$E388*'Uco e Filme'!$A$2</f>
        <v>0</v>
      </c>
      <c r="N388" s="70">
        <f>'Base PF Saúde'!$H388*'Uco e Filme'!$A$11</f>
        <v>0</v>
      </c>
      <c r="O388" s="71" t="e">
        <f>ROUND(SUM('Base PF Saúde'!$L388:$N388),2)</f>
        <v>#N/A</v>
      </c>
    </row>
    <row r="389" spans="1:15" ht="13.9" customHeight="1" x14ac:dyDescent="0.25">
      <c r="A389" s="69" t="s">
        <v>425</v>
      </c>
      <c r="B389" s="70"/>
      <c r="C389" s="70"/>
      <c r="D389" s="70"/>
      <c r="E389" s="70"/>
      <c r="F389" s="70"/>
      <c r="G389" s="70"/>
      <c r="H389" s="70"/>
      <c r="I389" s="70"/>
      <c r="J389" s="70"/>
      <c r="K389" s="70" t="e">
        <f>VLOOKUP(D389,'Porte Honorário'!$A$3:$B$44,2,0)</f>
        <v>#N/A</v>
      </c>
      <c r="L389" s="70" t="e">
        <f>'Base PF Saúde'!$K389*'Base PF Saúde'!$C389</f>
        <v>#N/A</v>
      </c>
      <c r="M389" s="70">
        <f>'Base PF Saúde'!$E389*'Uco e Filme'!$A$2</f>
        <v>0</v>
      </c>
      <c r="N389" s="70">
        <f>'Base PF Saúde'!$H389*'Uco e Filme'!$A$11</f>
        <v>0</v>
      </c>
      <c r="O389" s="71" t="e">
        <f>ROUND(SUM('Base PF Saúde'!$L389:$N389),2)</f>
        <v>#N/A</v>
      </c>
    </row>
    <row r="390" spans="1:15" ht="13.9" customHeight="1" x14ac:dyDescent="0.25">
      <c r="A390" s="69" t="s">
        <v>426</v>
      </c>
      <c r="B390" s="70"/>
      <c r="C390" s="70"/>
      <c r="D390" s="70"/>
      <c r="E390" s="70"/>
      <c r="F390" s="70"/>
      <c r="G390" s="70"/>
      <c r="H390" s="70"/>
      <c r="I390" s="70"/>
      <c r="J390" s="70"/>
      <c r="K390" s="70" t="e">
        <f>VLOOKUP(D390,'Porte Honorário'!$A$3:$B$44,2,0)</f>
        <v>#N/A</v>
      </c>
      <c r="L390" s="70" t="e">
        <f>'Base PF Saúde'!$K390*'Base PF Saúde'!$C390</f>
        <v>#N/A</v>
      </c>
      <c r="M390" s="70">
        <f>'Base PF Saúde'!$E390*'Uco e Filme'!$A$2</f>
        <v>0</v>
      </c>
      <c r="N390" s="70">
        <f>'Base PF Saúde'!$H390*'Uco e Filme'!$A$11</f>
        <v>0</v>
      </c>
      <c r="O390" s="71" t="e">
        <f>ROUND(SUM('Base PF Saúde'!$L390:$N390),2)</f>
        <v>#N/A</v>
      </c>
    </row>
    <row r="391" spans="1:15" ht="22.9" customHeight="1" x14ac:dyDescent="0.25">
      <c r="A391" s="69" t="s">
        <v>427</v>
      </c>
      <c r="B391" s="70"/>
      <c r="C391" s="70"/>
      <c r="D391" s="70"/>
      <c r="E391" s="70"/>
      <c r="F391" s="70"/>
      <c r="G391" s="70"/>
      <c r="H391" s="70"/>
      <c r="I391" s="70"/>
      <c r="J391" s="70"/>
      <c r="K391" s="70" t="e">
        <f>VLOOKUP(D391,'Porte Honorário'!$A$3:$B$44,2,0)</f>
        <v>#N/A</v>
      </c>
      <c r="L391" s="70" t="e">
        <f>'Base PF Saúde'!$K391*'Base PF Saúde'!$C391</f>
        <v>#N/A</v>
      </c>
      <c r="M391" s="70">
        <f>'Base PF Saúde'!$E391*'Uco e Filme'!$A$2</f>
        <v>0</v>
      </c>
      <c r="N391" s="70">
        <f>'Base PF Saúde'!$H391*'Uco e Filme'!$A$11</f>
        <v>0</v>
      </c>
      <c r="O391" s="71" t="e">
        <f>ROUND(SUM('Base PF Saúde'!$L391:$N391),2)</f>
        <v>#N/A</v>
      </c>
    </row>
    <row r="392" spans="1:15" ht="13.9" customHeight="1" x14ac:dyDescent="0.25">
      <c r="A392" s="69" t="s">
        <v>428</v>
      </c>
      <c r="B392" s="70"/>
      <c r="C392" s="70"/>
      <c r="D392" s="70"/>
      <c r="E392" s="70"/>
      <c r="F392" s="70"/>
      <c r="G392" s="70"/>
      <c r="H392" s="70"/>
      <c r="I392" s="70"/>
      <c r="J392" s="70"/>
      <c r="K392" s="70" t="e">
        <f>VLOOKUP(D392,'Porte Honorário'!$A$3:$B$44,2,0)</f>
        <v>#N/A</v>
      </c>
      <c r="L392" s="70" t="e">
        <f>'Base PF Saúde'!$K392*'Base PF Saúde'!$C392</f>
        <v>#N/A</v>
      </c>
      <c r="M392" s="70">
        <f>'Base PF Saúde'!$E392*'Uco e Filme'!$A$2</f>
        <v>0</v>
      </c>
      <c r="N392" s="70">
        <f>'Base PF Saúde'!$H392*'Uco e Filme'!$A$11</f>
        <v>0</v>
      </c>
      <c r="O392" s="71" t="e">
        <f>ROUND(SUM('Base PF Saúde'!$L392:$N392),2)</f>
        <v>#N/A</v>
      </c>
    </row>
    <row r="393" spans="1:15" ht="13.9" customHeight="1" x14ac:dyDescent="0.25">
      <c r="A393" s="69" t="s">
        <v>429</v>
      </c>
      <c r="B393" s="70"/>
      <c r="C393" s="70"/>
      <c r="D393" s="70"/>
      <c r="E393" s="70"/>
      <c r="F393" s="70"/>
      <c r="G393" s="70"/>
      <c r="H393" s="70"/>
      <c r="I393" s="70"/>
      <c r="J393" s="70"/>
      <c r="K393" s="70" t="e">
        <f>VLOOKUP(D393,'Porte Honorário'!$A$3:$B$44,2,0)</f>
        <v>#N/A</v>
      </c>
      <c r="L393" s="70" t="e">
        <f>'Base PF Saúde'!$K393*'Base PF Saúde'!$C393</f>
        <v>#N/A</v>
      </c>
      <c r="M393" s="70">
        <f>'Base PF Saúde'!$E393*'Uco e Filme'!$A$2</f>
        <v>0</v>
      </c>
      <c r="N393" s="70">
        <f>'Base PF Saúde'!$H393*'Uco e Filme'!$A$11</f>
        <v>0</v>
      </c>
      <c r="O393" s="71" t="e">
        <f>ROUND(SUM('Base PF Saúde'!$L393:$N393),2)</f>
        <v>#N/A</v>
      </c>
    </row>
    <row r="394" spans="1:15" ht="18" customHeight="1" x14ac:dyDescent="0.25">
      <c r="A394" s="72" t="s">
        <v>430</v>
      </c>
      <c r="B394" s="73"/>
      <c r="C394" s="73"/>
      <c r="D394" s="73"/>
      <c r="E394" s="73"/>
      <c r="F394" s="73"/>
      <c r="G394" s="73"/>
      <c r="H394" s="73"/>
      <c r="I394" s="73"/>
      <c r="J394" s="73"/>
      <c r="K394" s="73" t="e">
        <f>VLOOKUP(D394,'Porte Honorário'!$A$3:$B$44,2,0)</f>
        <v>#N/A</v>
      </c>
      <c r="L394" s="73" t="e">
        <f>'Base PF Saúde'!$K394*'Base PF Saúde'!$C394</f>
        <v>#N/A</v>
      </c>
      <c r="M394" s="73">
        <f>'Base PF Saúde'!$E394*'Uco e Filme'!$A$2</f>
        <v>0</v>
      </c>
      <c r="N394" s="73">
        <f>'Base PF Saúde'!$H394*'Uco e Filme'!$A$11</f>
        <v>0</v>
      </c>
      <c r="O394" s="74" t="e">
        <f>ROUND(SUM('Base PF Saúde'!$L394:$N394),2)</f>
        <v>#N/A</v>
      </c>
    </row>
    <row r="395" spans="1:15" x14ac:dyDescent="0.25">
      <c r="A395" s="18">
        <v>30201012</v>
      </c>
      <c r="B395" s="18" t="s">
        <v>431</v>
      </c>
      <c r="C395" s="24">
        <v>1</v>
      </c>
      <c r="D395" s="25" t="s">
        <v>50</v>
      </c>
      <c r="E395" s="20"/>
      <c r="F395" s="21"/>
      <c r="G395" s="21">
        <v>0</v>
      </c>
      <c r="H395" s="21"/>
      <c r="I395" s="21"/>
      <c r="J395" s="21"/>
      <c r="K395" s="22">
        <f>VLOOKUP(D395,'Porte Honorário'!$A$3:$B$44,2,0)</f>
        <v>85.08</v>
      </c>
      <c r="L395" s="22">
        <f>'Base PF Saúde'!$K395*'Base PF Saúde'!$C395</f>
        <v>85.08</v>
      </c>
      <c r="M395" s="22">
        <f>'Base PF Saúde'!$E395*'Uco e Filme'!$A$2</f>
        <v>0</v>
      </c>
      <c r="N395" s="22">
        <f>'Base PF Saúde'!$H395*'Uco e Filme'!$A$11</f>
        <v>0</v>
      </c>
      <c r="O395" s="23">
        <f>ROUND(SUM('Base PF Saúde'!$L395:$N395),2)</f>
        <v>85.08</v>
      </c>
    </row>
    <row r="396" spans="1:15" x14ac:dyDescent="0.25">
      <c r="A396" s="18">
        <v>30201020</v>
      </c>
      <c r="B396" s="18" t="s">
        <v>432</v>
      </c>
      <c r="C396" s="24">
        <v>1</v>
      </c>
      <c r="D396" s="25" t="s">
        <v>73</v>
      </c>
      <c r="E396" s="20"/>
      <c r="F396" s="21">
        <v>2</v>
      </c>
      <c r="G396" s="21">
        <v>3</v>
      </c>
      <c r="H396" s="21"/>
      <c r="I396" s="21"/>
      <c r="J396" s="21"/>
      <c r="K396" s="22">
        <f>VLOOKUP(D396,'Porte Honorário'!$A$3:$B$44,2,0)</f>
        <v>346.6</v>
      </c>
      <c r="L396" s="22">
        <f>'Base PF Saúde'!$K396*'Base PF Saúde'!$C396</f>
        <v>346.6</v>
      </c>
      <c r="M396" s="22">
        <f>'Base PF Saúde'!$E396*'Uco e Filme'!$A$2</f>
        <v>0</v>
      </c>
      <c r="N396" s="22">
        <f>'Base PF Saúde'!$H396*'Uco e Filme'!$A$11</f>
        <v>0</v>
      </c>
      <c r="O396" s="23">
        <f>ROUND(SUM('Base PF Saúde'!$L396:$N396),2)</f>
        <v>346.6</v>
      </c>
    </row>
    <row r="397" spans="1:15" x14ac:dyDescent="0.25">
      <c r="A397" s="18">
        <v>30201039</v>
      </c>
      <c r="B397" s="18" t="s">
        <v>433</v>
      </c>
      <c r="C397" s="24">
        <v>1</v>
      </c>
      <c r="D397" s="25" t="s">
        <v>295</v>
      </c>
      <c r="E397" s="20"/>
      <c r="F397" s="21">
        <v>2</v>
      </c>
      <c r="G397" s="21">
        <v>3</v>
      </c>
      <c r="H397" s="21"/>
      <c r="I397" s="21"/>
      <c r="J397" s="21"/>
      <c r="K397" s="22">
        <f>VLOOKUP(D397,'Porte Honorário'!$A$3:$B$44,2,0)</f>
        <v>682.17</v>
      </c>
      <c r="L397" s="22">
        <f>'Base PF Saúde'!$K397*'Base PF Saúde'!$C397</f>
        <v>682.17</v>
      </c>
      <c r="M397" s="22">
        <f>'Base PF Saúde'!$E397*'Uco e Filme'!$A$2</f>
        <v>0</v>
      </c>
      <c r="N397" s="22">
        <f>'Base PF Saúde'!$H397*'Uco e Filme'!$A$11</f>
        <v>0</v>
      </c>
      <c r="O397" s="23">
        <f>ROUND(SUM('Base PF Saúde'!$L397:$N397),2)</f>
        <v>682.17</v>
      </c>
    </row>
    <row r="398" spans="1:15" x14ac:dyDescent="0.25">
      <c r="A398" s="18">
        <v>30201047</v>
      </c>
      <c r="B398" s="18" t="s">
        <v>434</v>
      </c>
      <c r="C398" s="24">
        <v>1</v>
      </c>
      <c r="D398" s="25" t="s">
        <v>435</v>
      </c>
      <c r="E398" s="20"/>
      <c r="F398" s="21">
        <v>2</v>
      </c>
      <c r="G398" s="21">
        <v>5</v>
      </c>
      <c r="H398" s="21"/>
      <c r="I398" s="21"/>
      <c r="J398" s="21"/>
      <c r="K398" s="22">
        <f>VLOOKUP(D398,'Porte Honorário'!$A$3:$B$44,2,0)</f>
        <v>1220.97</v>
      </c>
      <c r="L398" s="22">
        <f>'Base PF Saúde'!$K398*'Base PF Saúde'!$C398</f>
        <v>1220.97</v>
      </c>
      <c r="M398" s="22">
        <f>'Base PF Saúde'!$E398*'Uco e Filme'!$A$2</f>
        <v>0</v>
      </c>
      <c r="N398" s="22">
        <f>'Base PF Saúde'!$H398*'Uco e Filme'!$A$11</f>
        <v>0</v>
      </c>
      <c r="O398" s="23">
        <f>ROUND(SUM('Base PF Saúde'!$L398:$N398),2)</f>
        <v>1220.97</v>
      </c>
    </row>
    <row r="399" spans="1:15" x14ac:dyDescent="0.25">
      <c r="A399" s="18">
        <v>30201055</v>
      </c>
      <c r="B399" s="18" t="s">
        <v>436</v>
      </c>
      <c r="C399" s="24">
        <v>1</v>
      </c>
      <c r="D399" s="25" t="s">
        <v>50</v>
      </c>
      <c r="E399" s="20"/>
      <c r="F399" s="21">
        <v>1</v>
      </c>
      <c r="G399" s="21">
        <v>0</v>
      </c>
      <c r="H399" s="21"/>
      <c r="I399" s="21"/>
      <c r="J399" s="21"/>
      <c r="K399" s="22">
        <f>VLOOKUP(D399,'Porte Honorário'!$A$3:$B$44,2,0)</f>
        <v>85.08</v>
      </c>
      <c r="L399" s="22">
        <f>'Base PF Saúde'!$K399*'Base PF Saúde'!$C399</f>
        <v>85.08</v>
      </c>
      <c r="M399" s="22">
        <f>'Base PF Saúde'!$E399*'Uco e Filme'!$A$2</f>
        <v>0</v>
      </c>
      <c r="N399" s="22">
        <f>'Base PF Saúde'!$H399*'Uco e Filme'!$A$11</f>
        <v>0</v>
      </c>
      <c r="O399" s="23">
        <f>ROUND(SUM('Base PF Saúde'!$L399:$N399),2)</f>
        <v>85.08</v>
      </c>
    </row>
    <row r="400" spans="1:15" x14ac:dyDescent="0.25">
      <c r="A400" s="18">
        <v>30201063</v>
      </c>
      <c r="B400" s="18" t="s">
        <v>437</v>
      </c>
      <c r="C400" s="24">
        <v>1</v>
      </c>
      <c r="D400" s="25" t="s">
        <v>145</v>
      </c>
      <c r="E400" s="20"/>
      <c r="F400" s="21"/>
      <c r="G400" s="21">
        <v>0</v>
      </c>
      <c r="H400" s="21"/>
      <c r="I400" s="21"/>
      <c r="J400" s="21"/>
      <c r="K400" s="22">
        <f>VLOOKUP(D400,'Porte Honorário'!$A$3:$B$44,2,0)</f>
        <v>100.84</v>
      </c>
      <c r="L400" s="22">
        <f>'Base PF Saúde'!$K400*'Base PF Saúde'!$C400</f>
        <v>100.84</v>
      </c>
      <c r="M400" s="22">
        <f>'Base PF Saúde'!$E400*'Uco e Filme'!$A$2</f>
        <v>0</v>
      </c>
      <c r="N400" s="22">
        <f>'Base PF Saúde'!$H400*'Uco e Filme'!$A$11</f>
        <v>0</v>
      </c>
      <c r="O400" s="23">
        <f>ROUND(SUM('Base PF Saúde'!$L400:$N400),2)</f>
        <v>100.84</v>
      </c>
    </row>
    <row r="401" spans="1:15" ht="24" x14ac:dyDescent="0.25">
      <c r="A401" s="18">
        <v>30201071</v>
      </c>
      <c r="B401" s="18" t="s">
        <v>438</v>
      </c>
      <c r="C401" s="24">
        <v>1</v>
      </c>
      <c r="D401" s="25" t="s">
        <v>338</v>
      </c>
      <c r="E401" s="20"/>
      <c r="F401" s="21">
        <v>1</v>
      </c>
      <c r="G401" s="21">
        <v>4</v>
      </c>
      <c r="H401" s="21"/>
      <c r="I401" s="21"/>
      <c r="J401" s="21"/>
      <c r="K401" s="22">
        <f>VLOOKUP(D401,'Porte Honorário'!$A$3:$B$44,2,0)</f>
        <v>953.16</v>
      </c>
      <c r="L401" s="22">
        <f>'Base PF Saúde'!$K401*'Base PF Saúde'!$C401</f>
        <v>953.16</v>
      </c>
      <c r="M401" s="22">
        <f>'Base PF Saúde'!$E401*'Uco e Filme'!$A$2</f>
        <v>0</v>
      </c>
      <c r="N401" s="22">
        <f>'Base PF Saúde'!$H401*'Uco e Filme'!$A$11</f>
        <v>0</v>
      </c>
      <c r="O401" s="23">
        <f>ROUND(SUM('Base PF Saúde'!$L401:$N401),2)</f>
        <v>953.16</v>
      </c>
    </row>
    <row r="402" spans="1:15" x14ac:dyDescent="0.25">
      <c r="A402" s="18">
        <v>30201080</v>
      </c>
      <c r="B402" s="18" t="s">
        <v>439</v>
      </c>
      <c r="C402" s="24">
        <v>1</v>
      </c>
      <c r="D402" s="25" t="s">
        <v>336</v>
      </c>
      <c r="E402" s="20"/>
      <c r="F402" s="21">
        <v>1</v>
      </c>
      <c r="G402" s="21">
        <v>3</v>
      </c>
      <c r="H402" s="21"/>
      <c r="I402" s="21"/>
      <c r="J402" s="21"/>
      <c r="K402" s="22">
        <f>VLOOKUP(D402,'Porte Honorário'!$A$3:$B$44,2,0)</f>
        <v>401.75</v>
      </c>
      <c r="L402" s="22">
        <f>'Base PF Saúde'!$K402*'Base PF Saúde'!$C402</f>
        <v>401.75</v>
      </c>
      <c r="M402" s="22">
        <f>'Base PF Saúde'!$E402*'Uco e Filme'!$A$2</f>
        <v>0</v>
      </c>
      <c r="N402" s="22">
        <f>'Base PF Saúde'!$H402*'Uco e Filme'!$A$11</f>
        <v>0</v>
      </c>
      <c r="O402" s="23">
        <f>ROUND(SUM('Base PF Saúde'!$L402:$N402),2)</f>
        <v>401.75</v>
      </c>
    </row>
    <row r="403" spans="1:15" x14ac:dyDescent="0.25">
      <c r="A403" s="18">
        <v>30201098</v>
      </c>
      <c r="B403" s="18" t="s">
        <v>440</v>
      </c>
      <c r="C403" s="24">
        <v>1</v>
      </c>
      <c r="D403" s="25" t="s">
        <v>435</v>
      </c>
      <c r="E403" s="20"/>
      <c r="F403" s="21">
        <v>2</v>
      </c>
      <c r="G403" s="21">
        <v>5</v>
      </c>
      <c r="H403" s="21"/>
      <c r="I403" s="21"/>
      <c r="J403" s="21"/>
      <c r="K403" s="22">
        <f>VLOOKUP(D403,'Porte Honorário'!$A$3:$B$44,2,0)</f>
        <v>1220.97</v>
      </c>
      <c r="L403" s="22">
        <f>'Base PF Saúde'!$K403*'Base PF Saúde'!$C403</f>
        <v>1220.97</v>
      </c>
      <c r="M403" s="22">
        <f>'Base PF Saúde'!$E403*'Uco e Filme'!$A$2</f>
        <v>0</v>
      </c>
      <c r="N403" s="22">
        <f>'Base PF Saúde'!$H403*'Uco e Filme'!$A$11</f>
        <v>0</v>
      </c>
      <c r="O403" s="23">
        <f>ROUND(SUM('Base PF Saúde'!$L403:$N403),2)</f>
        <v>1220.97</v>
      </c>
    </row>
    <row r="404" spans="1:15" x14ac:dyDescent="0.25">
      <c r="A404" s="18">
        <v>30201101</v>
      </c>
      <c r="B404" s="18" t="s">
        <v>441</v>
      </c>
      <c r="C404" s="24">
        <v>1</v>
      </c>
      <c r="D404" s="25" t="s">
        <v>73</v>
      </c>
      <c r="E404" s="20"/>
      <c r="F404" s="21">
        <v>1</v>
      </c>
      <c r="G404" s="21">
        <v>3</v>
      </c>
      <c r="H404" s="21"/>
      <c r="I404" s="21"/>
      <c r="J404" s="21"/>
      <c r="K404" s="22">
        <f>VLOOKUP(D404,'Porte Honorário'!$A$3:$B$44,2,0)</f>
        <v>346.6</v>
      </c>
      <c r="L404" s="22">
        <f>'Base PF Saúde'!$K404*'Base PF Saúde'!$C404</f>
        <v>346.6</v>
      </c>
      <c r="M404" s="22">
        <f>'Base PF Saúde'!$E404*'Uco e Filme'!$A$2</f>
        <v>0</v>
      </c>
      <c r="N404" s="22">
        <f>'Base PF Saúde'!$H404*'Uco e Filme'!$A$11</f>
        <v>0</v>
      </c>
      <c r="O404" s="23">
        <f>ROUND(SUM('Base PF Saúde'!$L404:$N404),2)</f>
        <v>346.6</v>
      </c>
    </row>
    <row r="405" spans="1:15" x14ac:dyDescent="0.25">
      <c r="A405" s="18">
        <v>30201110</v>
      </c>
      <c r="B405" s="18" t="s">
        <v>442</v>
      </c>
      <c r="C405" s="24">
        <v>1</v>
      </c>
      <c r="D405" s="25" t="s">
        <v>73</v>
      </c>
      <c r="E405" s="20"/>
      <c r="F405" s="21">
        <v>1</v>
      </c>
      <c r="G405" s="21">
        <v>3</v>
      </c>
      <c r="H405" s="21"/>
      <c r="I405" s="21"/>
      <c r="J405" s="21"/>
      <c r="K405" s="22">
        <f>VLOOKUP(D405,'Porte Honorário'!$A$3:$B$44,2,0)</f>
        <v>346.6</v>
      </c>
      <c r="L405" s="22">
        <f>'Base PF Saúde'!$K405*'Base PF Saúde'!$C405</f>
        <v>346.6</v>
      </c>
      <c r="M405" s="22">
        <f>'Base PF Saúde'!$E405*'Uco e Filme'!$A$2</f>
        <v>0</v>
      </c>
      <c r="N405" s="22">
        <f>'Base PF Saúde'!$H405*'Uco e Filme'!$A$11</f>
        <v>0</v>
      </c>
      <c r="O405" s="23">
        <f>ROUND(SUM('Base PF Saúde'!$L405:$N405),2)</f>
        <v>346.6</v>
      </c>
    </row>
    <row r="406" spans="1:15" ht="18" customHeight="1" x14ac:dyDescent="0.25">
      <c r="A406" s="72" t="s">
        <v>443</v>
      </c>
      <c r="B406" s="73"/>
      <c r="C406" s="73"/>
      <c r="D406" s="73"/>
      <c r="E406" s="73"/>
      <c r="F406" s="73"/>
      <c r="G406" s="73"/>
      <c r="H406" s="73"/>
      <c r="I406" s="73"/>
      <c r="J406" s="73"/>
      <c r="K406" s="73" t="e">
        <f>VLOOKUP(D406,'Porte Honorário'!$A$3:$B$44,2,0)</f>
        <v>#N/A</v>
      </c>
      <c r="L406" s="73" t="e">
        <f>'Base PF Saúde'!$K406*'Base PF Saúde'!$C406</f>
        <v>#N/A</v>
      </c>
      <c r="M406" s="73">
        <f>'Base PF Saúde'!$E406*'Uco e Filme'!$A$2</f>
        <v>0</v>
      </c>
      <c r="N406" s="73">
        <f>'Base PF Saúde'!$H406*'Uco e Filme'!$A$11</f>
        <v>0</v>
      </c>
      <c r="O406" s="74" t="e">
        <f>ROUND(SUM('Base PF Saúde'!$L406:$N406),2)</f>
        <v>#N/A</v>
      </c>
    </row>
    <row r="407" spans="1:15" x14ac:dyDescent="0.25">
      <c r="A407" s="18">
        <v>30202019</v>
      </c>
      <c r="B407" s="18" t="s">
        <v>444</v>
      </c>
      <c r="C407" s="24">
        <v>1</v>
      </c>
      <c r="D407" s="25" t="s">
        <v>342</v>
      </c>
      <c r="E407" s="20"/>
      <c r="F407" s="21">
        <v>1</v>
      </c>
      <c r="G407" s="21">
        <v>4</v>
      </c>
      <c r="H407" s="21"/>
      <c r="I407" s="21"/>
      <c r="J407" s="21"/>
      <c r="K407" s="22">
        <f>VLOOKUP(D407,'Porte Honorário'!$A$3:$B$44,2,0)</f>
        <v>874.38</v>
      </c>
      <c r="L407" s="22">
        <f>'Base PF Saúde'!$K407*'Base PF Saúde'!$C407</f>
        <v>874.38</v>
      </c>
      <c r="M407" s="22">
        <f>'Base PF Saúde'!$E407*'Uco e Filme'!$A$2</f>
        <v>0</v>
      </c>
      <c r="N407" s="22">
        <f>'Base PF Saúde'!$H407*'Uco e Filme'!$A$11</f>
        <v>0</v>
      </c>
      <c r="O407" s="23">
        <f>ROUND(SUM('Base PF Saúde'!$L407:$N407),2)</f>
        <v>874.38</v>
      </c>
    </row>
    <row r="408" spans="1:15" x14ac:dyDescent="0.25">
      <c r="A408" s="18">
        <v>30202027</v>
      </c>
      <c r="B408" s="18" t="s">
        <v>445</v>
      </c>
      <c r="C408" s="24">
        <v>1</v>
      </c>
      <c r="D408" s="25" t="s">
        <v>50</v>
      </c>
      <c r="E408" s="20"/>
      <c r="F408" s="21"/>
      <c r="G408" s="21">
        <v>0</v>
      </c>
      <c r="H408" s="21"/>
      <c r="I408" s="21"/>
      <c r="J408" s="21"/>
      <c r="K408" s="22">
        <f>VLOOKUP(D408,'Porte Honorário'!$A$3:$B$44,2,0)</f>
        <v>85.08</v>
      </c>
      <c r="L408" s="22">
        <f>'Base PF Saúde'!$K408*'Base PF Saúde'!$C408</f>
        <v>85.08</v>
      </c>
      <c r="M408" s="22">
        <f>'Base PF Saúde'!$E408*'Uco e Filme'!$A$2</f>
        <v>0</v>
      </c>
      <c r="N408" s="22">
        <f>'Base PF Saúde'!$H408*'Uco e Filme'!$A$11</f>
        <v>0</v>
      </c>
      <c r="O408" s="23">
        <f>ROUND(SUM('Base PF Saúde'!$L408:$N408),2)</f>
        <v>85.08</v>
      </c>
    </row>
    <row r="409" spans="1:15" ht="24" x14ac:dyDescent="0.25">
      <c r="A409" s="18">
        <v>30202035</v>
      </c>
      <c r="B409" s="18" t="s">
        <v>446</v>
      </c>
      <c r="C409" s="24">
        <v>1</v>
      </c>
      <c r="D409" s="25" t="s">
        <v>309</v>
      </c>
      <c r="E409" s="20"/>
      <c r="F409" s="21">
        <v>3</v>
      </c>
      <c r="G409" s="21">
        <v>4</v>
      </c>
      <c r="H409" s="21"/>
      <c r="I409" s="21"/>
      <c r="J409" s="21"/>
      <c r="K409" s="22">
        <f>VLOOKUP(D409,'Porte Honorário'!$A$3:$B$44,2,0)</f>
        <v>771.98</v>
      </c>
      <c r="L409" s="22">
        <f>'Base PF Saúde'!$K409*'Base PF Saúde'!$C409</f>
        <v>771.98</v>
      </c>
      <c r="M409" s="22">
        <f>'Base PF Saúde'!$E409*'Uco e Filme'!$A$2</f>
        <v>0</v>
      </c>
      <c r="N409" s="22">
        <f>'Base PF Saúde'!$H409*'Uco e Filme'!$A$11</f>
        <v>0</v>
      </c>
      <c r="O409" s="23">
        <f>ROUND(SUM('Base PF Saúde'!$L409:$N409),2)</f>
        <v>771.98</v>
      </c>
    </row>
    <row r="410" spans="1:15" ht="24" x14ac:dyDescent="0.25">
      <c r="A410" s="18">
        <v>30202043</v>
      </c>
      <c r="B410" s="18" t="s">
        <v>447</v>
      </c>
      <c r="C410" s="24">
        <v>1</v>
      </c>
      <c r="D410" s="25" t="s">
        <v>448</v>
      </c>
      <c r="E410" s="20"/>
      <c r="F410" s="21">
        <v>3</v>
      </c>
      <c r="G410" s="21">
        <v>5</v>
      </c>
      <c r="H410" s="21"/>
      <c r="I410" s="21"/>
      <c r="J410" s="21"/>
      <c r="K410" s="22">
        <f>VLOOKUP(D410,'Porte Honorário'!$A$3:$B$44,2,0)</f>
        <v>1126.45</v>
      </c>
      <c r="L410" s="22">
        <f>'Base PF Saúde'!$K410*'Base PF Saúde'!$C410</f>
        <v>1126.45</v>
      </c>
      <c r="M410" s="22">
        <f>'Base PF Saúde'!$E410*'Uco e Filme'!$A$2</f>
        <v>0</v>
      </c>
      <c r="N410" s="22">
        <f>'Base PF Saúde'!$H410*'Uco e Filme'!$A$11</f>
        <v>0</v>
      </c>
      <c r="O410" s="23">
        <f>ROUND(SUM('Base PF Saúde'!$L410:$N410),2)</f>
        <v>1126.45</v>
      </c>
    </row>
    <row r="411" spans="1:15" x14ac:dyDescent="0.25">
      <c r="A411" s="18">
        <v>30202051</v>
      </c>
      <c r="B411" s="18" t="s">
        <v>449</v>
      </c>
      <c r="C411" s="24">
        <v>1</v>
      </c>
      <c r="D411" s="25" t="s">
        <v>73</v>
      </c>
      <c r="E411" s="20"/>
      <c r="F411" s="21">
        <v>1</v>
      </c>
      <c r="G411" s="21">
        <v>4</v>
      </c>
      <c r="H411" s="21"/>
      <c r="I411" s="21"/>
      <c r="J411" s="21"/>
      <c r="K411" s="22">
        <f>VLOOKUP(D411,'Porte Honorário'!$A$3:$B$44,2,0)</f>
        <v>346.6</v>
      </c>
      <c r="L411" s="22">
        <f>'Base PF Saúde'!$K411*'Base PF Saúde'!$C411</f>
        <v>346.6</v>
      </c>
      <c r="M411" s="22">
        <f>'Base PF Saúde'!$E411*'Uco e Filme'!$A$2</f>
        <v>0</v>
      </c>
      <c r="N411" s="22">
        <f>'Base PF Saúde'!$H411*'Uco e Filme'!$A$11</f>
        <v>0</v>
      </c>
      <c r="O411" s="23">
        <f>ROUND(SUM('Base PF Saúde'!$L411:$N411),2)</f>
        <v>346.6</v>
      </c>
    </row>
    <row r="412" spans="1:15" x14ac:dyDescent="0.25">
      <c r="A412" s="18">
        <v>30202060</v>
      </c>
      <c r="B412" s="18" t="s">
        <v>450</v>
      </c>
      <c r="C412" s="24">
        <v>1</v>
      </c>
      <c r="D412" s="25" t="s">
        <v>336</v>
      </c>
      <c r="E412" s="20"/>
      <c r="F412" s="21">
        <v>1</v>
      </c>
      <c r="G412" s="21">
        <v>3</v>
      </c>
      <c r="H412" s="21"/>
      <c r="I412" s="21"/>
      <c r="J412" s="21"/>
      <c r="K412" s="22">
        <f>VLOOKUP(D412,'Porte Honorário'!$A$3:$B$44,2,0)</f>
        <v>401.75</v>
      </c>
      <c r="L412" s="22">
        <f>'Base PF Saúde'!$K412*'Base PF Saúde'!$C412</f>
        <v>401.75</v>
      </c>
      <c r="M412" s="22">
        <f>'Base PF Saúde'!$E412*'Uco e Filme'!$A$2</f>
        <v>0</v>
      </c>
      <c r="N412" s="22">
        <f>'Base PF Saúde'!$H412*'Uco e Filme'!$A$11</f>
        <v>0</v>
      </c>
      <c r="O412" s="23">
        <f>ROUND(SUM('Base PF Saúde'!$L412:$N412),2)</f>
        <v>401.75</v>
      </c>
    </row>
    <row r="413" spans="1:15" ht="24" x14ac:dyDescent="0.25">
      <c r="A413" s="18">
        <v>30202078</v>
      </c>
      <c r="B413" s="18" t="s">
        <v>451</v>
      </c>
      <c r="C413" s="24">
        <v>1</v>
      </c>
      <c r="D413" s="25" t="s">
        <v>448</v>
      </c>
      <c r="E413" s="20"/>
      <c r="F413" s="21">
        <v>3</v>
      </c>
      <c r="G413" s="21">
        <v>5</v>
      </c>
      <c r="H413" s="21"/>
      <c r="I413" s="21"/>
      <c r="J413" s="21"/>
      <c r="K413" s="22">
        <f>VLOOKUP(D413,'Porte Honorário'!$A$3:$B$44,2,0)</f>
        <v>1126.45</v>
      </c>
      <c r="L413" s="22">
        <f>'Base PF Saúde'!$K413*'Base PF Saúde'!$C413</f>
        <v>1126.45</v>
      </c>
      <c r="M413" s="22">
        <f>'Base PF Saúde'!$E413*'Uco e Filme'!$A$2</f>
        <v>0</v>
      </c>
      <c r="N413" s="22">
        <f>'Base PF Saúde'!$H413*'Uco e Filme'!$A$11</f>
        <v>0</v>
      </c>
      <c r="O413" s="23">
        <f>ROUND(SUM('Base PF Saúde'!$L413:$N413),2)</f>
        <v>1126.45</v>
      </c>
    </row>
    <row r="414" spans="1:15" x14ac:dyDescent="0.25">
      <c r="A414" s="18">
        <v>30202086</v>
      </c>
      <c r="B414" s="18" t="s">
        <v>452</v>
      </c>
      <c r="C414" s="24">
        <v>1</v>
      </c>
      <c r="D414" s="25" t="s">
        <v>448</v>
      </c>
      <c r="E414" s="20"/>
      <c r="F414" s="21">
        <v>2</v>
      </c>
      <c r="G414" s="21">
        <v>5</v>
      </c>
      <c r="H414" s="21"/>
      <c r="I414" s="21"/>
      <c r="J414" s="21"/>
      <c r="K414" s="22">
        <f>VLOOKUP(D414,'Porte Honorário'!$A$3:$B$44,2,0)</f>
        <v>1126.45</v>
      </c>
      <c r="L414" s="22">
        <f>'Base PF Saúde'!$K414*'Base PF Saúde'!$C414</f>
        <v>1126.45</v>
      </c>
      <c r="M414" s="22">
        <f>'Base PF Saúde'!$E414*'Uco e Filme'!$A$2</f>
        <v>0</v>
      </c>
      <c r="N414" s="22">
        <f>'Base PF Saúde'!$H414*'Uco e Filme'!$A$11</f>
        <v>0</v>
      </c>
      <c r="O414" s="23">
        <f>ROUND(SUM('Base PF Saúde'!$L414:$N414),2)</f>
        <v>1126.45</v>
      </c>
    </row>
    <row r="415" spans="1:15" x14ac:dyDescent="0.25">
      <c r="A415" s="18">
        <v>30202094</v>
      </c>
      <c r="B415" s="18" t="s">
        <v>453</v>
      </c>
      <c r="C415" s="24">
        <v>1</v>
      </c>
      <c r="D415" s="25" t="s">
        <v>448</v>
      </c>
      <c r="E415" s="20"/>
      <c r="F415" s="21">
        <v>1</v>
      </c>
      <c r="G415" s="21">
        <v>5</v>
      </c>
      <c r="H415" s="21"/>
      <c r="I415" s="21"/>
      <c r="J415" s="21"/>
      <c r="K415" s="22">
        <f>VLOOKUP(D415,'Porte Honorário'!$A$3:$B$44,2,0)</f>
        <v>1126.45</v>
      </c>
      <c r="L415" s="22">
        <f>'Base PF Saúde'!$K415*'Base PF Saúde'!$C415</f>
        <v>1126.45</v>
      </c>
      <c r="M415" s="22">
        <f>'Base PF Saúde'!$E415*'Uco e Filme'!$A$2</f>
        <v>0</v>
      </c>
      <c r="N415" s="22">
        <f>'Base PF Saúde'!$H415*'Uco e Filme'!$A$11</f>
        <v>0</v>
      </c>
      <c r="O415" s="23">
        <f>ROUND(SUM('Base PF Saúde'!$L415:$N415),2)</f>
        <v>1126.45</v>
      </c>
    </row>
    <row r="416" spans="1:15" x14ac:dyDescent="0.25">
      <c r="A416" s="18">
        <v>30202108</v>
      </c>
      <c r="B416" s="18" t="s">
        <v>454</v>
      </c>
      <c r="C416" s="24">
        <v>1</v>
      </c>
      <c r="D416" s="25" t="s">
        <v>448</v>
      </c>
      <c r="E416" s="20"/>
      <c r="F416" s="21">
        <v>1</v>
      </c>
      <c r="G416" s="21">
        <v>5</v>
      </c>
      <c r="H416" s="21"/>
      <c r="I416" s="21"/>
      <c r="J416" s="21"/>
      <c r="K416" s="22">
        <f>VLOOKUP(D416,'Porte Honorário'!$A$3:$B$44,2,0)</f>
        <v>1126.45</v>
      </c>
      <c r="L416" s="22">
        <f>'Base PF Saúde'!$K416*'Base PF Saúde'!$C416</f>
        <v>1126.45</v>
      </c>
      <c r="M416" s="22">
        <f>'Base PF Saúde'!$E416*'Uco e Filme'!$A$2</f>
        <v>0</v>
      </c>
      <c r="N416" s="22">
        <f>'Base PF Saúde'!$H416*'Uco e Filme'!$A$11</f>
        <v>0</v>
      </c>
      <c r="O416" s="23">
        <f>ROUND(SUM('Base PF Saúde'!$L416:$N416),2)</f>
        <v>1126.45</v>
      </c>
    </row>
    <row r="417" spans="1:15" x14ac:dyDescent="0.25">
      <c r="A417" s="18">
        <v>30202116</v>
      </c>
      <c r="B417" s="18" t="s">
        <v>455</v>
      </c>
      <c r="C417" s="24">
        <v>1</v>
      </c>
      <c r="D417" s="25" t="s">
        <v>334</v>
      </c>
      <c r="E417" s="20"/>
      <c r="F417" s="21">
        <v>2</v>
      </c>
      <c r="G417" s="21">
        <v>5</v>
      </c>
      <c r="H417" s="21"/>
      <c r="I417" s="21"/>
      <c r="J417" s="21"/>
      <c r="K417" s="22">
        <f>VLOOKUP(D417,'Porte Honorário'!$A$3:$B$44,2,0)</f>
        <v>1049.28</v>
      </c>
      <c r="L417" s="22">
        <f>'Base PF Saúde'!$K417*'Base PF Saúde'!$C417</f>
        <v>1049.28</v>
      </c>
      <c r="M417" s="22">
        <f>'Base PF Saúde'!$E417*'Uco e Filme'!$A$2</f>
        <v>0</v>
      </c>
      <c r="N417" s="22">
        <f>'Base PF Saúde'!$H417*'Uco e Filme'!$A$11</f>
        <v>0</v>
      </c>
      <c r="O417" s="23">
        <f>ROUND(SUM('Base PF Saúde'!$L417:$N417),2)</f>
        <v>1049.28</v>
      </c>
    </row>
    <row r="418" spans="1:15" x14ac:dyDescent="0.25">
      <c r="A418" s="18">
        <v>30202124</v>
      </c>
      <c r="B418" s="18" t="s">
        <v>456</v>
      </c>
      <c r="C418" s="24">
        <v>1</v>
      </c>
      <c r="D418" s="25" t="s">
        <v>342</v>
      </c>
      <c r="E418" s="20"/>
      <c r="F418" s="21">
        <v>1</v>
      </c>
      <c r="G418" s="21">
        <v>5</v>
      </c>
      <c r="H418" s="21"/>
      <c r="I418" s="21"/>
      <c r="J418" s="21"/>
      <c r="K418" s="22">
        <f>VLOOKUP(D418,'Porte Honorário'!$A$3:$B$44,2,0)</f>
        <v>874.38</v>
      </c>
      <c r="L418" s="22">
        <f>'Base PF Saúde'!$K418*'Base PF Saúde'!$C418</f>
        <v>874.38</v>
      </c>
      <c r="M418" s="22">
        <f>'Base PF Saúde'!$E418*'Uco e Filme'!$A$2</f>
        <v>0</v>
      </c>
      <c r="N418" s="22">
        <f>'Base PF Saúde'!$H418*'Uco e Filme'!$A$11</f>
        <v>0</v>
      </c>
      <c r="O418" s="23">
        <f>ROUND(SUM('Base PF Saúde'!$L418:$N418),2)</f>
        <v>874.38</v>
      </c>
    </row>
    <row r="419" spans="1:15" x14ac:dyDescent="0.25">
      <c r="A419" s="18">
        <v>30202132</v>
      </c>
      <c r="B419" s="18" t="s">
        <v>457</v>
      </c>
      <c r="C419" s="24">
        <v>1</v>
      </c>
      <c r="D419" s="25" t="s">
        <v>334</v>
      </c>
      <c r="E419" s="20"/>
      <c r="F419" s="21">
        <v>1</v>
      </c>
      <c r="G419" s="21">
        <v>5</v>
      </c>
      <c r="H419" s="21"/>
      <c r="I419" s="21"/>
      <c r="J419" s="21"/>
      <c r="K419" s="22">
        <f>VLOOKUP(D419,'Porte Honorário'!$A$3:$B$44,2,0)</f>
        <v>1049.28</v>
      </c>
      <c r="L419" s="22">
        <f>'Base PF Saúde'!$K419*'Base PF Saúde'!$C419</f>
        <v>1049.28</v>
      </c>
      <c r="M419" s="22">
        <f>'Base PF Saúde'!$E419*'Uco e Filme'!$A$2</f>
        <v>0</v>
      </c>
      <c r="N419" s="22">
        <f>'Base PF Saúde'!$H419*'Uco e Filme'!$A$11</f>
        <v>0</v>
      </c>
      <c r="O419" s="23">
        <f>ROUND(SUM('Base PF Saúde'!$L419:$N419),2)</f>
        <v>1049.28</v>
      </c>
    </row>
    <row r="420" spans="1:15" x14ac:dyDescent="0.25">
      <c r="A420" s="18">
        <v>30202140</v>
      </c>
      <c r="B420" s="18" t="s">
        <v>458</v>
      </c>
      <c r="C420" s="24">
        <v>1</v>
      </c>
      <c r="D420" s="25" t="s">
        <v>246</v>
      </c>
      <c r="E420" s="20"/>
      <c r="F420" s="21">
        <v>1</v>
      </c>
      <c r="G420" s="21">
        <v>3</v>
      </c>
      <c r="H420" s="21"/>
      <c r="I420" s="21"/>
      <c r="J420" s="21"/>
      <c r="K420" s="22">
        <f>VLOOKUP(D420,'Porte Honorário'!$A$3:$B$44,2,0)</f>
        <v>521.47</v>
      </c>
      <c r="L420" s="22">
        <f>'Base PF Saúde'!$K420*'Base PF Saúde'!$C420</f>
        <v>521.47</v>
      </c>
      <c r="M420" s="22">
        <f>'Base PF Saúde'!$E420*'Uco e Filme'!$A$2</f>
        <v>0</v>
      </c>
      <c r="N420" s="22">
        <f>'Base PF Saúde'!$H420*'Uco e Filme'!$A$11</f>
        <v>0</v>
      </c>
      <c r="O420" s="23">
        <f>ROUND(SUM('Base PF Saúde'!$L420:$N420),2)</f>
        <v>521.47</v>
      </c>
    </row>
    <row r="421" spans="1:15" ht="36" x14ac:dyDescent="0.25">
      <c r="A421" s="18">
        <v>30202159</v>
      </c>
      <c r="B421" s="18" t="s">
        <v>459</v>
      </c>
      <c r="C421" s="24">
        <v>1</v>
      </c>
      <c r="D421" s="25" t="s">
        <v>52</v>
      </c>
      <c r="E421" s="20"/>
      <c r="F421" s="21">
        <v>0</v>
      </c>
      <c r="G421" s="21">
        <v>0</v>
      </c>
      <c r="H421" s="21"/>
      <c r="I421" s="21"/>
      <c r="J421" s="21"/>
      <c r="K421" s="22">
        <f>VLOOKUP(D421,'Porte Honorário'!$A$3:$B$44,2,0)</f>
        <v>138.65</v>
      </c>
      <c r="L421" s="22">
        <f>'Base PF Saúde'!$K421*'Base PF Saúde'!$C421</f>
        <v>138.65</v>
      </c>
      <c r="M421" s="22">
        <f>'Base PF Saúde'!$E421*'Uco e Filme'!$A$2</f>
        <v>0</v>
      </c>
      <c r="N421" s="22">
        <f>'Base PF Saúde'!$H421*'Uco e Filme'!$A$11</f>
        <v>0</v>
      </c>
      <c r="O421" s="23">
        <f>ROUND(SUM('Base PF Saúde'!$L421:$N421),2)</f>
        <v>138.65</v>
      </c>
    </row>
    <row r="422" spans="1:15" ht="18" customHeight="1" x14ac:dyDescent="0.25">
      <c r="A422" s="72" t="s">
        <v>460</v>
      </c>
      <c r="B422" s="73"/>
      <c r="C422" s="73"/>
      <c r="D422" s="73"/>
      <c r="E422" s="73"/>
      <c r="F422" s="73"/>
      <c r="G422" s="73"/>
      <c r="H422" s="73"/>
      <c r="I422" s="73"/>
      <c r="J422" s="73"/>
      <c r="K422" s="73" t="e">
        <f>VLOOKUP(D422,'Porte Honorário'!$A$3:$B$44,2,0)</f>
        <v>#N/A</v>
      </c>
      <c r="L422" s="73" t="e">
        <f>'Base PF Saúde'!$K422*'Base PF Saúde'!$C422</f>
        <v>#N/A</v>
      </c>
      <c r="M422" s="73">
        <f>'Base PF Saúde'!$E422*'Uco e Filme'!$A$2</f>
        <v>0</v>
      </c>
      <c r="N422" s="73">
        <f>'Base PF Saúde'!$H422*'Uco e Filme'!$A$11</f>
        <v>0</v>
      </c>
      <c r="O422" s="74" t="e">
        <f>ROUND(SUM('Base PF Saúde'!$L422:$N422),2)</f>
        <v>#N/A</v>
      </c>
    </row>
    <row r="423" spans="1:15" x14ac:dyDescent="0.25">
      <c r="A423" s="18">
        <v>30203015</v>
      </c>
      <c r="B423" s="18" t="s">
        <v>461</v>
      </c>
      <c r="C423" s="24">
        <v>1</v>
      </c>
      <c r="D423" s="25" t="s">
        <v>145</v>
      </c>
      <c r="E423" s="20"/>
      <c r="F423" s="21"/>
      <c r="G423" s="21">
        <v>0</v>
      </c>
      <c r="H423" s="21"/>
      <c r="I423" s="21"/>
      <c r="J423" s="21"/>
      <c r="K423" s="22">
        <f>VLOOKUP(D423,'Porte Honorário'!$A$3:$B$44,2,0)</f>
        <v>100.84</v>
      </c>
      <c r="L423" s="22">
        <f>'Base PF Saúde'!$K423*'Base PF Saúde'!$C423</f>
        <v>100.84</v>
      </c>
      <c r="M423" s="22">
        <f>'Base PF Saúde'!$E423*'Uco e Filme'!$A$2</f>
        <v>0</v>
      </c>
      <c r="N423" s="22">
        <f>'Base PF Saúde'!$H423*'Uco e Filme'!$A$11</f>
        <v>0</v>
      </c>
      <c r="O423" s="23">
        <f>ROUND(SUM('Base PF Saúde'!$L423:$N423),2)</f>
        <v>100.84</v>
      </c>
    </row>
    <row r="424" spans="1:15" x14ac:dyDescent="0.25">
      <c r="A424" s="18">
        <v>30203023</v>
      </c>
      <c r="B424" s="18" t="s">
        <v>462</v>
      </c>
      <c r="C424" s="24">
        <v>1</v>
      </c>
      <c r="D424" s="25" t="s">
        <v>71</v>
      </c>
      <c r="E424" s="20"/>
      <c r="F424" s="21">
        <v>1</v>
      </c>
      <c r="G424" s="21">
        <v>3</v>
      </c>
      <c r="H424" s="21"/>
      <c r="I424" s="21"/>
      <c r="J424" s="21"/>
      <c r="K424" s="22">
        <f>VLOOKUP(D424,'Porte Honorário'!$A$3:$B$44,2,0)</f>
        <v>297.77</v>
      </c>
      <c r="L424" s="22">
        <f>'Base PF Saúde'!$K424*'Base PF Saúde'!$C424</f>
        <v>297.77</v>
      </c>
      <c r="M424" s="22">
        <f>'Base PF Saúde'!$E424*'Uco e Filme'!$A$2</f>
        <v>0</v>
      </c>
      <c r="N424" s="22">
        <f>'Base PF Saúde'!$H424*'Uco e Filme'!$A$11</f>
        <v>0</v>
      </c>
      <c r="O424" s="23">
        <f>ROUND(SUM('Base PF Saúde'!$L424:$N424),2)</f>
        <v>297.77</v>
      </c>
    </row>
    <row r="425" spans="1:15" x14ac:dyDescent="0.25">
      <c r="A425" s="18">
        <v>30203031</v>
      </c>
      <c r="B425" s="18" t="s">
        <v>463</v>
      </c>
      <c r="C425" s="24">
        <v>1</v>
      </c>
      <c r="D425" s="25" t="s">
        <v>50</v>
      </c>
      <c r="E425" s="20"/>
      <c r="F425" s="21">
        <v>1</v>
      </c>
      <c r="G425" s="21">
        <v>2</v>
      </c>
      <c r="H425" s="21"/>
      <c r="I425" s="21"/>
      <c r="J425" s="21"/>
      <c r="K425" s="22">
        <f>VLOOKUP(D425,'Porte Honorário'!$A$3:$B$44,2,0)</f>
        <v>85.08</v>
      </c>
      <c r="L425" s="22">
        <f>'Base PF Saúde'!$K425*'Base PF Saúde'!$C425</f>
        <v>85.08</v>
      </c>
      <c r="M425" s="22">
        <f>'Base PF Saúde'!$E425*'Uco e Filme'!$A$2</f>
        <v>0</v>
      </c>
      <c r="N425" s="22">
        <f>'Base PF Saúde'!$H425*'Uco e Filme'!$A$11</f>
        <v>0</v>
      </c>
      <c r="O425" s="23">
        <f>ROUND(SUM('Base PF Saúde'!$L425:$N425),2)</f>
        <v>85.08</v>
      </c>
    </row>
    <row r="426" spans="1:15" ht="18" customHeight="1" x14ac:dyDescent="0.25">
      <c r="A426" s="72" t="s">
        <v>464</v>
      </c>
      <c r="B426" s="73"/>
      <c r="C426" s="73"/>
      <c r="D426" s="73"/>
      <c r="E426" s="73"/>
      <c r="F426" s="73"/>
      <c r="G426" s="73"/>
      <c r="H426" s="73"/>
      <c r="I426" s="73"/>
      <c r="J426" s="73"/>
      <c r="K426" s="73" t="e">
        <f>VLOOKUP(D426,'Porte Honorário'!$A$3:$B$44,2,0)</f>
        <v>#N/A</v>
      </c>
      <c r="L426" s="73" t="e">
        <f>'Base PF Saúde'!$K426*'Base PF Saúde'!$C426</f>
        <v>#N/A</v>
      </c>
      <c r="M426" s="73">
        <f>'Base PF Saúde'!$E426*'Uco e Filme'!$A$2</f>
        <v>0</v>
      </c>
      <c r="N426" s="73">
        <f>'Base PF Saúde'!$H426*'Uco e Filme'!$A$11</f>
        <v>0</v>
      </c>
      <c r="O426" s="74" t="e">
        <f>ROUND(SUM('Base PF Saúde'!$L426:$N426),2)</f>
        <v>#N/A</v>
      </c>
    </row>
    <row r="427" spans="1:15" x14ac:dyDescent="0.25">
      <c r="A427" s="18">
        <v>30204011</v>
      </c>
      <c r="B427" s="18" t="s">
        <v>465</v>
      </c>
      <c r="C427" s="24">
        <v>1</v>
      </c>
      <c r="D427" s="25" t="s">
        <v>102</v>
      </c>
      <c r="E427" s="20"/>
      <c r="F427" s="21">
        <v>1</v>
      </c>
      <c r="G427" s="21">
        <v>0</v>
      </c>
      <c r="H427" s="21"/>
      <c r="I427" s="21"/>
      <c r="J427" s="21"/>
      <c r="K427" s="22">
        <f>VLOOKUP(D427,'Porte Honorário'!$A$3:$B$44,2,0)</f>
        <v>176.44</v>
      </c>
      <c r="L427" s="22">
        <f>'Base PF Saúde'!$K427*'Base PF Saúde'!$C427</f>
        <v>176.44</v>
      </c>
      <c r="M427" s="22">
        <f>'Base PF Saúde'!$E427*'Uco e Filme'!$A$2</f>
        <v>0</v>
      </c>
      <c r="N427" s="22">
        <f>'Base PF Saúde'!$H427*'Uco e Filme'!$A$11</f>
        <v>0</v>
      </c>
      <c r="O427" s="23">
        <f>ROUND(SUM('Base PF Saúde'!$L427:$N427),2)</f>
        <v>176.44</v>
      </c>
    </row>
    <row r="428" spans="1:15" x14ac:dyDescent="0.25">
      <c r="A428" s="18">
        <v>30204020</v>
      </c>
      <c r="B428" s="18" t="s">
        <v>466</v>
      </c>
      <c r="C428" s="24">
        <v>1</v>
      </c>
      <c r="D428" s="25" t="s">
        <v>295</v>
      </c>
      <c r="E428" s="20"/>
      <c r="F428" s="21">
        <v>1</v>
      </c>
      <c r="G428" s="21">
        <v>3</v>
      </c>
      <c r="H428" s="21"/>
      <c r="I428" s="21"/>
      <c r="J428" s="21"/>
      <c r="K428" s="22">
        <f>VLOOKUP(D428,'Porte Honorário'!$A$3:$B$44,2,0)</f>
        <v>682.17</v>
      </c>
      <c r="L428" s="22">
        <f>'Base PF Saúde'!$K428*'Base PF Saúde'!$C428</f>
        <v>682.17</v>
      </c>
      <c r="M428" s="22">
        <f>'Base PF Saúde'!$E428*'Uco e Filme'!$A$2</f>
        <v>0</v>
      </c>
      <c r="N428" s="22">
        <f>'Base PF Saúde'!$H428*'Uco e Filme'!$A$11</f>
        <v>0</v>
      </c>
      <c r="O428" s="23">
        <f>ROUND(SUM('Base PF Saúde'!$L428:$N428),2)</f>
        <v>682.17</v>
      </c>
    </row>
    <row r="429" spans="1:15" x14ac:dyDescent="0.25">
      <c r="A429" s="18">
        <v>30204038</v>
      </c>
      <c r="B429" s="18" t="s">
        <v>467</v>
      </c>
      <c r="C429" s="24">
        <v>1</v>
      </c>
      <c r="D429" s="25" t="s">
        <v>92</v>
      </c>
      <c r="E429" s="20"/>
      <c r="F429" s="21">
        <v>1</v>
      </c>
      <c r="G429" s="21">
        <v>3</v>
      </c>
      <c r="H429" s="21"/>
      <c r="I429" s="21"/>
      <c r="J429" s="21"/>
      <c r="K429" s="22">
        <f>VLOOKUP(D429,'Porte Honorário'!$A$3:$B$44,2,0)</f>
        <v>241.04</v>
      </c>
      <c r="L429" s="22">
        <f>'Base PF Saúde'!$K429*'Base PF Saúde'!$C429</f>
        <v>241.04</v>
      </c>
      <c r="M429" s="22">
        <f>'Base PF Saúde'!$E429*'Uco e Filme'!$A$2</f>
        <v>0</v>
      </c>
      <c r="N429" s="22">
        <f>'Base PF Saúde'!$H429*'Uco e Filme'!$A$11</f>
        <v>0</v>
      </c>
      <c r="O429" s="23">
        <f>ROUND(SUM('Base PF Saúde'!$L429:$N429),2)</f>
        <v>241.04</v>
      </c>
    </row>
    <row r="430" spans="1:15" ht="24" x14ac:dyDescent="0.25">
      <c r="A430" s="18">
        <v>30204046</v>
      </c>
      <c r="B430" s="18" t="s">
        <v>468</v>
      </c>
      <c r="C430" s="24">
        <v>1</v>
      </c>
      <c r="D430" s="25" t="s">
        <v>342</v>
      </c>
      <c r="E430" s="20"/>
      <c r="F430" s="21">
        <v>2</v>
      </c>
      <c r="G430" s="21">
        <v>5</v>
      </c>
      <c r="H430" s="21"/>
      <c r="I430" s="21"/>
      <c r="J430" s="21"/>
      <c r="K430" s="22">
        <f>VLOOKUP(D430,'Porte Honorário'!$A$3:$B$44,2,0)</f>
        <v>874.38</v>
      </c>
      <c r="L430" s="22">
        <f>'Base PF Saúde'!$K430*'Base PF Saúde'!$C430</f>
        <v>874.38</v>
      </c>
      <c r="M430" s="22">
        <f>'Base PF Saúde'!$E430*'Uco e Filme'!$A$2</f>
        <v>0</v>
      </c>
      <c r="N430" s="22">
        <f>'Base PF Saúde'!$H430*'Uco e Filme'!$A$11</f>
        <v>0</v>
      </c>
      <c r="O430" s="23">
        <f>ROUND(SUM('Base PF Saúde'!$L430:$N430),2)</f>
        <v>874.38</v>
      </c>
    </row>
    <row r="431" spans="1:15" ht="24" x14ac:dyDescent="0.25">
      <c r="A431" s="18">
        <v>30204054</v>
      </c>
      <c r="B431" s="18" t="s">
        <v>469</v>
      </c>
      <c r="C431" s="24">
        <v>1</v>
      </c>
      <c r="D431" s="25" t="s">
        <v>448</v>
      </c>
      <c r="E431" s="20"/>
      <c r="F431" s="21">
        <v>2</v>
      </c>
      <c r="G431" s="21">
        <v>6</v>
      </c>
      <c r="H431" s="21"/>
      <c r="I431" s="21"/>
      <c r="J431" s="21"/>
      <c r="K431" s="22">
        <f>VLOOKUP(D431,'Porte Honorário'!$A$3:$B$44,2,0)</f>
        <v>1126.45</v>
      </c>
      <c r="L431" s="22">
        <f>'Base PF Saúde'!$K431*'Base PF Saúde'!$C431</f>
        <v>1126.45</v>
      </c>
      <c r="M431" s="22">
        <f>'Base PF Saúde'!$E431*'Uco e Filme'!$A$2</f>
        <v>0</v>
      </c>
      <c r="N431" s="22">
        <f>'Base PF Saúde'!$H431*'Uco e Filme'!$A$11</f>
        <v>0</v>
      </c>
      <c r="O431" s="23">
        <f>ROUND(SUM('Base PF Saúde'!$L431:$N431),2)</f>
        <v>1126.45</v>
      </c>
    </row>
    <row r="432" spans="1:15" ht="24" x14ac:dyDescent="0.25">
      <c r="A432" s="18">
        <v>30204062</v>
      </c>
      <c r="B432" s="18" t="s">
        <v>470</v>
      </c>
      <c r="C432" s="24">
        <v>1</v>
      </c>
      <c r="D432" s="25" t="s">
        <v>334</v>
      </c>
      <c r="E432" s="20"/>
      <c r="F432" s="21">
        <v>2</v>
      </c>
      <c r="G432" s="21">
        <v>5</v>
      </c>
      <c r="H432" s="21"/>
      <c r="I432" s="21"/>
      <c r="J432" s="21"/>
      <c r="K432" s="22">
        <f>VLOOKUP(D432,'Porte Honorário'!$A$3:$B$44,2,0)</f>
        <v>1049.28</v>
      </c>
      <c r="L432" s="22">
        <f>'Base PF Saúde'!$K432*'Base PF Saúde'!$C432</f>
        <v>1049.28</v>
      </c>
      <c r="M432" s="22">
        <f>'Base PF Saúde'!$E432*'Uco e Filme'!$A$2</f>
        <v>0</v>
      </c>
      <c r="N432" s="22">
        <f>'Base PF Saúde'!$H432*'Uco e Filme'!$A$11</f>
        <v>0</v>
      </c>
      <c r="O432" s="23">
        <f>ROUND(SUM('Base PF Saúde'!$L432:$N432),2)</f>
        <v>1049.28</v>
      </c>
    </row>
    <row r="433" spans="1:15" ht="24" x14ac:dyDescent="0.25">
      <c r="A433" s="18">
        <v>30204070</v>
      </c>
      <c r="B433" s="18" t="s">
        <v>471</v>
      </c>
      <c r="C433" s="24">
        <v>1</v>
      </c>
      <c r="D433" s="25" t="s">
        <v>472</v>
      </c>
      <c r="E433" s="20"/>
      <c r="F433" s="21">
        <v>2</v>
      </c>
      <c r="G433" s="21">
        <v>6</v>
      </c>
      <c r="H433" s="21"/>
      <c r="I433" s="21"/>
      <c r="J433" s="21"/>
      <c r="K433" s="22">
        <f>VLOOKUP(D433,'Porte Honorário'!$A$3:$B$44,2,0)</f>
        <v>1433.67</v>
      </c>
      <c r="L433" s="22">
        <f>'Base PF Saúde'!$K433*'Base PF Saúde'!$C433</f>
        <v>1433.67</v>
      </c>
      <c r="M433" s="22">
        <f>'Base PF Saúde'!$E433*'Uco e Filme'!$A$2</f>
        <v>0</v>
      </c>
      <c r="N433" s="22">
        <f>'Base PF Saúde'!$H433*'Uco e Filme'!$A$11</f>
        <v>0</v>
      </c>
      <c r="O433" s="23">
        <f>ROUND(SUM('Base PF Saúde'!$L433:$N433),2)</f>
        <v>1433.67</v>
      </c>
    </row>
    <row r="434" spans="1:15" ht="24" x14ac:dyDescent="0.25">
      <c r="A434" s="18">
        <v>30204089</v>
      </c>
      <c r="B434" s="18" t="s">
        <v>473</v>
      </c>
      <c r="C434" s="24">
        <v>1</v>
      </c>
      <c r="D434" s="25" t="s">
        <v>295</v>
      </c>
      <c r="E434" s="20"/>
      <c r="F434" s="21">
        <v>1</v>
      </c>
      <c r="G434" s="21">
        <v>5</v>
      </c>
      <c r="H434" s="21"/>
      <c r="I434" s="21"/>
      <c r="J434" s="21"/>
      <c r="K434" s="22">
        <f>VLOOKUP(D434,'Porte Honorário'!$A$3:$B$44,2,0)</f>
        <v>682.17</v>
      </c>
      <c r="L434" s="22">
        <f>'Base PF Saúde'!$K434*'Base PF Saúde'!$C434</f>
        <v>682.17</v>
      </c>
      <c r="M434" s="22">
        <f>'Base PF Saúde'!$E434*'Uco e Filme'!$A$2</f>
        <v>0</v>
      </c>
      <c r="N434" s="22">
        <f>'Base PF Saúde'!$H434*'Uco e Filme'!$A$11</f>
        <v>0</v>
      </c>
      <c r="O434" s="23">
        <f>ROUND(SUM('Base PF Saúde'!$L434:$N434),2)</f>
        <v>682.17</v>
      </c>
    </row>
    <row r="435" spans="1:15" ht="24" x14ac:dyDescent="0.25">
      <c r="A435" s="18">
        <v>30204097</v>
      </c>
      <c r="B435" s="18" t="s">
        <v>474</v>
      </c>
      <c r="C435" s="24">
        <v>1</v>
      </c>
      <c r="D435" s="25" t="s">
        <v>92</v>
      </c>
      <c r="E435" s="20"/>
      <c r="F435" s="21">
        <v>1</v>
      </c>
      <c r="G435" s="21">
        <v>3</v>
      </c>
      <c r="H435" s="21"/>
      <c r="I435" s="21"/>
      <c r="J435" s="21"/>
      <c r="K435" s="22">
        <f>VLOOKUP(D435,'Porte Honorário'!$A$3:$B$44,2,0)</f>
        <v>241.04</v>
      </c>
      <c r="L435" s="22">
        <f>'Base PF Saúde'!$K435*'Base PF Saúde'!$C435</f>
        <v>241.04</v>
      </c>
      <c r="M435" s="22">
        <f>'Base PF Saúde'!$E435*'Uco e Filme'!$A$2</f>
        <v>0</v>
      </c>
      <c r="N435" s="22">
        <f>'Base PF Saúde'!$H435*'Uco e Filme'!$A$11</f>
        <v>0</v>
      </c>
      <c r="O435" s="23">
        <f>ROUND(SUM('Base PF Saúde'!$L435:$N435),2)</f>
        <v>241.04</v>
      </c>
    </row>
    <row r="436" spans="1:15" x14ac:dyDescent="0.25">
      <c r="A436" s="18">
        <v>30204100</v>
      </c>
      <c r="B436" s="18" t="s">
        <v>475</v>
      </c>
      <c r="C436" s="24">
        <v>1</v>
      </c>
      <c r="D436" s="25" t="s">
        <v>71</v>
      </c>
      <c r="E436" s="20"/>
      <c r="F436" s="21">
        <v>1</v>
      </c>
      <c r="G436" s="21">
        <v>3</v>
      </c>
      <c r="H436" s="21"/>
      <c r="I436" s="21"/>
      <c r="J436" s="21"/>
      <c r="K436" s="22">
        <f>VLOOKUP(D436,'Porte Honorário'!$A$3:$B$44,2,0)</f>
        <v>297.77</v>
      </c>
      <c r="L436" s="22">
        <f>'Base PF Saúde'!$K436*'Base PF Saúde'!$C436</f>
        <v>297.77</v>
      </c>
      <c r="M436" s="22">
        <f>'Base PF Saúde'!$E436*'Uco e Filme'!$A$2</f>
        <v>0</v>
      </c>
      <c r="N436" s="22">
        <f>'Base PF Saúde'!$H436*'Uco e Filme'!$A$11</f>
        <v>0</v>
      </c>
      <c r="O436" s="23">
        <f>ROUND(SUM('Base PF Saúde'!$L436:$N436),2)</f>
        <v>297.77</v>
      </c>
    </row>
    <row r="437" spans="1:15" ht="18" customHeight="1" x14ac:dyDescent="0.25">
      <c r="A437" s="72" t="s">
        <v>476</v>
      </c>
      <c r="B437" s="73"/>
      <c r="C437" s="73"/>
      <c r="D437" s="73"/>
      <c r="E437" s="73"/>
      <c r="F437" s="73"/>
      <c r="G437" s="73"/>
      <c r="H437" s="73"/>
      <c r="I437" s="73"/>
      <c r="J437" s="73"/>
      <c r="K437" s="73" t="e">
        <f>VLOOKUP(D437,'Porte Honorário'!$A$3:$B$44,2,0)</f>
        <v>#N/A</v>
      </c>
      <c r="L437" s="73" t="e">
        <f>'Base PF Saúde'!$K437*'Base PF Saúde'!$C437</f>
        <v>#N/A</v>
      </c>
      <c r="M437" s="73">
        <f>'Base PF Saúde'!$E437*'Uco e Filme'!$A$2</f>
        <v>0</v>
      </c>
      <c r="N437" s="73">
        <f>'Base PF Saúde'!$H437*'Uco e Filme'!$A$11</f>
        <v>0</v>
      </c>
      <c r="O437" s="74" t="e">
        <f>ROUND(SUM('Base PF Saúde'!$L437:$N437),2)</f>
        <v>#N/A</v>
      </c>
    </row>
    <row r="438" spans="1:15" x14ac:dyDescent="0.25">
      <c r="A438" s="18">
        <v>30205018</v>
      </c>
      <c r="B438" s="18" t="s">
        <v>477</v>
      </c>
      <c r="C438" s="24">
        <v>1</v>
      </c>
      <c r="D438" s="25" t="s">
        <v>102</v>
      </c>
      <c r="E438" s="20"/>
      <c r="F438" s="21">
        <v>1</v>
      </c>
      <c r="G438" s="21">
        <v>1</v>
      </c>
      <c r="H438" s="21"/>
      <c r="I438" s="21"/>
      <c r="J438" s="21"/>
      <c r="K438" s="22">
        <f>VLOOKUP(D438,'Porte Honorário'!$A$3:$B$44,2,0)</f>
        <v>176.44</v>
      </c>
      <c r="L438" s="22">
        <f>'Base PF Saúde'!$K438*'Base PF Saúde'!$C438</f>
        <v>176.44</v>
      </c>
      <c r="M438" s="22">
        <f>'Base PF Saúde'!$E438*'Uco e Filme'!$A$2</f>
        <v>0</v>
      </c>
      <c r="N438" s="22">
        <f>'Base PF Saúde'!$H438*'Uco e Filme'!$A$11</f>
        <v>0</v>
      </c>
      <c r="O438" s="23">
        <f>ROUND(SUM('Base PF Saúde'!$L438:$N438),2)</f>
        <v>176.44</v>
      </c>
    </row>
    <row r="439" spans="1:15" x14ac:dyDescent="0.25">
      <c r="A439" s="18">
        <v>30205026</v>
      </c>
      <c r="B439" s="18" t="s">
        <v>478</v>
      </c>
      <c r="C439" s="24">
        <v>1</v>
      </c>
      <c r="D439" s="25" t="s">
        <v>73</v>
      </c>
      <c r="E439" s="20"/>
      <c r="F439" s="21">
        <v>1</v>
      </c>
      <c r="G439" s="21">
        <v>4</v>
      </c>
      <c r="H439" s="21"/>
      <c r="I439" s="21"/>
      <c r="J439" s="21"/>
      <c r="K439" s="22">
        <f>VLOOKUP(D439,'Porte Honorário'!$A$3:$B$44,2,0)</f>
        <v>346.6</v>
      </c>
      <c r="L439" s="22">
        <f>'Base PF Saúde'!$K439*'Base PF Saúde'!$C439</f>
        <v>346.6</v>
      </c>
      <c r="M439" s="22">
        <f>'Base PF Saúde'!$E439*'Uco e Filme'!$A$2</f>
        <v>0</v>
      </c>
      <c r="N439" s="22">
        <f>'Base PF Saúde'!$H439*'Uco e Filme'!$A$11</f>
        <v>0</v>
      </c>
      <c r="O439" s="23">
        <f>ROUND(SUM('Base PF Saúde'!$L439:$N439),2)</f>
        <v>346.6</v>
      </c>
    </row>
    <row r="440" spans="1:15" x14ac:dyDescent="0.25">
      <c r="A440" s="18">
        <v>30205034</v>
      </c>
      <c r="B440" s="18" t="s">
        <v>479</v>
      </c>
      <c r="C440" s="24">
        <v>1</v>
      </c>
      <c r="D440" s="25" t="s">
        <v>246</v>
      </c>
      <c r="E440" s="20"/>
      <c r="F440" s="21">
        <v>1</v>
      </c>
      <c r="G440" s="21">
        <v>3</v>
      </c>
      <c r="H440" s="21"/>
      <c r="I440" s="21"/>
      <c r="J440" s="21"/>
      <c r="K440" s="22">
        <f>VLOOKUP(D440,'Porte Honorário'!$A$3:$B$44,2,0)</f>
        <v>521.47</v>
      </c>
      <c r="L440" s="22">
        <f>'Base PF Saúde'!$K440*'Base PF Saúde'!$C440</f>
        <v>521.47</v>
      </c>
      <c r="M440" s="22">
        <f>'Base PF Saúde'!$E440*'Uco e Filme'!$A$2</f>
        <v>0</v>
      </c>
      <c r="N440" s="22">
        <f>'Base PF Saúde'!$H440*'Uco e Filme'!$A$11</f>
        <v>0</v>
      </c>
      <c r="O440" s="23">
        <f>ROUND(SUM('Base PF Saúde'!$L440:$N440),2)</f>
        <v>521.47</v>
      </c>
    </row>
    <row r="441" spans="1:15" x14ac:dyDescent="0.25">
      <c r="A441" s="18">
        <v>30205042</v>
      </c>
      <c r="B441" s="18" t="s">
        <v>480</v>
      </c>
      <c r="C441" s="24">
        <v>1</v>
      </c>
      <c r="D441" s="25" t="s">
        <v>73</v>
      </c>
      <c r="E441" s="20"/>
      <c r="F441" s="21"/>
      <c r="G441" s="21">
        <v>2</v>
      </c>
      <c r="H441" s="21"/>
      <c r="I441" s="21"/>
      <c r="J441" s="21"/>
      <c r="K441" s="22">
        <f>VLOOKUP(D441,'Porte Honorário'!$A$3:$B$44,2,0)</f>
        <v>346.6</v>
      </c>
      <c r="L441" s="22">
        <f>'Base PF Saúde'!$K441*'Base PF Saúde'!$C441</f>
        <v>346.6</v>
      </c>
      <c r="M441" s="22">
        <f>'Base PF Saúde'!$E441*'Uco e Filme'!$A$2</f>
        <v>0</v>
      </c>
      <c r="N441" s="22">
        <f>'Base PF Saúde'!$H441*'Uco e Filme'!$A$11</f>
        <v>0</v>
      </c>
      <c r="O441" s="23">
        <f>ROUND(SUM('Base PF Saúde'!$L441:$N441),2)</f>
        <v>346.6</v>
      </c>
    </row>
    <row r="442" spans="1:15" x14ac:dyDescent="0.25">
      <c r="A442" s="18">
        <v>30205050</v>
      </c>
      <c r="B442" s="18" t="s">
        <v>481</v>
      </c>
      <c r="C442" s="24">
        <v>1</v>
      </c>
      <c r="D442" s="25" t="s">
        <v>73</v>
      </c>
      <c r="E442" s="20"/>
      <c r="F442" s="21">
        <v>1</v>
      </c>
      <c r="G442" s="21">
        <v>2</v>
      </c>
      <c r="H442" s="21"/>
      <c r="I442" s="21"/>
      <c r="J442" s="21"/>
      <c r="K442" s="22">
        <f>VLOOKUP(D442,'Porte Honorário'!$A$3:$B$44,2,0)</f>
        <v>346.6</v>
      </c>
      <c r="L442" s="22">
        <f>'Base PF Saúde'!$K442*'Base PF Saúde'!$C442</f>
        <v>346.6</v>
      </c>
      <c r="M442" s="22">
        <f>'Base PF Saúde'!$E442*'Uco e Filme'!$A$2</f>
        <v>0</v>
      </c>
      <c r="N442" s="22">
        <f>'Base PF Saúde'!$H442*'Uco e Filme'!$A$11</f>
        <v>0</v>
      </c>
      <c r="O442" s="23">
        <f>ROUND(SUM('Base PF Saúde'!$L442:$N442),2)</f>
        <v>346.6</v>
      </c>
    </row>
    <row r="443" spans="1:15" x14ac:dyDescent="0.25">
      <c r="A443" s="18">
        <v>30205069</v>
      </c>
      <c r="B443" s="18" t="s">
        <v>482</v>
      </c>
      <c r="C443" s="24">
        <v>1</v>
      </c>
      <c r="D443" s="25" t="s">
        <v>73</v>
      </c>
      <c r="E443" s="20"/>
      <c r="F443" s="21">
        <v>1</v>
      </c>
      <c r="G443" s="21">
        <v>3</v>
      </c>
      <c r="H443" s="21"/>
      <c r="I443" s="21"/>
      <c r="J443" s="21"/>
      <c r="K443" s="22">
        <f>VLOOKUP(D443,'Porte Honorário'!$A$3:$B$44,2,0)</f>
        <v>346.6</v>
      </c>
      <c r="L443" s="22">
        <f>'Base PF Saúde'!$K443*'Base PF Saúde'!$C443</f>
        <v>346.6</v>
      </c>
      <c r="M443" s="22">
        <f>'Base PF Saúde'!$E443*'Uco e Filme'!$A$2</f>
        <v>0</v>
      </c>
      <c r="N443" s="22">
        <f>'Base PF Saúde'!$H443*'Uco e Filme'!$A$11</f>
        <v>0</v>
      </c>
      <c r="O443" s="23">
        <f>ROUND(SUM('Base PF Saúde'!$L443:$N443),2)</f>
        <v>346.6</v>
      </c>
    </row>
    <row r="444" spans="1:15" x14ac:dyDescent="0.25">
      <c r="A444" s="18">
        <v>30205077</v>
      </c>
      <c r="B444" s="18" t="s">
        <v>483</v>
      </c>
      <c r="C444" s="24">
        <v>1</v>
      </c>
      <c r="D444" s="25" t="s">
        <v>102</v>
      </c>
      <c r="E444" s="20"/>
      <c r="F444" s="21">
        <v>1</v>
      </c>
      <c r="G444" s="21">
        <v>2</v>
      </c>
      <c r="H444" s="21"/>
      <c r="I444" s="21"/>
      <c r="J444" s="21"/>
      <c r="K444" s="22">
        <f>VLOOKUP(D444,'Porte Honorário'!$A$3:$B$44,2,0)</f>
        <v>176.44</v>
      </c>
      <c r="L444" s="22">
        <f>'Base PF Saúde'!$K444*'Base PF Saúde'!$C444</f>
        <v>176.44</v>
      </c>
      <c r="M444" s="22">
        <f>'Base PF Saúde'!$E444*'Uco e Filme'!$A$2</f>
        <v>0</v>
      </c>
      <c r="N444" s="22">
        <f>'Base PF Saúde'!$H444*'Uco e Filme'!$A$11</f>
        <v>0</v>
      </c>
      <c r="O444" s="23">
        <f>ROUND(SUM('Base PF Saúde'!$L444:$N444),2)</f>
        <v>176.44</v>
      </c>
    </row>
    <row r="445" spans="1:15" x14ac:dyDescent="0.25">
      <c r="A445" s="18">
        <v>30205085</v>
      </c>
      <c r="B445" s="18" t="s">
        <v>484</v>
      </c>
      <c r="C445" s="24">
        <v>1</v>
      </c>
      <c r="D445" s="25" t="s">
        <v>98</v>
      </c>
      <c r="E445" s="20"/>
      <c r="F445" s="21"/>
      <c r="G445" s="21">
        <v>0</v>
      </c>
      <c r="H445" s="21"/>
      <c r="I445" s="21"/>
      <c r="J445" s="21"/>
      <c r="K445" s="22">
        <f>VLOOKUP(D445,'Porte Honorário'!$A$3:$B$44,2,0)</f>
        <v>47.27</v>
      </c>
      <c r="L445" s="22">
        <f>'Base PF Saúde'!$K445*'Base PF Saúde'!$C445</f>
        <v>47.27</v>
      </c>
      <c r="M445" s="22">
        <f>'Base PF Saúde'!$E445*'Uco e Filme'!$A$2</f>
        <v>0</v>
      </c>
      <c r="N445" s="22">
        <f>'Base PF Saúde'!$H445*'Uco e Filme'!$A$11</f>
        <v>0</v>
      </c>
      <c r="O445" s="23">
        <f>ROUND(SUM('Base PF Saúde'!$L445:$N445),2)</f>
        <v>47.27</v>
      </c>
    </row>
    <row r="446" spans="1:15" ht="24" x14ac:dyDescent="0.25">
      <c r="A446" s="18">
        <v>30205093</v>
      </c>
      <c r="B446" s="18" t="s">
        <v>485</v>
      </c>
      <c r="C446" s="24">
        <v>1</v>
      </c>
      <c r="D446" s="25" t="s">
        <v>102</v>
      </c>
      <c r="E446" s="20"/>
      <c r="F446" s="21"/>
      <c r="G446" s="21">
        <v>0</v>
      </c>
      <c r="H446" s="21"/>
      <c r="I446" s="21"/>
      <c r="J446" s="21"/>
      <c r="K446" s="22">
        <f>VLOOKUP(D446,'Porte Honorário'!$A$3:$B$44,2,0)</f>
        <v>176.44</v>
      </c>
      <c r="L446" s="22">
        <f>'Base PF Saúde'!$K446*'Base PF Saúde'!$C446</f>
        <v>176.44</v>
      </c>
      <c r="M446" s="22">
        <f>'Base PF Saúde'!$E446*'Uco e Filme'!$A$2</f>
        <v>0</v>
      </c>
      <c r="N446" s="22">
        <f>'Base PF Saúde'!$H446*'Uco e Filme'!$A$11</f>
        <v>0</v>
      </c>
      <c r="O446" s="23">
        <f>ROUND(SUM('Base PF Saúde'!$L446:$N446),2)</f>
        <v>176.44</v>
      </c>
    </row>
    <row r="447" spans="1:15" ht="24" x14ac:dyDescent="0.25">
      <c r="A447" s="18">
        <v>30205107</v>
      </c>
      <c r="B447" s="18" t="s">
        <v>486</v>
      </c>
      <c r="C447" s="24">
        <v>1</v>
      </c>
      <c r="D447" s="25" t="s">
        <v>92</v>
      </c>
      <c r="E447" s="20"/>
      <c r="F447" s="21"/>
      <c r="G447" s="21">
        <v>1</v>
      </c>
      <c r="H447" s="21"/>
      <c r="I447" s="21"/>
      <c r="J447" s="21"/>
      <c r="K447" s="22">
        <f>VLOOKUP(D447,'Porte Honorário'!$A$3:$B$44,2,0)</f>
        <v>241.04</v>
      </c>
      <c r="L447" s="22">
        <f>'Base PF Saúde'!$K447*'Base PF Saúde'!$C447</f>
        <v>241.04</v>
      </c>
      <c r="M447" s="22">
        <f>'Base PF Saúde'!$E447*'Uco e Filme'!$A$2</f>
        <v>0</v>
      </c>
      <c r="N447" s="22">
        <f>'Base PF Saúde'!$H447*'Uco e Filme'!$A$11</f>
        <v>0</v>
      </c>
      <c r="O447" s="23">
        <f>ROUND(SUM('Base PF Saúde'!$L447:$N447),2)</f>
        <v>241.04</v>
      </c>
    </row>
    <row r="448" spans="1:15" x14ac:dyDescent="0.25">
      <c r="A448" s="18">
        <v>30205115</v>
      </c>
      <c r="B448" s="18" t="s">
        <v>487</v>
      </c>
      <c r="C448" s="24">
        <v>1</v>
      </c>
      <c r="D448" s="25" t="s">
        <v>250</v>
      </c>
      <c r="E448" s="20"/>
      <c r="F448" s="21">
        <v>1</v>
      </c>
      <c r="G448" s="21">
        <v>3</v>
      </c>
      <c r="H448" s="21"/>
      <c r="I448" s="21"/>
      <c r="J448" s="21"/>
      <c r="K448" s="22">
        <f>VLOOKUP(D448,'Porte Honorário'!$A$3:$B$44,2,0)</f>
        <v>264.69</v>
      </c>
      <c r="L448" s="22">
        <f>'Base PF Saúde'!$K448*'Base PF Saúde'!$C448</f>
        <v>264.69</v>
      </c>
      <c r="M448" s="22">
        <f>'Base PF Saúde'!$E448*'Uco e Filme'!$A$2</f>
        <v>0</v>
      </c>
      <c r="N448" s="22">
        <f>'Base PF Saúde'!$H448*'Uco e Filme'!$A$11</f>
        <v>0</v>
      </c>
      <c r="O448" s="23">
        <f>ROUND(SUM('Base PF Saúde'!$L448:$N448),2)</f>
        <v>264.69</v>
      </c>
    </row>
    <row r="449" spans="1:15" x14ac:dyDescent="0.25">
      <c r="A449" s="18">
        <v>30205140</v>
      </c>
      <c r="B449" s="18" t="s">
        <v>488</v>
      </c>
      <c r="C449" s="24">
        <v>1</v>
      </c>
      <c r="D449" s="25" t="s">
        <v>489</v>
      </c>
      <c r="E449" s="20"/>
      <c r="F449" s="21">
        <v>3</v>
      </c>
      <c r="G449" s="21">
        <v>5</v>
      </c>
      <c r="H449" s="21"/>
      <c r="I449" s="21"/>
      <c r="J449" s="21"/>
      <c r="K449" s="22">
        <f>VLOOKUP(D449,'Porte Honorário'!$A$3:$B$44,2,0)</f>
        <v>1354.9</v>
      </c>
      <c r="L449" s="22">
        <f>'Base PF Saúde'!$K449*'Base PF Saúde'!$C449</f>
        <v>1354.9</v>
      </c>
      <c r="M449" s="22">
        <f>'Base PF Saúde'!$E449*'Uco e Filme'!$A$2</f>
        <v>0</v>
      </c>
      <c r="N449" s="22">
        <f>'Base PF Saúde'!$H449*'Uco e Filme'!$A$11</f>
        <v>0</v>
      </c>
      <c r="O449" s="23">
        <f>ROUND(SUM('Base PF Saúde'!$L449:$N449),2)</f>
        <v>1354.9</v>
      </c>
    </row>
    <row r="450" spans="1:15" x14ac:dyDescent="0.25">
      <c r="A450" s="18">
        <v>30205158</v>
      </c>
      <c r="B450" s="18" t="s">
        <v>490</v>
      </c>
      <c r="C450" s="24">
        <v>1</v>
      </c>
      <c r="D450" s="25" t="s">
        <v>491</v>
      </c>
      <c r="E450" s="20"/>
      <c r="F450" s="21">
        <v>3</v>
      </c>
      <c r="G450" s="21">
        <v>7</v>
      </c>
      <c r="H450" s="21"/>
      <c r="I450" s="21"/>
      <c r="J450" s="21"/>
      <c r="K450" s="22">
        <f>VLOOKUP(D450,'Porte Honorário'!$A$3:$B$44,2,0)</f>
        <v>1922.05</v>
      </c>
      <c r="L450" s="22">
        <f>'Base PF Saúde'!$K450*'Base PF Saúde'!$C450</f>
        <v>1922.05</v>
      </c>
      <c r="M450" s="22">
        <f>'Base PF Saúde'!$E450*'Uco e Filme'!$A$2</f>
        <v>0</v>
      </c>
      <c r="N450" s="22">
        <f>'Base PF Saúde'!$H450*'Uco e Filme'!$A$11</f>
        <v>0</v>
      </c>
      <c r="O450" s="23">
        <f>ROUND(SUM('Base PF Saúde'!$L450:$N450),2)</f>
        <v>1922.05</v>
      </c>
    </row>
    <row r="451" spans="1:15" x14ac:dyDescent="0.25">
      <c r="A451" s="18">
        <v>30205166</v>
      </c>
      <c r="B451" s="18" t="s">
        <v>492</v>
      </c>
      <c r="C451" s="24">
        <v>1</v>
      </c>
      <c r="D451" s="25" t="s">
        <v>334</v>
      </c>
      <c r="E451" s="20"/>
      <c r="F451" s="21">
        <v>3</v>
      </c>
      <c r="G451" s="21">
        <v>5</v>
      </c>
      <c r="H451" s="21"/>
      <c r="I451" s="21"/>
      <c r="J451" s="21"/>
      <c r="K451" s="22">
        <f>VLOOKUP(D451,'Porte Honorário'!$A$3:$B$44,2,0)</f>
        <v>1049.28</v>
      </c>
      <c r="L451" s="22">
        <f>'Base PF Saúde'!$K451*'Base PF Saúde'!$C451</f>
        <v>1049.28</v>
      </c>
      <c r="M451" s="22">
        <f>'Base PF Saúde'!$E451*'Uco e Filme'!$A$2</f>
        <v>0</v>
      </c>
      <c r="N451" s="22">
        <f>'Base PF Saúde'!$H451*'Uco e Filme'!$A$11</f>
        <v>0</v>
      </c>
      <c r="O451" s="23">
        <f>ROUND(SUM('Base PF Saúde'!$L451:$N451),2)</f>
        <v>1049.28</v>
      </c>
    </row>
    <row r="452" spans="1:15" ht="24" x14ac:dyDescent="0.25">
      <c r="A452" s="18">
        <v>30205174</v>
      </c>
      <c r="B452" s="18" t="s">
        <v>493</v>
      </c>
      <c r="C452" s="24">
        <v>1</v>
      </c>
      <c r="D452" s="25" t="s">
        <v>295</v>
      </c>
      <c r="E452" s="20"/>
      <c r="F452" s="21">
        <v>2</v>
      </c>
      <c r="G452" s="21">
        <v>4</v>
      </c>
      <c r="H452" s="21"/>
      <c r="I452" s="21"/>
      <c r="J452" s="21"/>
      <c r="K452" s="22">
        <f>VLOOKUP(D452,'Porte Honorário'!$A$3:$B$44,2,0)</f>
        <v>682.17</v>
      </c>
      <c r="L452" s="22">
        <f>'Base PF Saúde'!$K452*'Base PF Saúde'!$C452</f>
        <v>682.17</v>
      </c>
      <c r="M452" s="22">
        <f>'Base PF Saúde'!$E452*'Uco e Filme'!$A$2</f>
        <v>0</v>
      </c>
      <c r="N452" s="22">
        <f>'Base PF Saúde'!$H452*'Uco e Filme'!$A$11</f>
        <v>0</v>
      </c>
      <c r="O452" s="23">
        <f>ROUND(SUM('Base PF Saúde'!$L452:$N452),2)</f>
        <v>682.17</v>
      </c>
    </row>
    <row r="453" spans="1:15" ht="24" x14ac:dyDescent="0.25">
      <c r="A453" s="18">
        <v>30205182</v>
      </c>
      <c r="B453" s="18" t="s">
        <v>494</v>
      </c>
      <c r="C453" s="24">
        <v>1</v>
      </c>
      <c r="D453" s="25" t="s">
        <v>263</v>
      </c>
      <c r="E453" s="20"/>
      <c r="F453" s="21">
        <v>3</v>
      </c>
      <c r="G453" s="21">
        <v>6</v>
      </c>
      <c r="H453" s="21"/>
      <c r="I453" s="21"/>
      <c r="J453" s="21"/>
      <c r="K453" s="22">
        <f>VLOOKUP(D453,'Porte Honorário'!$A$3:$B$44,2,0)</f>
        <v>819.25</v>
      </c>
      <c r="L453" s="22">
        <f>'Base PF Saúde'!$K453*'Base PF Saúde'!$C453</f>
        <v>819.25</v>
      </c>
      <c r="M453" s="22">
        <f>'Base PF Saúde'!$E453*'Uco e Filme'!$A$2</f>
        <v>0</v>
      </c>
      <c r="N453" s="22">
        <f>'Base PF Saúde'!$H453*'Uco e Filme'!$A$11</f>
        <v>0</v>
      </c>
      <c r="O453" s="23">
        <f>ROUND(SUM('Base PF Saúde'!$L453:$N453),2)</f>
        <v>819.25</v>
      </c>
    </row>
    <row r="454" spans="1:15" ht="24" x14ac:dyDescent="0.25">
      <c r="A454" s="18">
        <v>30205190</v>
      </c>
      <c r="B454" s="18" t="s">
        <v>495</v>
      </c>
      <c r="C454" s="24">
        <v>1</v>
      </c>
      <c r="D454" s="25" t="s">
        <v>334</v>
      </c>
      <c r="E454" s="20"/>
      <c r="F454" s="21">
        <v>3</v>
      </c>
      <c r="G454" s="21">
        <v>6</v>
      </c>
      <c r="H454" s="21"/>
      <c r="I454" s="21"/>
      <c r="J454" s="21"/>
      <c r="K454" s="22">
        <f>VLOOKUP(D454,'Porte Honorário'!$A$3:$B$44,2,0)</f>
        <v>1049.28</v>
      </c>
      <c r="L454" s="22">
        <f>'Base PF Saúde'!$K454*'Base PF Saúde'!$C454</f>
        <v>1049.28</v>
      </c>
      <c r="M454" s="22">
        <f>'Base PF Saúde'!$E454*'Uco e Filme'!$A$2</f>
        <v>0</v>
      </c>
      <c r="N454" s="22">
        <f>'Base PF Saúde'!$H454*'Uco e Filme'!$A$11</f>
        <v>0</v>
      </c>
      <c r="O454" s="23">
        <f>ROUND(SUM('Base PF Saúde'!$L454:$N454),2)</f>
        <v>1049.28</v>
      </c>
    </row>
    <row r="455" spans="1:15" ht="24" x14ac:dyDescent="0.25">
      <c r="A455" s="18">
        <v>30205204</v>
      </c>
      <c r="B455" s="18" t="s">
        <v>496</v>
      </c>
      <c r="C455" s="24">
        <v>1</v>
      </c>
      <c r="D455" s="25" t="s">
        <v>489</v>
      </c>
      <c r="E455" s="20"/>
      <c r="F455" s="21">
        <v>3</v>
      </c>
      <c r="G455" s="21">
        <v>5</v>
      </c>
      <c r="H455" s="21"/>
      <c r="I455" s="21"/>
      <c r="J455" s="21"/>
      <c r="K455" s="22">
        <f>VLOOKUP(D455,'Porte Honorário'!$A$3:$B$44,2,0)</f>
        <v>1354.9</v>
      </c>
      <c r="L455" s="22">
        <f>'Base PF Saúde'!$K455*'Base PF Saúde'!$C455</f>
        <v>1354.9</v>
      </c>
      <c r="M455" s="22">
        <f>'Base PF Saúde'!$E455*'Uco e Filme'!$A$2</f>
        <v>0</v>
      </c>
      <c r="N455" s="22">
        <f>'Base PF Saúde'!$H455*'Uco e Filme'!$A$11</f>
        <v>0</v>
      </c>
      <c r="O455" s="23">
        <f>ROUND(SUM('Base PF Saúde'!$L455:$N455),2)</f>
        <v>1354.9</v>
      </c>
    </row>
    <row r="456" spans="1:15" ht="24" x14ac:dyDescent="0.25">
      <c r="A456" s="18">
        <v>30205212</v>
      </c>
      <c r="B456" s="18" t="s">
        <v>497</v>
      </c>
      <c r="C456" s="24">
        <v>1</v>
      </c>
      <c r="D456" s="25" t="s">
        <v>73</v>
      </c>
      <c r="E456" s="20"/>
      <c r="F456" s="21">
        <v>1</v>
      </c>
      <c r="G456" s="21">
        <v>5</v>
      </c>
      <c r="H456" s="21"/>
      <c r="I456" s="21"/>
      <c r="J456" s="21"/>
      <c r="K456" s="22">
        <f>VLOOKUP(D456,'Porte Honorário'!$A$3:$B$44,2,0)</f>
        <v>346.6</v>
      </c>
      <c r="L456" s="22">
        <f>'Base PF Saúde'!$K456*'Base PF Saúde'!$C456</f>
        <v>346.6</v>
      </c>
      <c r="M456" s="22">
        <f>'Base PF Saúde'!$E456*'Uco e Filme'!$A$2</f>
        <v>0</v>
      </c>
      <c r="N456" s="22">
        <f>'Base PF Saúde'!$H456*'Uco e Filme'!$A$11</f>
        <v>0</v>
      </c>
      <c r="O456" s="23">
        <f>ROUND(SUM('Base PF Saúde'!$L456:$N456),2)</f>
        <v>346.6</v>
      </c>
    </row>
    <row r="457" spans="1:15" x14ac:dyDescent="0.25">
      <c r="A457" s="18">
        <v>30205220</v>
      </c>
      <c r="B457" s="18" t="s">
        <v>498</v>
      </c>
      <c r="C457" s="24">
        <v>1</v>
      </c>
      <c r="D457" s="25" t="s">
        <v>250</v>
      </c>
      <c r="E457" s="20"/>
      <c r="F457" s="21">
        <v>1</v>
      </c>
      <c r="G457" s="21">
        <v>3</v>
      </c>
      <c r="H457" s="21"/>
      <c r="I457" s="21"/>
      <c r="J457" s="21"/>
      <c r="K457" s="22">
        <f>VLOOKUP(D457,'Porte Honorário'!$A$3:$B$44,2,0)</f>
        <v>264.69</v>
      </c>
      <c r="L457" s="22">
        <f>'Base PF Saúde'!$K457*'Base PF Saúde'!$C457</f>
        <v>264.69</v>
      </c>
      <c r="M457" s="22">
        <f>'Base PF Saúde'!$E457*'Uco e Filme'!$A$2</f>
        <v>0</v>
      </c>
      <c r="N457" s="22">
        <f>'Base PF Saúde'!$H457*'Uco e Filme'!$A$11</f>
        <v>0</v>
      </c>
      <c r="O457" s="23">
        <f>ROUND(SUM('Base PF Saúde'!$L457:$N457),2)</f>
        <v>264.69</v>
      </c>
    </row>
    <row r="458" spans="1:15" x14ac:dyDescent="0.25">
      <c r="A458" s="18">
        <v>30205239</v>
      </c>
      <c r="B458" s="18" t="s">
        <v>499</v>
      </c>
      <c r="C458" s="24">
        <v>1</v>
      </c>
      <c r="D458" s="25" t="s">
        <v>295</v>
      </c>
      <c r="E458" s="20"/>
      <c r="F458" s="21">
        <v>1</v>
      </c>
      <c r="G458" s="21">
        <v>4</v>
      </c>
      <c r="H458" s="21"/>
      <c r="I458" s="21"/>
      <c r="J458" s="21"/>
      <c r="K458" s="22">
        <f>VLOOKUP(D458,'Porte Honorário'!$A$3:$B$44,2,0)</f>
        <v>682.17</v>
      </c>
      <c r="L458" s="22">
        <f>'Base PF Saúde'!$K458*'Base PF Saúde'!$C458</f>
        <v>682.17</v>
      </c>
      <c r="M458" s="22">
        <f>'Base PF Saúde'!$E458*'Uco e Filme'!$A$2</f>
        <v>0</v>
      </c>
      <c r="N458" s="22">
        <f>'Base PF Saúde'!$H458*'Uco e Filme'!$A$11</f>
        <v>0</v>
      </c>
      <c r="O458" s="23">
        <f>ROUND(SUM('Base PF Saúde'!$L458:$N458),2)</f>
        <v>682.17</v>
      </c>
    </row>
    <row r="459" spans="1:15" x14ac:dyDescent="0.25">
      <c r="A459" s="18">
        <v>30205247</v>
      </c>
      <c r="B459" s="18" t="s">
        <v>500</v>
      </c>
      <c r="C459" s="24">
        <v>1</v>
      </c>
      <c r="D459" s="25" t="s">
        <v>342</v>
      </c>
      <c r="E459" s="20"/>
      <c r="F459" s="21">
        <v>1</v>
      </c>
      <c r="G459" s="21">
        <v>5</v>
      </c>
      <c r="H459" s="21"/>
      <c r="I459" s="21"/>
      <c r="J459" s="21"/>
      <c r="K459" s="22">
        <f>VLOOKUP(D459,'Porte Honorário'!$A$3:$B$44,2,0)</f>
        <v>874.38</v>
      </c>
      <c r="L459" s="22">
        <f>'Base PF Saúde'!$K459*'Base PF Saúde'!$C459</f>
        <v>874.38</v>
      </c>
      <c r="M459" s="22">
        <f>'Base PF Saúde'!$E459*'Uco e Filme'!$A$2</f>
        <v>0</v>
      </c>
      <c r="N459" s="22">
        <f>'Base PF Saúde'!$H459*'Uco e Filme'!$A$11</f>
        <v>0</v>
      </c>
      <c r="O459" s="23">
        <f>ROUND(SUM('Base PF Saúde'!$L459:$N459),2)</f>
        <v>874.38</v>
      </c>
    </row>
    <row r="460" spans="1:15" x14ac:dyDescent="0.25">
      <c r="A460" s="18">
        <v>30205263</v>
      </c>
      <c r="B460" s="18" t="s">
        <v>501</v>
      </c>
      <c r="C460" s="24">
        <v>1</v>
      </c>
      <c r="D460" s="25" t="s">
        <v>342</v>
      </c>
      <c r="E460" s="20"/>
      <c r="F460" s="21">
        <v>1</v>
      </c>
      <c r="G460" s="21">
        <v>5</v>
      </c>
      <c r="H460" s="21"/>
      <c r="I460" s="21"/>
      <c r="J460" s="21"/>
      <c r="K460" s="22">
        <f>VLOOKUP(D460,'Porte Honorário'!$A$3:$B$44,2,0)</f>
        <v>874.38</v>
      </c>
      <c r="L460" s="22">
        <f>'Base PF Saúde'!$K460*'Base PF Saúde'!$C460</f>
        <v>874.38</v>
      </c>
      <c r="M460" s="22">
        <f>'Base PF Saúde'!$E460*'Uco e Filme'!$A$2</f>
        <v>0</v>
      </c>
      <c r="N460" s="22">
        <f>'Base PF Saúde'!$H460*'Uco e Filme'!$A$11</f>
        <v>0</v>
      </c>
      <c r="O460" s="23">
        <f>ROUND(SUM('Base PF Saúde'!$L460:$N460),2)</f>
        <v>874.38</v>
      </c>
    </row>
    <row r="461" spans="1:15" x14ac:dyDescent="0.25">
      <c r="A461" s="18">
        <v>30205271</v>
      </c>
      <c r="B461" s="18" t="s">
        <v>502</v>
      </c>
      <c r="C461" s="24">
        <v>1</v>
      </c>
      <c r="D461" s="25" t="s">
        <v>503</v>
      </c>
      <c r="E461" s="20">
        <v>33.799999999999997</v>
      </c>
      <c r="F461" s="21"/>
      <c r="G461" s="21">
        <v>3</v>
      </c>
      <c r="H461" s="21"/>
      <c r="I461" s="21"/>
      <c r="J461" s="21"/>
      <c r="K461" s="22">
        <f>VLOOKUP(D461,'Porte Honorário'!$A$3:$B$44,2,0)</f>
        <v>441.14</v>
      </c>
      <c r="L461" s="22">
        <f>'Base PF Saúde'!$K461*'Base PF Saúde'!$C461</f>
        <v>441.14</v>
      </c>
      <c r="M461" s="22">
        <f>'Base PF Saúde'!$E461*'Uco e Filme'!$A$2</f>
        <v>612.79399999999987</v>
      </c>
      <c r="N461" s="22">
        <f>'Base PF Saúde'!$H461*'Uco e Filme'!$A$11</f>
        <v>0</v>
      </c>
      <c r="O461" s="23">
        <f>ROUND(SUM('Base PF Saúde'!$L461:$N461),2)</f>
        <v>1053.93</v>
      </c>
    </row>
    <row r="462" spans="1:15" ht="24" x14ac:dyDescent="0.25">
      <c r="A462" s="18">
        <v>30205280</v>
      </c>
      <c r="B462" s="18" t="s">
        <v>504</v>
      </c>
      <c r="C462" s="24">
        <v>1</v>
      </c>
      <c r="D462" s="25" t="s">
        <v>261</v>
      </c>
      <c r="E462" s="20">
        <v>38.5</v>
      </c>
      <c r="F462" s="21">
        <v>3</v>
      </c>
      <c r="G462" s="21">
        <v>6</v>
      </c>
      <c r="H462" s="21"/>
      <c r="I462" s="21"/>
      <c r="J462" s="21"/>
      <c r="K462" s="22">
        <f>VLOOKUP(D462,'Porte Honorário'!$A$3:$B$44,2,0)</f>
        <v>1572.31</v>
      </c>
      <c r="L462" s="22">
        <f>'Base PF Saúde'!$K462*'Base PF Saúde'!$C462</f>
        <v>1572.31</v>
      </c>
      <c r="M462" s="22">
        <f>'Base PF Saúde'!$E462*'Uco e Filme'!$A$2</f>
        <v>698.005</v>
      </c>
      <c r="N462" s="22">
        <f>'Base PF Saúde'!$H462*'Uco e Filme'!$A$11</f>
        <v>0</v>
      </c>
      <c r="O462" s="23">
        <f>ROUND(SUM('Base PF Saúde'!$L462:$N462),2)</f>
        <v>2270.3200000000002</v>
      </c>
    </row>
    <row r="463" spans="1:15" ht="18" customHeight="1" x14ac:dyDescent="0.25">
      <c r="A463" s="72" t="s">
        <v>505</v>
      </c>
      <c r="B463" s="73"/>
      <c r="C463" s="73"/>
      <c r="D463" s="73"/>
      <c r="E463" s="73"/>
      <c r="F463" s="73"/>
      <c r="G463" s="73"/>
      <c r="H463" s="73"/>
      <c r="I463" s="73"/>
      <c r="J463" s="73"/>
      <c r="K463" s="73" t="e">
        <f>VLOOKUP(D463,'Porte Honorário'!$A$3:$B$44,2,0)</f>
        <v>#N/A</v>
      </c>
      <c r="L463" s="73" t="e">
        <f>'Base PF Saúde'!$K463*'Base PF Saúde'!$C463</f>
        <v>#N/A</v>
      </c>
      <c r="M463" s="73">
        <f>'Base PF Saúde'!$E463*'Uco e Filme'!$A$2</f>
        <v>0</v>
      </c>
      <c r="N463" s="73">
        <f>'Base PF Saúde'!$H463*'Uco e Filme'!$A$11</f>
        <v>0</v>
      </c>
      <c r="O463" s="74" t="e">
        <f>ROUND(SUM('Base PF Saúde'!$L463:$N463),2)</f>
        <v>#N/A</v>
      </c>
    </row>
    <row r="464" spans="1:15" x14ac:dyDescent="0.25">
      <c r="A464" s="18">
        <v>30206014</v>
      </c>
      <c r="B464" s="18" t="s">
        <v>506</v>
      </c>
      <c r="C464" s="24">
        <v>1</v>
      </c>
      <c r="D464" s="25" t="s">
        <v>71</v>
      </c>
      <c r="E464" s="20"/>
      <c r="F464" s="21">
        <v>1</v>
      </c>
      <c r="G464" s="21">
        <v>3</v>
      </c>
      <c r="H464" s="21"/>
      <c r="I464" s="21"/>
      <c r="J464" s="21"/>
      <c r="K464" s="22">
        <f>VLOOKUP(D464,'Porte Honorário'!$A$3:$B$44,2,0)</f>
        <v>297.77</v>
      </c>
      <c r="L464" s="22">
        <f>'Base PF Saúde'!$K464*'Base PF Saúde'!$C464</f>
        <v>297.77</v>
      </c>
      <c r="M464" s="22">
        <f>'Base PF Saúde'!$E464*'Uco e Filme'!$A$2</f>
        <v>0</v>
      </c>
      <c r="N464" s="22">
        <f>'Base PF Saúde'!$H464*'Uco e Filme'!$A$11</f>
        <v>0</v>
      </c>
      <c r="O464" s="23">
        <f>ROUND(SUM('Base PF Saúde'!$L464:$N464),2)</f>
        <v>297.77</v>
      </c>
    </row>
    <row r="465" spans="1:15" x14ac:dyDescent="0.25">
      <c r="A465" s="18">
        <v>30206022</v>
      </c>
      <c r="B465" s="18" t="s">
        <v>507</v>
      </c>
      <c r="C465" s="24">
        <v>1</v>
      </c>
      <c r="D465" s="25" t="s">
        <v>336</v>
      </c>
      <c r="E465" s="20"/>
      <c r="F465" s="21">
        <v>1</v>
      </c>
      <c r="G465" s="21">
        <v>3</v>
      </c>
      <c r="H465" s="21"/>
      <c r="I465" s="21"/>
      <c r="J465" s="21"/>
      <c r="K465" s="22">
        <f>VLOOKUP(D465,'Porte Honorário'!$A$3:$B$44,2,0)</f>
        <v>401.75</v>
      </c>
      <c r="L465" s="22">
        <f>'Base PF Saúde'!$K465*'Base PF Saúde'!$C465</f>
        <v>401.75</v>
      </c>
      <c r="M465" s="22">
        <f>'Base PF Saúde'!$E465*'Uco e Filme'!$A$2</f>
        <v>0</v>
      </c>
      <c r="N465" s="22">
        <f>'Base PF Saúde'!$H465*'Uco e Filme'!$A$11</f>
        <v>0</v>
      </c>
      <c r="O465" s="23">
        <f>ROUND(SUM('Base PF Saúde'!$L465:$N465),2)</f>
        <v>401.75</v>
      </c>
    </row>
    <row r="466" spans="1:15" x14ac:dyDescent="0.25">
      <c r="A466" s="18">
        <v>30206030</v>
      </c>
      <c r="B466" s="18" t="s">
        <v>508</v>
      </c>
      <c r="C466" s="24">
        <v>1</v>
      </c>
      <c r="D466" s="25" t="s">
        <v>384</v>
      </c>
      <c r="E466" s="20"/>
      <c r="F466" s="21">
        <v>1</v>
      </c>
      <c r="G466" s="21">
        <v>4</v>
      </c>
      <c r="H466" s="21"/>
      <c r="I466" s="21"/>
      <c r="J466" s="21"/>
      <c r="K466" s="22">
        <f>VLOOKUP(D466,'Porte Honorário'!$A$3:$B$44,2,0)</f>
        <v>737.32</v>
      </c>
      <c r="L466" s="22">
        <f>'Base PF Saúde'!$K466*'Base PF Saúde'!$C466</f>
        <v>737.32</v>
      </c>
      <c r="M466" s="22">
        <f>'Base PF Saúde'!$E466*'Uco e Filme'!$A$2</f>
        <v>0</v>
      </c>
      <c r="N466" s="22">
        <f>'Base PF Saúde'!$H466*'Uco e Filme'!$A$11</f>
        <v>0</v>
      </c>
      <c r="O466" s="23">
        <f>ROUND(SUM('Base PF Saúde'!$L466:$N466),2)</f>
        <v>737.32</v>
      </c>
    </row>
    <row r="467" spans="1:15" ht="24" x14ac:dyDescent="0.25">
      <c r="A467" s="18">
        <v>30206049</v>
      </c>
      <c r="B467" s="18" t="s">
        <v>509</v>
      </c>
      <c r="C467" s="24">
        <v>1</v>
      </c>
      <c r="D467" s="25" t="s">
        <v>384</v>
      </c>
      <c r="E467" s="20"/>
      <c r="F467" s="21">
        <v>2</v>
      </c>
      <c r="G467" s="21">
        <v>6</v>
      </c>
      <c r="H467" s="21"/>
      <c r="I467" s="21"/>
      <c r="J467" s="21"/>
      <c r="K467" s="22">
        <f>VLOOKUP(D467,'Porte Honorário'!$A$3:$B$44,2,0)</f>
        <v>737.32</v>
      </c>
      <c r="L467" s="22">
        <f>'Base PF Saúde'!$K467*'Base PF Saúde'!$C467</f>
        <v>737.32</v>
      </c>
      <c r="M467" s="22">
        <f>'Base PF Saúde'!$E467*'Uco e Filme'!$A$2</f>
        <v>0</v>
      </c>
      <c r="N467" s="22">
        <f>'Base PF Saúde'!$H467*'Uco e Filme'!$A$11</f>
        <v>0</v>
      </c>
      <c r="O467" s="23">
        <f>ROUND(SUM('Base PF Saúde'!$L467:$N467),2)</f>
        <v>737.32</v>
      </c>
    </row>
    <row r="468" spans="1:15" x14ac:dyDescent="0.25">
      <c r="A468" s="18">
        <v>30206065</v>
      </c>
      <c r="B468" s="18" t="s">
        <v>510</v>
      </c>
      <c r="C468" s="24">
        <v>1</v>
      </c>
      <c r="D468" s="25" t="s">
        <v>336</v>
      </c>
      <c r="E468" s="20"/>
      <c r="F468" s="21">
        <v>1</v>
      </c>
      <c r="G468" s="21">
        <v>4</v>
      </c>
      <c r="H468" s="21"/>
      <c r="I468" s="21"/>
      <c r="J468" s="21"/>
      <c r="K468" s="22">
        <f>VLOOKUP(D468,'Porte Honorário'!$A$3:$B$44,2,0)</f>
        <v>401.75</v>
      </c>
      <c r="L468" s="22">
        <f>'Base PF Saúde'!$K468*'Base PF Saúde'!$C468</f>
        <v>401.75</v>
      </c>
      <c r="M468" s="22">
        <f>'Base PF Saúde'!$E468*'Uco e Filme'!$A$2</f>
        <v>0</v>
      </c>
      <c r="N468" s="22">
        <f>'Base PF Saúde'!$H468*'Uco e Filme'!$A$11</f>
        <v>0</v>
      </c>
      <c r="O468" s="23">
        <f>ROUND(SUM('Base PF Saúde'!$L468:$N468),2)</f>
        <v>401.75</v>
      </c>
    </row>
    <row r="469" spans="1:15" x14ac:dyDescent="0.25">
      <c r="A469" s="18">
        <v>30206103</v>
      </c>
      <c r="B469" s="18" t="s">
        <v>511</v>
      </c>
      <c r="C469" s="24">
        <v>1</v>
      </c>
      <c r="D469" s="25" t="s">
        <v>250</v>
      </c>
      <c r="E469" s="20"/>
      <c r="F469" s="21">
        <v>1</v>
      </c>
      <c r="G469" s="21">
        <v>1</v>
      </c>
      <c r="H469" s="21"/>
      <c r="I469" s="21"/>
      <c r="J469" s="21"/>
      <c r="K469" s="22">
        <f>VLOOKUP(D469,'Porte Honorário'!$A$3:$B$44,2,0)</f>
        <v>264.69</v>
      </c>
      <c r="L469" s="22">
        <f>'Base PF Saúde'!$K469*'Base PF Saúde'!$C469</f>
        <v>264.69</v>
      </c>
      <c r="M469" s="22">
        <f>'Base PF Saúde'!$E469*'Uco e Filme'!$A$2</f>
        <v>0</v>
      </c>
      <c r="N469" s="22">
        <f>'Base PF Saúde'!$H469*'Uco e Filme'!$A$11</f>
        <v>0</v>
      </c>
      <c r="O469" s="23">
        <f>ROUND(SUM('Base PF Saúde'!$L469:$N469),2)</f>
        <v>264.69</v>
      </c>
    </row>
    <row r="470" spans="1:15" x14ac:dyDescent="0.25">
      <c r="A470" s="18">
        <v>30206120</v>
      </c>
      <c r="B470" s="18" t="s">
        <v>512</v>
      </c>
      <c r="C470" s="24">
        <v>1</v>
      </c>
      <c r="D470" s="25" t="s">
        <v>334</v>
      </c>
      <c r="E470" s="20"/>
      <c r="F470" s="21">
        <v>3</v>
      </c>
      <c r="G470" s="21">
        <v>5</v>
      </c>
      <c r="H470" s="21"/>
      <c r="I470" s="21"/>
      <c r="J470" s="21"/>
      <c r="K470" s="22">
        <f>VLOOKUP(D470,'Porte Honorário'!$A$3:$B$44,2,0)</f>
        <v>1049.28</v>
      </c>
      <c r="L470" s="22">
        <f>'Base PF Saúde'!$K470*'Base PF Saúde'!$C470</f>
        <v>1049.28</v>
      </c>
      <c r="M470" s="22">
        <f>'Base PF Saúde'!$E470*'Uco e Filme'!$A$2</f>
        <v>0</v>
      </c>
      <c r="N470" s="22">
        <f>'Base PF Saúde'!$H470*'Uco e Filme'!$A$11</f>
        <v>0</v>
      </c>
      <c r="O470" s="23">
        <f>ROUND(SUM('Base PF Saúde'!$L470:$N470),2)</f>
        <v>1049.28</v>
      </c>
    </row>
    <row r="471" spans="1:15" x14ac:dyDescent="0.25">
      <c r="A471" s="18">
        <v>30206138</v>
      </c>
      <c r="B471" s="18" t="s">
        <v>513</v>
      </c>
      <c r="C471" s="24">
        <v>1</v>
      </c>
      <c r="D471" s="25" t="s">
        <v>489</v>
      </c>
      <c r="E471" s="20"/>
      <c r="F471" s="21">
        <v>2</v>
      </c>
      <c r="G471" s="21">
        <v>5</v>
      </c>
      <c r="H471" s="21"/>
      <c r="I471" s="21"/>
      <c r="J471" s="21"/>
      <c r="K471" s="22">
        <f>VLOOKUP(D471,'Porte Honorário'!$A$3:$B$44,2,0)</f>
        <v>1354.9</v>
      </c>
      <c r="L471" s="22">
        <f>'Base PF Saúde'!$K471*'Base PF Saúde'!$C471</f>
        <v>1354.9</v>
      </c>
      <c r="M471" s="22">
        <f>'Base PF Saúde'!$E471*'Uco e Filme'!$A$2</f>
        <v>0</v>
      </c>
      <c r="N471" s="22">
        <f>'Base PF Saúde'!$H471*'Uco e Filme'!$A$11</f>
        <v>0</v>
      </c>
      <c r="O471" s="23">
        <f>ROUND(SUM('Base PF Saúde'!$L471:$N471),2)</f>
        <v>1354.9</v>
      </c>
    </row>
    <row r="472" spans="1:15" x14ac:dyDescent="0.25">
      <c r="A472" s="18">
        <v>30206170</v>
      </c>
      <c r="B472" s="18" t="s">
        <v>514</v>
      </c>
      <c r="C472" s="24">
        <v>1</v>
      </c>
      <c r="D472" s="25" t="s">
        <v>246</v>
      </c>
      <c r="E472" s="20"/>
      <c r="F472" s="21">
        <v>2</v>
      </c>
      <c r="G472" s="21">
        <v>4</v>
      </c>
      <c r="H472" s="21"/>
      <c r="I472" s="21"/>
      <c r="J472" s="21"/>
      <c r="K472" s="22">
        <f>VLOOKUP(D472,'Porte Honorário'!$A$3:$B$44,2,0)</f>
        <v>521.47</v>
      </c>
      <c r="L472" s="22">
        <f>'Base PF Saúde'!$K472*'Base PF Saúde'!$C472</f>
        <v>521.47</v>
      </c>
      <c r="M472" s="22">
        <f>'Base PF Saúde'!$E472*'Uco e Filme'!$A$2</f>
        <v>0</v>
      </c>
      <c r="N472" s="22">
        <f>'Base PF Saúde'!$H472*'Uco e Filme'!$A$11</f>
        <v>0</v>
      </c>
      <c r="O472" s="23">
        <f>ROUND(SUM('Base PF Saúde'!$L472:$N472),2)</f>
        <v>521.47</v>
      </c>
    </row>
    <row r="473" spans="1:15" x14ac:dyDescent="0.25">
      <c r="A473" s="18">
        <v>30206200</v>
      </c>
      <c r="B473" s="18" t="s">
        <v>515</v>
      </c>
      <c r="C473" s="24">
        <v>1</v>
      </c>
      <c r="D473" s="25" t="s">
        <v>342</v>
      </c>
      <c r="E473" s="20"/>
      <c r="F473" s="21">
        <v>2</v>
      </c>
      <c r="G473" s="21">
        <v>4</v>
      </c>
      <c r="H473" s="21"/>
      <c r="I473" s="21"/>
      <c r="J473" s="21"/>
      <c r="K473" s="22">
        <f>VLOOKUP(D473,'Porte Honorário'!$A$3:$B$44,2,0)</f>
        <v>874.38</v>
      </c>
      <c r="L473" s="22">
        <f>'Base PF Saúde'!$K473*'Base PF Saúde'!$C473</f>
        <v>874.38</v>
      </c>
      <c r="M473" s="22">
        <f>'Base PF Saúde'!$E473*'Uco e Filme'!$A$2</f>
        <v>0</v>
      </c>
      <c r="N473" s="22">
        <f>'Base PF Saúde'!$H473*'Uco e Filme'!$A$11</f>
        <v>0</v>
      </c>
      <c r="O473" s="23">
        <f>ROUND(SUM('Base PF Saúde'!$L473:$N473),2)</f>
        <v>874.38</v>
      </c>
    </row>
    <row r="474" spans="1:15" ht="24" x14ac:dyDescent="0.25">
      <c r="A474" s="18">
        <v>30206219</v>
      </c>
      <c r="B474" s="18" t="s">
        <v>516</v>
      </c>
      <c r="C474" s="24">
        <v>1</v>
      </c>
      <c r="D474" s="25" t="s">
        <v>336</v>
      </c>
      <c r="E474" s="20"/>
      <c r="F474" s="21">
        <v>1</v>
      </c>
      <c r="G474" s="21">
        <v>4</v>
      </c>
      <c r="H474" s="21"/>
      <c r="I474" s="21"/>
      <c r="J474" s="21"/>
      <c r="K474" s="22">
        <f>VLOOKUP(D474,'Porte Honorário'!$A$3:$B$44,2,0)</f>
        <v>401.75</v>
      </c>
      <c r="L474" s="22">
        <f>'Base PF Saúde'!$K474*'Base PF Saúde'!$C474</f>
        <v>401.75</v>
      </c>
      <c r="M474" s="22">
        <f>'Base PF Saúde'!$E474*'Uco e Filme'!$A$2</f>
        <v>0</v>
      </c>
      <c r="N474" s="22">
        <f>'Base PF Saúde'!$H474*'Uco e Filme'!$A$11</f>
        <v>0</v>
      </c>
      <c r="O474" s="23">
        <f>ROUND(SUM('Base PF Saúde'!$L474:$N474),2)</f>
        <v>401.75</v>
      </c>
    </row>
    <row r="475" spans="1:15" ht="24" x14ac:dyDescent="0.25">
      <c r="A475" s="18">
        <v>30206227</v>
      </c>
      <c r="B475" s="18" t="s">
        <v>517</v>
      </c>
      <c r="C475" s="24">
        <v>1</v>
      </c>
      <c r="D475" s="25" t="s">
        <v>73</v>
      </c>
      <c r="E475" s="20"/>
      <c r="F475" s="21">
        <v>1</v>
      </c>
      <c r="G475" s="21">
        <v>3</v>
      </c>
      <c r="H475" s="21"/>
      <c r="I475" s="21"/>
      <c r="J475" s="21"/>
      <c r="K475" s="22">
        <f>VLOOKUP(D475,'Porte Honorário'!$A$3:$B$44,2,0)</f>
        <v>346.6</v>
      </c>
      <c r="L475" s="22">
        <f>'Base PF Saúde'!$K475*'Base PF Saúde'!$C475</f>
        <v>346.6</v>
      </c>
      <c r="M475" s="22">
        <f>'Base PF Saúde'!$E475*'Uco e Filme'!$A$2</f>
        <v>0</v>
      </c>
      <c r="N475" s="22">
        <f>'Base PF Saúde'!$H475*'Uco e Filme'!$A$11</f>
        <v>0</v>
      </c>
      <c r="O475" s="23">
        <f>ROUND(SUM('Base PF Saúde'!$L475:$N475),2)</f>
        <v>346.6</v>
      </c>
    </row>
    <row r="476" spans="1:15" ht="24" x14ac:dyDescent="0.25">
      <c r="A476" s="18">
        <v>30206235</v>
      </c>
      <c r="B476" s="18" t="s">
        <v>518</v>
      </c>
      <c r="C476" s="24">
        <v>1</v>
      </c>
      <c r="D476" s="25" t="s">
        <v>336</v>
      </c>
      <c r="E476" s="20"/>
      <c r="F476" s="21">
        <v>1</v>
      </c>
      <c r="G476" s="21">
        <v>3</v>
      </c>
      <c r="H476" s="21"/>
      <c r="I476" s="21"/>
      <c r="J476" s="21"/>
      <c r="K476" s="22">
        <f>VLOOKUP(D476,'Porte Honorário'!$A$3:$B$44,2,0)</f>
        <v>401.75</v>
      </c>
      <c r="L476" s="22">
        <f>'Base PF Saúde'!$K476*'Base PF Saúde'!$C476</f>
        <v>401.75</v>
      </c>
      <c r="M476" s="22">
        <f>'Base PF Saúde'!$E476*'Uco e Filme'!$A$2</f>
        <v>0</v>
      </c>
      <c r="N476" s="22">
        <f>'Base PF Saúde'!$H476*'Uco e Filme'!$A$11</f>
        <v>0</v>
      </c>
      <c r="O476" s="23">
        <f>ROUND(SUM('Base PF Saúde'!$L476:$N476),2)</f>
        <v>401.75</v>
      </c>
    </row>
    <row r="477" spans="1:15" ht="24" x14ac:dyDescent="0.25">
      <c r="A477" s="18">
        <v>30206243</v>
      </c>
      <c r="B477" s="18" t="s">
        <v>519</v>
      </c>
      <c r="C477" s="24">
        <v>1</v>
      </c>
      <c r="D477" s="25" t="s">
        <v>336</v>
      </c>
      <c r="E477" s="20"/>
      <c r="F477" s="21">
        <v>1</v>
      </c>
      <c r="G477" s="21">
        <v>4</v>
      </c>
      <c r="H477" s="21"/>
      <c r="I477" s="21"/>
      <c r="J477" s="21"/>
      <c r="K477" s="22">
        <f>VLOOKUP(D477,'Porte Honorário'!$A$3:$B$44,2,0)</f>
        <v>401.75</v>
      </c>
      <c r="L477" s="22">
        <f>'Base PF Saúde'!$K477*'Base PF Saúde'!$C477</f>
        <v>401.75</v>
      </c>
      <c r="M477" s="22">
        <f>'Base PF Saúde'!$E477*'Uco e Filme'!$A$2</f>
        <v>0</v>
      </c>
      <c r="N477" s="22">
        <f>'Base PF Saúde'!$H477*'Uco e Filme'!$A$11</f>
        <v>0</v>
      </c>
      <c r="O477" s="23">
        <f>ROUND(SUM('Base PF Saúde'!$L477:$N477),2)</f>
        <v>401.75</v>
      </c>
    </row>
    <row r="478" spans="1:15" x14ac:dyDescent="0.25">
      <c r="A478" s="18">
        <v>30206251</v>
      </c>
      <c r="B478" s="18" t="s">
        <v>520</v>
      </c>
      <c r="C478" s="24">
        <v>1</v>
      </c>
      <c r="D478" s="25" t="s">
        <v>336</v>
      </c>
      <c r="E478" s="20"/>
      <c r="F478" s="21">
        <v>1</v>
      </c>
      <c r="G478" s="21">
        <v>3</v>
      </c>
      <c r="H478" s="21"/>
      <c r="I478" s="21"/>
      <c r="J478" s="21"/>
      <c r="K478" s="22">
        <f>VLOOKUP(D478,'Porte Honorário'!$A$3:$B$44,2,0)</f>
        <v>401.75</v>
      </c>
      <c r="L478" s="22">
        <f>'Base PF Saúde'!$K478*'Base PF Saúde'!$C478</f>
        <v>401.75</v>
      </c>
      <c r="M478" s="22">
        <f>'Base PF Saúde'!$E478*'Uco e Filme'!$A$2</f>
        <v>0</v>
      </c>
      <c r="N478" s="22">
        <f>'Base PF Saúde'!$H478*'Uco e Filme'!$A$11</f>
        <v>0</v>
      </c>
      <c r="O478" s="23">
        <f>ROUND(SUM('Base PF Saúde'!$L478:$N478),2)</f>
        <v>401.75</v>
      </c>
    </row>
    <row r="479" spans="1:15" ht="13.9" customHeight="1" x14ac:dyDescent="0.25">
      <c r="A479" s="18">
        <v>30206260</v>
      </c>
      <c r="B479" s="18" t="s">
        <v>521</v>
      </c>
      <c r="C479" s="24">
        <v>1</v>
      </c>
      <c r="D479" s="25" t="s">
        <v>73</v>
      </c>
      <c r="E479" s="20"/>
      <c r="F479" s="21">
        <v>1</v>
      </c>
      <c r="G479" s="21">
        <v>3</v>
      </c>
      <c r="H479" s="21"/>
      <c r="I479" s="21"/>
      <c r="J479" s="21"/>
      <c r="K479" s="22">
        <f>VLOOKUP(D479,'Porte Honorário'!$A$3:$B$44,2,0)</f>
        <v>346.6</v>
      </c>
      <c r="L479" s="22">
        <f>'Base PF Saúde'!$K479*'Base PF Saúde'!$C479</f>
        <v>346.6</v>
      </c>
      <c r="M479" s="22">
        <f>'Base PF Saúde'!$E479*'Uco e Filme'!$A$2</f>
        <v>0</v>
      </c>
      <c r="N479" s="22">
        <f>'Base PF Saúde'!$H479*'Uco e Filme'!$A$11</f>
        <v>0</v>
      </c>
      <c r="O479" s="23">
        <f>ROUND(SUM('Base PF Saúde'!$L479:$N479),2)</f>
        <v>346.6</v>
      </c>
    </row>
    <row r="480" spans="1:15" ht="24" x14ac:dyDescent="0.25">
      <c r="A480" s="18">
        <v>30206278</v>
      </c>
      <c r="B480" s="18" t="s">
        <v>522</v>
      </c>
      <c r="C480" s="24">
        <v>1</v>
      </c>
      <c r="D480" s="25" t="s">
        <v>336</v>
      </c>
      <c r="E480" s="20"/>
      <c r="F480" s="21">
        <v>1</v>
      </c>
      <c r="G480" s="21">
        <v>3</v>
      </c>
      <c r="H480" s="21"/>
      <c r="I480" s="21"/>
      <c r="J480" s="21"/>
      <c r="K480" s="22">
        <f>VLOOKUP(D480,'Porte Honorário'!$A$3:$B$44,2,0)</f>
        <v>401.75</v>
      </c>
      <c r="L480" s="22">
        <f>'Base PF Saúde'!$K480*'Base PF Saúde'!$C480</f>
        <v>401.75</v>
      </c>
      <c r="M480" s="22">
        <f>'Base PF Saúde'!$E480*'Uco e Filme'!$A$2</f>
        <v>0</v>
      </c>
      <c r="N480" s="22">
        <f>'Base PF Saúde'!$H480*'Uco e Filme'!$A$11</f>
        <v>0</v>
      </c>
      <c r="O480" s="23">
        <f>ROUND(SUM('Base PF Saúde'!$L480:$N480),2)</f>
        <v>401.75</v>
      </c>
    </row>
    <row r="481" spans="1:15" x14ac:dyDescent="0.25">
      <c r="A481" s="18">
        <v>30206294</v>
      </c>
      <c r="B481" s="18" t="s">
        <v>523</v>
      </c>
      <c r="C481" s="24">
        <v>1</v>
      </c>
      <c r="D481" s="25" t="s">
        <v>73</v>
      </c>
      <c r="E481" s="20"/>
      <c r="F481" s="21">
        <v>2</v>
      </c>
      <c r="G481" s="21">
        <v>4</v>
      </c>
      <c r="H481" s="21"/>
      <c r="I481" s="21"/>
      <c r="J481" s="21"/>
      <c r="K481" s="22">
        <f>VLOOKUP(D481,'Porte Honorário'!$A$3:$B$44,2,0)</f>
        <v>346.6</v>
      </c>
      <c r="L481" s="22">
        <f>'Base PF Saúde'!$K481*'Base PF Saúde'!$C481</f>
        <v>346.6</v>
      </c>
      <c r="M481" s="22">
        <f>'Base PF Saúde'!$E481*'Uco e Filme'!$A$2</f>
        <v>0</v>
      </c>
      <c r="N481" s="22">
        <f>'Base PF Saúde'!$H481*'Uco e Filme'!$A$11</f>
        <v>0</v>
      </c>
      <c r="O481" s="23">
        <f>ROUND(SUM('Base PF Saúde'!$L481:$N481),2)</f>
        <v>346.6</v>
      </c>
    </row>
    <row r="482" spans="1:15" x14ac:dyDescent="0.25">
      <c r="A482" s="18">
        <v>30206308</v>
      </c>
      <c r="B482" s="18" t="s">
        <v>524</v>
      </c>
      <c r="C482" s="24">
        <v>1</v>
      </c>
      <c r="D482" s="25" t="s">
        <v>309</v>
      </c>
      <c r="E482" s="20"/>
      <c r="F482" s="21">
        <v>1</v>
      </c>
      <c r="G482" s="21">
        <v>4</v>
      </c>
      <c r="H482" s="21"/>
      <c r="I482" s="21"/>
      <c r="J482" s="21"/>
      <c r="K482" s="22">
        <f>VLOOKUP(D482,'Porte Honorário'!$A$3:$B$44,2,0)</f>
        <v>771.98</v>
      </c>
      <c r="L482" s="22">
        <f>'Base PF Saúde'!$K482*'Base PF Saúde'!$C482</f>
        <v>771.98</v>
      </c>
      <c r="M482" s="22">
        <f>'Base PF Saúde'!$E482*'Uco e Filme'!$A$2</f>
        <v>0</v>
      </c>
      <c r="N482" s="22">
        <f>'Base PF Saúde'!$H482*'Uco e Filme'!$A$11</f>
        <v>0</v>
      </c>
      <c r="O482" s="23">
        <f>ROUND(SUM('Base PF Saúde'!$L482:$N482),2)</f>
        <v>771.98</v>
      </c>
    </row>
    <row r="483" spans="1:15" x14ac:dyDescent="0.25">
      <c r="A483" s="18">
        <v>30206316</v>
      </c>
      <c r="B483" s="18" t="s">
        <v>525</v>
      </c>
      <c r="C483" s="24">
        <v>1</v>
      </c>
      <c r="D483" s="25" t="s">
        <v>336</v>
      </c>
      <c r="E483" s="20"/>
      <c r="F483" s="21">
        <v>1</v>
      </c>
      <c r="G483" s="21">
        <v>4</v>
      </c>
      <c r="H483" s="21"/>
      <c r="I483" s="21"/>
      <c r="J483" s="21"/>
      <c r="K483" s="22">
        <f>VLOOKUP(D483,'Porte Honorário'!$A$3:$B$44,2,0)</f>
        <v>401.75</v>
      </c>
      <c r="L483" s="22">
        <f>'Base PF Saúde'!$K483*'Base PF Saúde'!$C483</f>
        <v>401.75</v>
      </c>
      <c r="M483" s="22">
        <f>'Base PF Saúde'!$E483*'Uco e Filme'!$A$2</f>
        <v>0</v>
      </c>
      <c r="N483" s="22">
        <f>'Base PF Saúde'!$H483*'Uco e Filme'!$A$11</f>
        <v>0</v>
      </c>
      <c r="O483" s="23">
        <f>ROUND(SUM('Base PF Saúde'!$L483:$N483),2)</f>
        <v>401.75</v>
      </c>
    </row>
    <row r="484" spans="1:15" x14ac:dyDescent="0.25">
      <c r="A484" s="18">
        <v>30206324</v>
      </c>
      <c r="B484" s="18" t="s">
        <v>526</v>
      </c>
      <c r="C484" s="24">
        <v>1</v>
      </c>
      <c r="D484" s="25" t="s">
        <v>336</v>
      </c>
      <c r="E484" s="20"/>
      <c r="F484" s="21">
        <v>1</v>
      </c>
      <c r="G484" s="21">
        <v>4</v>
      </c>
      <c r="H484" s="21"/>
      <c r="I484" s="21"/>
      <c r="J484" s="21"/>
      <c r="K484" s="22">
        <f>VLOOKUP(D484,'Porte Honorário'!$A$3:$B$44,2,0)</f>
        <v>401.75</v>
      </c>
      <c r="L484" s="22">
        <f>'Base PF Saúde'!$K484*'Base PF Saúde'!$C484</f>
        <v>401.75</v>
      </c>
      <c r="M484" s="22">
        <f>'Base PF Saúde'!$E484*'Uco e Filme'!$A$2</f>
        <v>0</v>
      </c>
      <c r="N484" s="22">
        <f>'Base PF Saúde'!$H484*'Uco e Filme'!$A$11</f>
        <v>0</v>
      </c>
      <c r="O484" s="23">
        <f>ROUND(SUM('Base PF Saúde'!$L484:$N484),2)</f>
        <v>401.75</v>
      </c>
    </row>
    <row r="485" spans="1:15" ht="24" x14ac:dyDescent="0.25">
      <c r="A485" s="18">
        <v>30206359</v>
      </c>
      <c r="B485" s="18" t="s">
        <v>527</v>
      </c>
      <c r="C485" s="24">
        <v>1</v>
      </c>
      <c r="D485" s="25" t="s">
        <v>342</v>
      </c>
      <c r="E485" s="20"/>
      <c r="F485" s="21">
        <v>3</v>
      </c>
      <c r="G485" s="21">
        <v>7</v>
      </c>
      <c r="H485" s="21"/>
      <c r="I485" s="21"/>
      <c r="J485" s="21"/>
      <c r="K485" s="22">
        <f>VLOOKUP(D485,'Porte Honorário'!$A$3:$B$44,2,0)</f>
        <v>874.38</v>
      </c>
      <c r="L485" s="22">
        <f>'Base PF Saúde'!$K485*'Base PF Saúde'!$C485</f>
        <v>874.38</v>
      </c>
      <c r="M485" s="22">
        <f>'Base PF Saúde'!$E485*'Uco e Filme'!$A$2</f>
        <v>0</v>
      </c>
      <c r="N485" s="22">
        <f>'Base PF Saúde'!$H485*'Uco e Filme'!$A$11</f>
        <v>0</v>
      </c>
      <c r="O485" s="23">
        <f>ROUND(SUM('Base PF Saúde'!$L485:$N485),2)</f>
        <v>874.38</v>
      </c>
    </row>
    <row r="486" spans="1:15" ht="24" x14ac:dyDescent="0.25">
      <c r="A486" s="18">
        <v>30206367</v>
      </c>
      <c r="B486" s="18" t="s">
        <v>528</v>
      </c>
      <c r="C486" s="24">
        <v>1</v>
      </c>
      <c r="D486" s="25" t="s">
        <v>295</v>
      </c>
      <c r="E486" s="20"/>
      <c r="F486" s="21">
        <v>2</v>
      </c>
      <c r="G486" s="21">
        <v>3</v>
      </c>
      <c r="H486" s="21"/>
      <c r="I486" s="21"/>
      <c r="J486" s="21"/>
      <c r="K486" s="22">
        <f>VLOOKUP(D486,'Porte Honorário'!$A$3:$B$44,2,0)</f>
        <v>682.17</v>
      </c>
      <c r="L486" s="22">
        <f>'Base PF Saúde'!$K486*'Base PF Saúde'!$C486</f>
        <v>682.17</v>
      </c>
      <c r="M486" s="22">
        <f>'Base PF Saúde'!$E486*'Uco e Filme'!$A$2</f>
        <v>0</v>
      </c>
      <c r="N486" s="22">
        <f>'Base PF Saúde'!$H486*'Uco e Filme'!$A$11</f>
        <v>0</v>
      </c>
      <c r="O486" s="23">
        <f>ROUND(SUM('Base PF Saúde'!$L486:$N486),2)</f>
        <v>682.17</v>
      </c>
    </row>
    <row r="487" spans="1:15" ht="18" customHeight="1" x14ac:dyDescent="0.25">
      <c r="A487" s="72" t="s">
        <v>529</v>
      </c>
      <c r="B487" s="73"/>
      <c r="C487" s="73"/>
      <c r="D487" s="73"/>
      <c r="E487" s="73"/>
      <c r="F487" s="73"/>
      <c r="G487" s="73"/>
      <c r="H487" s="73"/>
      <c r="I487" s="73"/>
      <c r="J487" s="73"/>
      <c r="K487" s="73" t="e">
        <f>VLOOKUP(D487,'Porte Honorário'!$A$3:$B$44,2,0)</f>
        <v>#N/A</v>
      </c>
      <c r="L487" s="73" t="e">
        <f>'Base PF Saúde'!$K487*'Base PF Saúde'!$C487</f>
        <v>#N/A</v>
      </c>
      <c r="M487" s="73">
        <f>'Base PF Saúde'!$E487*'Uco e Filme'!$A$2</f>
        <v>0</v>
      </c>
      <c r="N487" s="73">
        <f>'Base PF Saúde'!$H487*'Uco e Filme'!$A$11</f>
        <v>0</v>
      </c>
      <c r="O487" s="74" t="e">
        <f>ROUND(SUM('Base PF Saúde'!$L487:$N487),2)</f>
        <v>#N/A</v>
      </c>
    </row>
    <row r="488" spans="1:15" x14ac:dyDescent="0.25">
      <c r="A488" s="18">
        <v>30207010</v>
      </c>
      <c r="B488" s="18" t="s">
        <v>530</v>
      </c>
      <c r="C488" s="24">
        <v>1</v>
      </c>
      <c r="D488" s="25" t="s">
        <v>336</v>
      </c>
      <c r="E488" s="20"/>
      <c r="F488" s="21">
        <v>1</v>
      </c>
      <c r="G488" s="21">
        <v>1</v>
      </c>
      <c r="H488" s="21"/>
      <c r="I488" s="21"/>
      <c r="J488" s="21"/>
      <c r="K488" s="22">
        <f>VLOOKUP(D488,'Porte Honorário'!$A$3:$B$44,2,0)</f>
        <v>401.75</v>
      </c>
      <c r="L488" s="22">
        <f>'Base PF Saúde'!$K488*'Base PF Saúde'!$C488</f>
        <v>401.75</v>
      </c>
      <c r="M488" s="22">
        <f>'Base PF Saúde'!$E488*'Uco e Filme'!$A$2</f>
        <v>0</v>
      </c>
      <c r="N488" s="22">
        <f>'Base PF Saúde'!$H488*'Uco e Filme'!$A$11</f>
        <v>0</v>
      </c>
      <c r="O488" s="23">
        <f>ROUND(SUM('Base PF Saúde'!$L488:$N488),2)</f>
        <v>401.75</v>
      </c>
    </row>
    <row r="489" spans="1:15" x14ac:dyDescent="0.25">
      <c r="A489" s="18">
        <v>30207029</v>
      </c>
      <c r="B489" s="18" t="s">
        <v>531</v>
      </c>
      <c r="C489" s="24">
        <v>1</v>
      </c>
      <c r="D489" s="25" t="s">
        <v>342</v>
      </c>
      <c r="E489" s="20"/>
      <c r="F489" s="21">
        <v>1</v>
      </c>
      <c r="G489" s="21">
        <v>3</v>
      </c>
      <c r="H489" s="21"/>
      <c r="I489" s="21"/>
      <c r="J489" s="21"/>
      <c r="K489" s="22">
        <f>VLOOKUP(D489,'Porte Honorário'!$A$3:$B$44,2,0)</f>
        <v>874.38</v>
      </c>
      <c r="L489" s="22">
        <f>'Base PF Saúde'!$K489*'Base PF Saúde'!$C489</f>
        <v>874.38</v>
      </c>
      <c r="M489" s="22">
        <f>'Base PF Saúde'!$E489*'Uco e Filme'!$A$2</f>
        <v>0</v>
      </c>
      <c r="N489" s="22">
        <f>'Base PF Saúde'!$H489*'Uco e Filme'!$A$11</f>
        <v>0</v>
      </c>
      <c r="O489" s="23">
        <f>ROUND(SUM('Base PF Saúde'!$L489:$N489),2)</f>
        <v>874.38</v>
      </c>
    </row>
    <row r="490" spans="1:15" ht="24" x14ac:dyDescent="0.25">
      <c r="A490" s="18">
        <v>30207037</v>
      </c>
      <c r="B490" s="18" t="s">
        <v>532</v>
      </c>
      <c r="C490" s="24">
        <v>1</v>
      </c>
      <c r="D490" s="25" t="s">
        <v>263</v>
      </c>
      <c r="E490" s="20"/>
      <c r="F490" s="21">
        <v>1</v>
      </c>
      <c r="G490" s="21">
        <v>3</v>
      </c>
      <c r="H490" s="21"/>
      <c r="I490" s="21"/>
      <c r="J490" s="21"/>
      <c r="K490" s="22">
        <f>VLOOKUP(D490,'Porte Honorário'!$A$3:$B$44,2,0)</f>
        <v>819.25</v>
      </c>
      <c r="L490" s="22">
        <f>'Base PF Saúde'!$K490*'Base PF Saúde'!$C490</f>
        <v>819.25</v>
      </c>
      <c r="M490" s="22">
        <f>'Base PF Saúde'!$E490*'Uco e Filme'!$A$2</f>
        <v>0</v>
      </c>
      <c r="N490" s="22">
        <f>'Base PF Saúde'!$H490*'Uco e Filme'!$A$11</f>
        <v>0</v>
      </c>
      <c r="O490" s="23">
        <f>ROUND(SUM('Base PF Saúde'!$L490:$N490),2)</f>
        <v>819.25</v>
      </c>
    </row>
    <row r="491" spans="1:15" ht="24" x14ac:dyDescent="0.25">
      <c r="A491" s="18">
        <v>30207045</v>
      </c>
      <c r="B491" s="18" t="s">
        <v>533</v>
      </c>
      <c r="C491" s="24">
        <v>1</v>
      </c>
      <c r="D491" s="25" t="s">
        <v>263</v>
      </c>
      <c r="E491" s="20"/>
      <c r="F491" s="21">
        <v>1</v>
      </c>
      <c r="G491" s="21">
        <v>3</v>
      </c>
      <c r="H491" s="21"/>
      <c r="I491" s="21"/>
      <c r="J491" s="21"/>
      <c r="K491" s="22">
        <f>VLOOKUP(D491,'Porte Honorário'!$A$3:$B$44,2,0)</f>
        <v>819.25</v>
      </c>
      <c r="L491" s="22">
        <f>'Base PF Saúde'!$K491*'Base PF Saúde'!$C491</f>
        <v>819.25</v>
      </c>
      <c r="M491" s="22">
        <f>'Base PF Saúde'!$E491*'Uco e Filme'!$A$2</f>
        <v>0</v>
      </c>
      <c r="N491" s="22">
        <f>'Base PF Saúde'!$H491*'Uco e Filme'!$A$11</f>
        <v>0</v>
      </c>
      <c r="O491" s="23">
        <f>ROUND(SUM('Base PF Saúde'!$L491:$N491),2)</f>
        <v>819.25</v>
      </c>
    </row>
    <row r="492" spans="1:15" ht="24" x14ac:dyDescent="0.25">
      <c r="A492" s="18">
        <v>30207061</v>
      </c>
      <c r="B492" s="18" t="s">
        <v>534</v>
      </c>
      <c r="C492" s="24">
        <v>1</v>
      </c>
      <c r="D492" s="25" t="s">
        <v>73</v>
      </c>
      <c r="E492" s="20"/>
      <c r="F492" s="21">
        <v>1</v>
      </c>
      <c r="G492" s="21">
        <v>2</v>
      </c>
      <c r="H492" s="21"/>
      <c r="I492" s="21"/>
      <c r="J492" s="21"/>
      <c r="K492" s="22">
        <f>VLOOKUP(D492,'Porte Honorário'!$A$3:$B$44,2,0)</f>
        <v>346.6</v>
      </c>
      <c r="L492" s="22">
        <f>'Base PF Saúde'!$K492*'Base PF Saúde'!$C492</f>
        <v>346.6</v>
      </c>
      <c r="M492" s="22">
        <f>'Base PF Saúde'!$E492*'Uco e Filme'!$A$2</f>
        <v>0</v>
      </c>
      <c r="N492" s="22">
        <f>'Base PF Saúde'!$H492*'Uco e Filme'!$A$11</f>
        <v>0</v>
      </c>
      <c r="O492" s="23">
        <f>ROUND(SUM('Base PF Saúde'!$L492:$N492),2)</f>
        <v>346.6</v>
      </c>
    </row>
    <row r="493" spans="1:15" ht="24" x14ac:dyDescent="0.25">
      <c r="A493" s="18">
        <v>30207070</v>
      </c>
      <c r="B493" s="18" t="s">
        <v>535</v>
      </c>
      <c r="C493" s="24">
        <v>1</v>
      </c>
      <c r="D493" s="25" t="s">
        <v>342</v>
      </c>
      <c r="E493" s="20"/>
      <c r="F493" s="21">
        <v>1</v>
      </c>
      <c r="G493" s="21">
        <v>3</v>
      </c>
      <c r="H493" s="21"/>
      <c r="I493" s="21"/>
      <c r="J493" s="21"/>
      <c r="K493" s="22">
        <f>VLOOKUP(D493,'Porte Honorário'!$A$3:$B$44,2,0)</f>
        <v>874.38</v>
      </c>
      <c r="L493" s="22">
        <f>'Base PF Saúde'!$K493*'Base PF Saúde'!$C493</f>
        <v>874.38</v>
      </c>
      <c r="M493" s="22">
        <f>'Base PF Saúde'!$E493*'Uco e Filme'!$A$2</f>
        <v>0</v>
      </c>
      <c r="N493" s="22">
        <f>'Base PF Saúde'!$H493*'Uco e Filme'!$A$11</f>
        <v>0</v>
      </c>
      <c r="O493" s="23">
        <f>ROUND(SUM('Base PF Saúde'!$L493:$N493),2)</f>
        <v>874.38</v>
      </c>
    </row>
    <row r="494" spans="1:15" ht="24" x14ac:dyDescent="0.25">
      <c r="A494" s="18">
        <v>30207088</v>
      </c>
      <c r="B494" s="18" t="s">
        <v>536</v>
      </c>
      <c r="C494" s="24">
        <v>1</v>
      </c>
      <c r="D494" s="25" t="s">
        <v>263</v>
      </c>
      <c r="E494" s="20"/>
      <c r="F494" s="21">
        <v>1</v>
      </c>
      <c r="G494" s="21">
        <v>3</v>
      </c>
      <c r="H494" s="21"/>
      <c r="I494" s="21"/>
      <c r="J494" s="21"/>
      <c r="K494" s="22">
        <f>VLOOKUP(D494,'Porte Honorário'!$A$3:$B$44,2,0)</f>
        <v>819.25</v>
      </c>
      <c r="L494" s="22">
        <f>'Base PF Saúde'!$K494*'Base PF Saúde'!$C494</f>
        <v>819.25</v>
      </c>
      <c r="M494" s="22">
        <f>'Base PF Saúde'!$E494*'Uco e Filme'!$A$2</f>
        <v>0</v>
      </c>
      <c r="N494" s="22">
        <f>'Base PF Saúde'!$H494*'Uco e Filme'!$A$11</f>
        <v>0</v>
      </c>
      <c r="O494" s="23">
        <f>ROUND(SUM('Base PF Saúde'!$L494:$N494),2)</f>
        <v>819.25</v>
      </c>
    </row>
    <row r="495" spans="1:15" ht="36" x14ac:dyDescent="0.25">
      <c r="A495" s="18">
        <v>30207096</v>
      </c>
      <c r="B495" s="18" t="s">
        <v>537</v>
      </c>
      <c r="C495" s="24">
        <v>1</v>
      </c>
      <c r="D495" s="25" t="s">
        <v>342</v>
      </c>
      <c r="E495" s="20"/>
      <c r="F495" s="21">
        <v>2</v>
      </c>
      <c r="G495" s="21">
        <v>4</v>
      </c>
      <c r="H495" s="21"/>
      <c r="I495" s="21"/>
      <c r="J495" s="21"/>
      <c r="K495" s="22">
        <f>VLOOKUP(D495,'Porte Honorário'!$A$3:$B$44,2,0)</f>
        <v>874.38</v>
      </c>
      <c r="L495" s="22">
        <f>'Base PF Saúde'!$K495*'Base PF Saúde'!$C495</f>
        <v>874.38</v>
      </c>
      <c r="M495" s="22">
        <f>'Base PF Saúde'!$E495*'Uco e Filme'!$A$2</f>
        <v>0</v>
      </c>
      <c r="N495" s="22">
        <f>'Base PF Saúde'!$H495*'Uco e Filme'!$A$11</f>
        <v>0</v>
      </c>
      <c r="O495" s="23">
        <f>ROUND(SUM('Base PF Saúde'!$L495:$N495),2)</f>
        <v>874.38</v>
      </c>
    </row>
    <row r="496" spans="1:15" x14ac:dyDescent="0.25">
      <c r="A496" s="18">
        <v>30207100</v>
      </c>
      <c r="B496" s="18" t="s">
        <v>538</v>
      </c>
      <c r="C496" s="24">
        <v>1</v>
      </c>
      <c r="D496" s="25" t="s">
        <v>338</v>
      </c>
      <c r="E496" s="20"/>
      <c r="F496" s="21">
        <v>1</v>
      </c>
      <c r="G496" s="21">
        <v>5</v>
      </c>
      <c r="H496" s="21"/>
      <c r="I496" s="21"/>
      <c r="J496" s="21"/>
      <c r="K496" s="22">
        <f>VLOOKUP(D496,'Porte Honorário'!$A$3:$B$44,2,0)</f>
        <v>953.16</v>
      </c>
      <c r="L496" s="22">
        <f>'Base PF Saúde'!$K496*'Base PF Saúde'!$C496</f>
        <v>953.16</v>
      </c>
      <c r="M496" s="22">
        <f>'Base PF Saúde'!$E496*'Uco e Filme'!$A$2</f>
        <v>0</v>
      </c>
      <c r="N496" s="22">
        <f>'Base PF Saúde'!$H496*'Uco e Filme'!$A$11</f>
        <v>0</v>
      </c>
      <c r="O496" s="23">
        <f>ROUND(SUM('Base PF Saúde'!$L496:$N496),2)</f>
        <v>953.16</v>
      </c>
    </row>
    <row r="497" spans="1:15" ht="36" x14ac:dyDescent="0.25">
      <c r="A497" s="18">
        <v>30207118</v>
      </c>
      <c r="B497" s="18" t="s">
        <v>539</v>
      </c>
      <c r="C497" s="24">
        <v>1</v>
      </c>
      <c r="D497" s="25" t="s">
        <v>334</v>
      </c>
      <c r="E497" s="20"/>
      <c r="F497" s="21">
        <v>2</v>
      </c>
      <c r="G497" s="21">
        <v>5</v>
      </c>
      <c r="H497" s="21"/>
      <c r="I497" s="21"/>
      <c r="J497" s="21"/>
      <c r="K497" s="22">
        <f>VLOOKUP(D497,'Porte Honorário'!$A$3:$B$44,2,0)</f>
        <v>1049.28</v>
      </c>
      <c r="L497" s="22">
        <f>'Base PF Saúde'!$K497*'Base PF Saúde'!$C497</f>
        <v>1049.28</v>
      </c>
      <c r="M497" s="22">
        <f>'Base PF Saúde'!$E497*'Uco e Filme'!$A$2</f>
        <v>0</v>
      </c>
      <c r="N497" s="22">
        <f>'Base PF Saúde'!$H497*'Uco e Filme'!$A$11</f>
        <v>0</v>
      </c>
      <c r="O497" s="23">
        <f>ROUND(SUM('Base PF Saúde'!$L497:$N497),2)</f>
        <v>1049.28</v>
      </c>
    </row>
    <row r="498" spans="1:15" ht="36" x14ac:dyDescent="0.25">
      <c r="A498" s="18">
        <v>30207126</v>
      </c>
      <c r="B498" s="18" t="s">
        <v>540</v>
      </c>
      <c r="C498" s="24">
        <v>1</v>
      </c>
      <c r="D498" s="25" t="s">
        <v>435</v>
      </c>
      <c r="E498" s="20"/>
      <c r="F498" s="21">
        <v>2</v>
      </c>
      <c r="G498" s="21">
        <v>5</v>
      </c>
      <c r="H498" s="21"/>
      <c r="I498" s="21"/>
      <c r="J498" s="21"/>
      <c r="K498" s="22">
        <f>VLOOKUP(D498,'Porte Honorário'!$A$3:$B$44,2,0)</f>
        <v>1220.97</v>
      </c>
      <c r="L498" s="22">
        <f>'Base PF Saúde'!$K498*'Base PF Saúde'!$C498</f>
        <v>1220.97</v>
      </c>
      <c r="M498" s="22">
        <f>'Base PF Saúde'!$E498*'Uco e Filme'!$A$2</f>
        <v>0</v>
      </c>
      <c r="N498" s="22">
        <f>'Base PF Saúde'!$H498*'Uco e Filme'!$A$11</f>
        <v>0</v>
      </c>
      <c r="O498" s="23">
        <f>ROUND(SUM('Base PF Saúde'!$L498:$N498),2)</f>
        <v>1220.97</v>
      </c>
    </row>
    <row r="499" spans="1:15" ht="24" x14ac:dyDescent="0.25">
      <c r="A499" s="18">
        <v>30207134</v>
      </c>
      <c r="B499" s="18" t="s">
        <v>541</v>
      </c>
      <c r="C499" s="24">
        <v>1</v>
      </c>
      <c r="D499" s="25" t="s">
        <v>73</v>
      </c>
      <c r="E499" s="20"/>
      <c r="F499" s="21">
        <v>1</v>
      </c>
      <c r="G499" s="21">
        <v>2</v>
      </c>
      <c r="H499" s="21"/>
      <c r="I499" s="21"/>
      <c r="J499" s="21"/>
      <c r="K499" s="22">
        <f>VLOOKUP(D499,'Porte Honorário'!$A$3:$B$44,2,0)</f>
        <v>346.6</v>
      </c>
      <c r="L499" s="22">
        <f>'Base PF Saúde'!$K499*'Base PF Saúde'!$C499</f>
        <v>346.6</v>
      </c>
      <c r="M499" s="22">
        <f>'Base PF Saúde'!$E499*'Uco e Filme'!$A$2</f>
        <v>0</v>
      </c>
      <c r="N499" s="22">
        <f>'Base PF Saúde'!$H499*'Uco e Filme'!$A$11</f>
        <v>0</v>
      </c>
      <c r="O499" s="23">
        <f>ROUND(SUM('Base PF Saúde'!$L499:$N499),2)</f>
        <v>346.6</v>
      </c>
    </row>
    <row r="500" spans="1:15" ht="36" x14ac:dyDescent="0.25">
      <c r="A500" s="18">
        <v>30207142</v>
      </c>
      <c r="B500" s="18" t="s">
        <v>542</v>
      </c>
      <c r="C500" s="24">
        <v>1</v>
      </c>
      <c r="D500" s="25" t="s">
        <v>342</v>
      </c>
      <c r="E500" s="20"/>
      <c r="F500" s="21">
        <v>2</v>
      </c>
      <c r="G500" s="21">
        <v>3</v>
      </c>
      <c r="H500" s="21"/>
      <c r="I500" s="21"/>
      <c r="J500" s="21"/>
      <c r="K500" s="22">
        <f>VLOOKUP(D500,'Porte Honorário'!$A$3:$B$44,2,0)</f>
        <v>874.38</v>
      </c>
      <c r="L500" s="22">
        <f>'Base PF Saúde'!$K500*'Base PF Saúde'!$C500</f>
        <v>874.38</v>
      </c>
      <c r="M500" s="22">
        <f>'Base PF Saúde'!$E500*'Uco e Filme'!$A$2</f>
        <v>0</v>
      </c>
      <c r="N500" s="22">
        <f>'Base PF Saúde'!$H500*'Uco e Filme'!$A$11</f>
        <v>0</v>
      </c>
      <c r="O500" s="23">
        <f>ROUND(SUM('Base PF Saúde'!$L500:$N500),2)</f>
        <v>874.38</v>
      </c>
    </row>
    <row r="501" spans="1:15" ht="36" x14ac:dyDescent="0.25">
      <c r="A501" s="18">
        <v>30207150</v>
      </c>
      <c r="B501" s="18" t="s">
        <v>543</v>
      </c>
      <c r="C501" s="24">
        <v>1</v>
      </c>
      <c r="D501" s="25" t="s">
        <v>338</v>
      </c>
      <c r="E501" s="20"/>
      <c r="F501" s="21">
        <v>2</v>
      </c>
      <c r="G501" s="21">
        <v>4</v>
      </c>
      <c r="H501" s="21"/>
      <c r="I501" s="21"/>
      <c r="J501" s="21"/>
      <c r="K501" s="22">
        <f>VLOOKUP(D501,'Porte Honorário'!$A$3:$B$44,2,0)</f>
        <v>953.16</v>
      </c>
      <c r="L501" s="22">
        <f>'Base PF Saúde'!$K501*'Base PF Saúde'!$C501</f>
        <v>953.16</v>
      </c>
      <c r="M501" s="22">
        <f>'Base PF Saúde'!$E501*'Uco e Filme'!$A$2</f>
        <v>0</v>
      </c>
      <c r="N501" s="22">
        <f>'Base PF Saúde'!$H501*'Uco e Filme'!$A$11</f>
        <v>0</v>
      </c>
      <c r="O501" s="23">
        <f>ROUND(SUM('Base PF Saúde'!$L501:$N501),2)</f>
        <v>953.16</v>
      </c>
    </row>
    <row r="502" spans="1:15" ht="36" x14ac:dyDescent="0.25">
      <c r="A502" s="18">
        <v>30207169</v>
      </c>
      <c r="B502" s="18" t="s">
        <v>544</v>
      </c>
      <c r="C502" s="24">
        <v>1</v>
      </c>
      <c r="D502" s="25" t="s">
        <v>342</v>
      </c>
      <c r="E502" s="20"/>
      <c r="F502" s="21">
        <v>1</v>
      </c>
      <c r="G502" s="21">
        <v>4</v>
      </c>
      <c r="H502" s="21"/>
      <c r="I502" s="21"/>
      <c r="J502" s="21"/>
      <c r="K502" s="22">
        <f>VLOOKUP(D502,'Porte Honorário'!$A$3:$B$44,2,0)</f>
        <v>874.38</v>
      </c>
      <c r="L502" s="22">
        <f>'Base PF Saúde'!$K502*'Base PF Saúde'!$C502</f>
        <v>874.38</v>
      </c>
      <c r="M502" s="22">
        <f>'Base PF Saúde'!$E502*'Uco e Filme'!$A$2</f>
        <v>0</v>
      </c>
      <c r="N502" s="22">
        <f>'Base PF Saúde'!$H502*'Uco e Filme'!$A$11</f>
        <v>0</v>
      </c>
      <c r="O502" s="23">
        <f>ROUND(SUM('Base PF Saúde'!$L502:$N502),2)</f>
        <v>874.38</v>
      </c>
    </row>
    <row r="503" spans="1:15" ht="36" x14ac:dyDescent="0.25">
      <c r="A503" s="18">
        <v>30207177</v>
      </c>
      <c r="B503" s="18" t="s">
        <v>545</v>
      </c>
      <c r="C503" s="24">
        <v>1</v>
      </c>
      <c r="D503" s="25" t="s">
        <v>342</v>
      </c>
      <c r="E503" s="20"/>
      <c r="F503" s="21">
        <v>2</v>
      </c>
      <c r="G503" s="21">
        <v>5</v>
      </c>
      <c r="H503" s="21"/>
      <c r="I503" s="21"/>
      <c r="J503" s="21"/>
      <c r="K503" s="22">
        <f>VLOOKUP(D503,'Porte Honorário'!$A$3:$B$44,2,0)</f>
        <v>874.38</v>
      </c>
      <c r="L503" s="22">
        <f>'Base PF Saúde'!$K503*'Base PF Saúde'!$C503</f>
        <v>874.38</v>
      </c>
      <c r="M503" s="22">
        <f>'Base PF Saúde'!$E503*'Uco e Filme'!$A$2</f>
        <v>0</v>
      </c>
      <c r="N503" s="22">
        <f>'Base PF Saúde'!$H503*'Uco e Filme'!$A$11</f>
        <v>0</v>
      </c>
      <c r="O503" s="23">
        <f>ROUND(SUM('Base PF Saúde'!$L503:$N503),2)</f>
        <v>874.38</v>
      </c>
    </row>
    <row r="504" spans="1:15" ht="36" x14ac:dyDescent="0.25">
      <c r="A504" s="18">
        <v>30207185</v>
      </c>
      <c r="B504" s="18" t="s">
        <v>546</v>
      </c>
      <c r="C504" s="24">
        <v>1</v>
      </c>
      <c r="D504" s="25" t="s">
        <v>448</v>
      </c>
      <c r="E504" s="20"/>
      <c r="F504" s="21">
        <v>2</v>
      </c>
      <c r="G504" s="21">
        <v>5</v>
      </c>
      <c r="H504" s="21"/>
      <c r="I504" s="21"/>
      <c r="J504" s="21"/>
      <c r="K504" s="22">
        <f>VLOOKUP(D504,'Porte Honorário'!$A$3:$B$44,2,0)</f>
        <v>1126.45</v>
      </c>
      <c r="L504" s="22">
        <f>'Base PF Saúde'!$K504*'Base PF Saúde'!$C504</f>
        <v>1126.45</v>
      </c>
      <c r="M504" s="22">
        <f>'Base PF Saúde'!$E504*'Uco e Filme'!$A$2</f>
        <v>0</v>
      </c>
      <c r="N504" s="22">
        <f>'Base PF Saúde'!$H504*'Uco e Filme'!$A$11</f>
        <v>0</v>
      </c>
      <c r="O504" s="23">
        <f>ROUND(SUM('Base PF Saúde'!$L504:$N504),2)</f>
        <v>1126.45</v>
      </c>
    </row>
    <row r="505" spans="1:15" ht="48" x14ac:dyDescent="0.25">
      <c r="A505" s="18">
        <v>30207193</v>
      </c>
      <c r="B505" s="18" t="s">
        <v>547</v>
      </c>
      <c r="C505" s="24">
        <v>1</v>
      </c>
      <c r="D505" s="25" t="s">
        <v>489</v>
      </c>
      <c r="E505" s="20"/>
      <c r="F505" s="21">
        <v>2</v>
      </c>
      <c r="G505" s="21">
        <v>5</v>
      </c>
      <c r="H505" s="21"/>
      <c r="I505" s="21"/>
      <c r="J505" s="21"/>
      <c r="K505" s="22">
        <f>VLOOKUP(D505,'Porte Honorário'!$A$3:$B$44,2,0)</f>
        <v>1354.9</v>
      </c>
      <c r="L505" s="22">
        <f>'Base PF Saúde'!$K505*'Base PF Saúde'!$C505</f>
        <v>1354.9</v>
      </c>
      <c r="M505" s="22">
        <f>'Base PF Saúde'!$E505*'Uco e Filme'!$A$2</f>
        <v>0</v>
      </c>
      <c r="N505" s="22">
        <f>'Base PF Saúde'!$H505*'Uco e Filme'!$A$11</f>
        <v>0</v>
      </c>
      <c r="O505" s="23">
        <f>ROUND(SUM('Base PF Saúde'!$L505:$N505),2)</f>
        <v>1354.9</v>
      </c>
    </row>
    <row r="506" spans="1:15" ht="48" x14ac:dyDescent="0.25">
      <c r="A506" s="18">
        <v>30207207</v>
      </c>
      <c r="B506" s="18" t="s">
        <v>548</v>
      </c>
      <c r="C506" s="24">
        <v>1</v>
      </c>
      <c r="D506" s="25" t="s">
        <v>489</v>
      </c>
      <c r="E506" s="20"/>
      <c r="F506" s="21">
        <v>2</v>
      </c>
      <c r="G506" s="21">
        <v>6</v>
      </c>
      <c r="H506" s="21"/>
      <c r="I506" s="21"/>
      <c r="J506" s="21"/>
      <c r="K506" s="22">
        <f>VLOOKUP(D506,'Porte Honorário'!$A$3:$B$44,2,0)</f>
        <v>1354.9</v>
      </c>
      <c r="L506" s="22">
        <f>'Base PF Saúde'!$K506*'Base PF Saúde'!$C506</f>
        <v>1354.9</v>
      </c>
      <c r="M506" s="22">
        <f>'Base PF Saúde'!$E506*'Uco e Filme'!$A$2</f>
        <v>0</v>
      </c>
      <c r="N506" s="22">
        <f>'Base PF Saúde'!$H506*'Uco e Filme'!$A$11</f>
        <v>0</v>
      </c>
      <c r="O506" s="23">
        <f>ROUND(SUM('Base PF Saúde'!$L506:$N506),2)</f>
        <v>1354.9</v>
      </c>
    </row>
    <row r="507" spans="1:15" x14ac:dyDescent="0.25">
      <c r="A507" s="18">
        <v>30207215</v>
      </c>
      <c r="B507" s="18" t="s">
        <v>549</v>
      </c>
      <c r="C507" s="24">
        <v>1</v>
      </c>
      <c r="D507" s="25" t="s">
        <v>102</v>
      </c>
      <c r="E507" s="20"/>
      <c r="F507" s="21"/>
      <c r="G507" s="21">
        <v>2</v>
      </c>
      <c r="H507" s="21"/>
      <c r="I507" s="21"/>
      <c r="J507" s="21"/>
      <c r="K507" s="22">
        <f>VLOOKUP(D507,'Porte Honorário'!$A$3:$B$44,2,0)</f>
        <v>176.44</v>
      </c>
      <c r="L507" s="22">
        <f>'Base PF Saúde'!$K507*'Base PF Saúde'!$C507</f>
        <v>176.44</v>
      </c>
      <c r="M507" s="22">
        <f>'Base PF Saúde'!$E507*'Uco e Filme'!$A$2</f>
        <v>0</v>
      </c>
      <c r="N507" s="22">
        <f>'Base PF Saúde'!$H507*'Uco e Filme'!$A$11</f>
        <v>0</v>
      </c>
      <c r="O507" s="23">
        <f>ROUND(SUM('Base PF Saúde'!$L507:$N507),2)</f>
        <v>176.44</v>
      </c>
    </row>
    <row r="508" spans="1:15" x14ac:dyDescent="0.25">
      <c r="A508" s="18">
        <v>30207223</v>
      </c>
      <c r="B508" s="18" t="s">
        <v>550</v>
      </c>
      <c r="C508" s="24">
        <v>1</v>
      </c>
      <c r="D508" s="25" t="s">
        <v>71</v>
      </c>
      <c r="E508" s="20"/>
      <c r="F508" s="21"/>
      <c r="G508" s="21">
        <v>0</v>
      </c>
      <c r="H508" s="21"/>
      <c r="I508" s="21"/>
      <c r="J508" s="21"/>
      <c r="K508" s="22">
        <f>VLOOKUP(D508,'Porte Honorário'!$A$3:$B$44,2,0)</f>
        <v>297.77</v>
      </c>
      <c r="L508" s="22">
        <f>'Base PF Saúde'!$K508*'Base PF Saúde'!$C508</f>
        <v>297.77</v>
      </c>
      <c r="M508" s="22">
        <f>'Base PF Saúde'!$E508*'Uco e Filme'!$A$2</f>
        <v>0</v>
      </c>
      <c r="N508" s="22">
        <f>'Base PF Saúde'!$H508*'Uco e Filme'!$A$11</f>
        <v>0</v>
      </c>
      <c r="O508" s="23">
        <f>ROUND(SUM('Base PF Saúde'!$L508:$N508),2)</f>
        <v>297.77</v>
      </c>
    </row>
    <row r="509" spans="1:15" x14ac:dyDescent="0.25">
      <c r="A509" s="18">
        <v>30207231</v>
      </c>
      <c r="B509" s="18" t="s">
        <v>551</v>
      </c>
      <c r="C509" s="24">
        <v>1</v>
      </c>
      <c r="D509" s="25" t="s">
        <v>92</v>
      </c>
      <c r="E509" s="20"/>
      <c r="F509" s="21">
        <v>1</v>
      </c>
      <c r="G509" s="21">
        <v>2</v>
      </c>
      <c r="H509" s="21"/>
      <c r="I509" s="21"/>
      <c r="J509" s="21"/>
      <c r="K509" s="22">
        <f>VLOOKUP(D509,'Porte Honorário'!$A$3:$B$44,2,0)</f>
        <v>241.04</v>
      </c>
      <c r="L509" s="22">
        <f>'Base PF Saúde'!$K509*'Base PF Saúde'!$C509</f>
        <v>241.04</v>
      </c>
      <c r="M509" s="22">
        <f>'Base PF Saúde'!$E509*'Uco e Filme'!$A$2</f>
        <v>0</v>
      </c>
      <c r="N509" s="22">
        <f>'Base PF Saúde'!$H509*'Uco e Filme'!$A$11</f>
        <v>0</v>
      </c>
      <c r="O509" s="23">
        <f>ROUND(SUM('Base PF Saúde'!$L509:$N509),2)</f>
        <v>241.04</v>
      </c>
    </row>
    <row r="510" spans="1:15" ht="18" customHeight="1" x14ac:dyDescent="0.25">
      <c r="A510" s="72" t="s">
        <v>552</v>
      </c>
      <c r="B510" s="73"/>
      <c r="C510" s="73"/>
      <c r="D510" s="73"/>
      <c r="E510" s="73"/>
      <c r="F510" s="73"/>
      <c r="G510" s="73"/>
      <c r="H510" s="73"/>
      <c r="I510" s="73"/>
      <c r="J510" s="73"/>
      <c r="K510" s="73" t="e">
        <f>VLOOKUP(D510,'Porte Honorário'!$A$3:$B$44,2,0)</f>
        <v>#N/A</v>
      </c>
      <c r="L510" s="73" t="e">
        <f>'Base PF Saúde'!$K510*'Base PF Saúde'!$C510</f>
        <v>#N/A</v>
      </c>
      <c r="M510" s="73">
        <f>'Base PF Saúde'!$E510*'Uco e Filme'!$A$2</f>
        <v>0</v>
      </c>
      <c r="N510" s="73">
        <f>'Base PF Saúde'!$H510*'Uco e Filme'!$A$11</f>
        <v>0</v>
      </c>
      <c r="O510" s="74" t="e">
        <f>ROUND(SUM('Base PF Saúde'!$L510:$N510),2)</f>
        <v>#N/A</v>
      </c>
    </row>
    <row r="511" spans="1:15" ht="24" x14ac:dyDescent="0.25">
      <c r="A511" s="18">
        <v>30208017</v>
      </c>
      <c r="B511" s="18" t="s">
        <v>553</v>
      </c>
      <c r="C511" s="24">
        <v>1</v>
      </c>
      <c r="D511" s="25" t="s">
        <v>338</v>
      </c>
      <c r="E511" s="20"/>
      <c r="F511" s="21">
        <v>2</v>
      </c>
      <c r="G511" s="21">
        <v>5</v>
      </c>
      <c r="H511" s="21"/>
      <c r="I511" s="21"/>
      <c r="J511" s="21"/>
      <c r="K511" s="22">
        <f>VLOOKUP(D511,'Porte Honorário'!$A$3:$B$44,2,0)</f>
        <v>953.16</v>
      </c>
      <c r="L511" s="22">
        <f>'Base PF Saúde'!$K511*'Base PF Saúde'!$C511</f>
        <v>953.16</v>
      </c>
      <c r="M511" s="22">
        <f>'Base PF Saúde'!$E511*'Uco e Filme'!$A$2</f>
        <v>0</v>
      </c>
      <c r="N511" s="22">
        <f>'Base PF Saúde'!$H511*'Uco e Filme'!$A$11</f>
        <v>0</v>
      </c>
      <c r="O511" s="23">
        <f>ROUND(SUM('Base PF Saúde'!$L511:$N511),2)</f>
        <v>953.16</v>
      </c>
    </row>
    <row r="512" spans="1:15" ht="24" x14ac:dyDescent="0.25">
      <c r="A512" s="18">
        <v>30208025</v>
      </c>
      <c r="B512" s="18" t="s">
        <v>554</v>
      </c>
      <c r="C512" s="24">
        <v>1</v>
      </c>
      <c r="D512" s="25" t="s">
        <v>338</v>
      </c>
      <c r="E512" s="20"/>
      <c r="F512" s="21">
        <v>2</v>
      </c>
      <c r="G512" s="21">
        <v>5</v>
      </c>
      <c r="H512" s="21"/>
      <c r="I512" s="21"/>
      <c r="J512" s="21"/>
      <c r="K512" s="22">
        <f>VLOOKUP(D512,'Porte Honorário'!$A$3:$B$44,2,0)</f>
        <v>953.16</v>
      </c>
      <c r="L512" s="22">
        <f>'Base PF Saúde'!$K512*'Base PF Saúde'!$C512</f>
        <v>953.16</v>
      </c>
      <c r="M512" s="22">
        <f>'Base PF Saúde'!$E512*'Uco e Filme'!$A$2</f>
        <v>0</v>
      </c>
      <c r="N512" s="22">
        <f>'Base PF Saúde'!$H512*'Uco e Filme'!$A$11</f>
        <v>0</v>
      </c>
      <c r="O512" s="23">
        <f>ROUND(SUM('Base PF Saúde'!$L512:$N512),2)</f>
        <v>953.16</v>
      </c>
    </row>
    <row r="513" spans="1:15" x14ac:dyDescent="0.25">
      <c r="A513" s="18">
        <v>30208033</v>
      </c>
      <c r="B513" s="18" t="s">
        <v>555</v>
      </c>
      <c r="C513" s="24">
        <v>1</v>
      </c>
      <c r="D513" s="25" t="s">
        <v>338</v>
      </c>
      <c r="E513" s="20"/>
      <c r="F513" s="21">
        <v>1</v>
      </c>
      <c r="G513" s="21">
        <v>3</v>
      </c>
      <c r="H513" s="21"/>
      <c r="I513" s="21"/>
      <c r="J513" s="21"/>
      <c r="K513" s="22">
        <f>VLOOKUP(D513,'Porte Honorário'!$A$3:$B$44,2,0)</f>
        <v>953.16</v>
      </c>
      <c r="L513" s="22">
        <f>'Base PF Saúde'!$K513*'Base PF Saúde'!$C513</f>
        <v>953.16</v>
      </c>
      <c r="M513" s="22">
        <f>'Base PF Saúde'!$E513*'Uco e Filme'!$A$2</f>
        <v>0</v>
      </c>
      <c r="N513" s="22">
        <f>'Base PF Saúde'!$H513*'Uco e Filme'!$A$11</f>
        <v>0</v>
      </c>
      <c r="O513" s="23">
        <f>ROUND(SUM('Base PF Saúde'!$L513:$N513),2)</f>
        <v>953.16</v>
      </c>
    </row>
    <row r="514" spans="1:15" x14ac:dyDescent="0.25">
      <c r="A514" s="18">
        <v>30208041</v>
      </c>
      <c r="B514" s="18" t="s">
        <v>556</v>
      </c>
      <c r="C514" s="24">
        <v>1</v>
      </c>
      <c r="D514" s="25" t="s">
        <v>338</v>
      </c>
      <c r="E514" s="20"/>
      <c r="F514" s="21">
        <v>1</v>
      </c>
      <c r="G514" s="21">
        <v>4</v>
      </c>
      <c r="H514" s="21"/>
      <c r="I514" s="21"/>
      <c r="J514" s="21"/>
      <c r="K514" s="22">
        <f>VLOOKUP(D514,'Porte Honorário'!$A$3:$B$44,2,0)</f>
        <v>953.16</v>
      </c>
      <c r="L514" s="22">
        <f>'Base PF Saúde'!$K514*'Base PF Saúde'!$C514</f>
        <v>953.16</v>
      </c>
      <c r="M514" s="22">
        <f>'Base PF Saúde'!$E514*'Uco e Filme'!$A$2</f>
        <v>0</v>
      </c>
      <c r="N514" s="22">
        <f>'Base PF Saúde'!$H514*'Uco e Filme'!$A$11</f>
        <v>0</v>
      </c>
      <c r="O514" s="23">
        <f>ROUND(SUM('Base PF Saúde'!$L514:$N514),2)</f>
        <v>953.16</v>
      </c>
    </row>
    <row r="515" spans="1:15" x14ac:dyDescent="0.25">
      <c r="A515" s="18">
        <v>30208050</v>
      </c>
      <c r="B515" s="18" t="s">
        <v>557</v>
      </c>
      <c r="C515" s="24">
        <v>1</v>
      </c>
      <c r="D515" s="25" t="s">
        <v>338</v>
      </c>
      <c r="E515" s="20"/>
      <c r="F515" s="21">
        <v>1</v>
      </c>
      <c r="G515" s="21">
        <v>4</v>
      </c>
      <c r="H515" s="21"/>
      <c r="I515" s="21"/>
      <c r="J515" s="21"/>
      <c r="K515" s="22">
        <f>VLOOKUP(D515,'Porte Honorário'!$A$3:$B$44,2,0)</f>
        <v>953.16</v>
      </c>
      <c r="L515" s="22">
        <f>'Base PF Saúde'!$K515*'Base PF Saúde'!$C515</f>
        <v>953.16</v>
      </c>
      <c r="M515" s="22">
        <f>'Base PF Saúde'!$E515*'Uco e Filme'!$A$2</f>
        <v>0</v>
      </c>
      <c r="N515" s="22">
        <f>'Base PF Saúde'!$H515*'Uco e Filme'!$A$11</f>
        <v>0</v>
      </c>
      <c r="O515" s="23">
        <f>ROUND(SUM('Base PF Saúde'!$L515:$N515),2)</f>
        <v>953.16</v>
      </c>
    </row>
    <row r="516" spans="1:15" x14ac:dyDescent="0.25">
      <c r="A516" s="18">
        <v>30208068</v>
      </c>
      <c r="B516" s="18" t="s">
        <v>558</v>
      </c>
      <c r="C516" s="24">
        <v>1</v>
      </c>
      <c r="D516" s="25" t="s">
        <v>448</v>
      </c>
      <c r="E516" s="20"/>
      <c r="F516" s="21">
        <v>2</v>
      </c>
      <c r="G516" s="21">
        <v>5</v>
      </c>
      <c r="H516" s="21"/>
      <c r="I516" s="21"/>
      <c r="J516" s="21"/>
      <c r="K516" s="22">
        <f>VLOOKUP(D516,'Porte Honorário'!$A$3:$B$44,2,0)</f>
        <v>1126.45</v>
      </c>
      <c r="L516" s="22">
        <f>'Base PF Saúde'!$K516*'Base PF Saúde'!$C516</f>
        <v>1126.45</v>
      </c>
      <c r="M516" s="22">
        <f>'Base PF Saúde'!$E516*'Uco e Filme'!$A$2</f>
        <v>0</v>
      </c>
      <c r="N516" s="22">
        <f>'Base PF Saúde'!$H516*'Uco e Filme'!$A$11</f>
        <v>0</v>
      </c>
      <c r="O516" s="23">
        <f>ROUND(SUM('Base PF Saúde'!$L516:$N516),2)</f>
        <v>1126.45</v>
      </c>
    </row>
    <row r="517" spans="1:15" x14ac:dyDescent="0.25">
      <c r="A517" s="18">
        <v>30208076</v>
      </c>
      <c r="B517" s="18" t="s">
        <v>559</v>
      </c>
      <c r="C517" s="24">
        <v>1</v>
      </c>
      <c r="D517" s="25" t="s">
        <v>435</v>
      </c>
      <c r="E517" s="20"/>
      <c r="F517" s="21">
        <v>2</v>
      </c>
      <c r="G517" s="21">
        <v>5</v>
      </c>
      <c r="H517" s="21"/>
      <c r="I517" s="21"/>
      <c r="J517" s="21"/>
      <c r="K517" s="22">
        <f>VLOOKUP(D517,'Porte Honorário'!$A$3:$B$44,2,0)</f>
        <v>1220.97</v>
      </c>
      <c r="L517" s="22">
        <f>'Base PF Saúde'!$K517*'Base PF Saúde'!$C517</f>
        <v>1220.97</v>
      </c>
      <c r="M517" s="22">
        <f>'Base PF Saúde'!$E517*'Uco e Filme'!$A$2</f>
        <v>0</v>
      </c>
      <c r="N517" s="22">
        <f>'Base PF Saúde'!$H517*'Uco e Filme'!$A$11</f>
        <v>0</v>
      </c>
      <c r="O517" s="23">
        <f>ROUND(SUM('Base PF Saúde'!$L517:$N517),2)</f>
        <v>1220.97</v>
      </c>
    </row>
    <row r="518" spans="1:15" x14ac:dyDescent="0.25">
      <c r="A518" s="18">
        <v>30208084</v>
      </c>
      <c r="B518" s="18" t="s">
        <v>560</v>
      </c>
      <c r="C518" s="24">
        <v>1</v>
      </c>
      <c r="D518" s="25" t="s">
        <v>489</v>
      </c>
      <c r="E518" s="20"/>
      <c r="F518" s="21">
        <v>3</v>
      </c>
      <c r="G518" s="21">
        <v>6</v>
      </c>
      <c r="H518" s="21"/>
      <c r="I518" s="21"/>
      <c r="J518" s="21"/>
      <c r="K518" s="22">
        <f>VLOOKUP(D518,'Porte Honorário'!$A$3:$B$44,2,0)</f>
        <v>1354.9</v>
      </c>
      <c r="L518" s="22">
        <f>'Base PF Saúde'!$K518*'Base PF Saúde'!$C518</f>
        <v>1354.9</v>
      </c>
      <c r="M518" s="22">
        <f>'Base PF Saúde'!$E518*'Uco e Filme'!$A$2</f>
        <v>0</v>
      </c>
      <c r="N518" s="22">
        <f>'Base PF Saúde'!$H518*'Uco e Filme'!$A$11</f>
        <v>0</v>
      </c>
      <c r="O518" s="23">
        <f>ROUND(SUM('Base PF Saúde'!$L518:$N518),2)</f>
        <v>1354.9</v>
      </c>
    </row>
    <row r="519" spans="1:15" ht="24" x14ac:dyDescent="0.25">
      <c r="A519" s="18">
        <v>30208092</v>
      </c>
      <c r="B519" s="18" t="s">
        <v>561</v>
      </c>
      <c r="C519" s="24">
        <v>1</v>
      </c>
      <c r="D519" s="25" t="s">
        <v>336</v>
      </c>
      <c r="E519" s="20"/>
      <c r="F519" s="21">
        <v>1</v>
      </c>
      <c r="G519" s="21">
        <v>2</v>
      </c>
      <c r="H519" s="21"/>
      <c r="I519" s="21"/>
      <c r="J519" s="21"/>
      <c r="K519" s="22">
        <f>VLOOKUP(D519,'Porte Honorário'!$A$3:$B$44,2,0)</f>
        <v>401.75</v>
      </c>
      <c r="L519" s="22">
        <f>'Base PF Saúde'!$K519*'Base PF Saúde'!$C519</f>
        <v>401.75</v>
      </c>
      <c r="M519" s="22">
        <f>'Base PF Saúde'!$E519*'Uco e Filme'!$A$2</f>
        <v>0</v>
      </c>
      <c r="N519" s="22">
        <f>'Base PF Saúde'!$H519*'Uco e Filme'!$A$11</f>
        <v>0</v>
      </c>
      <c r="O519" s="23">
        <f>ROUND(SUM('Base PF Saúde'!$L519:$N519),2)</f>
        <v>401.75</v>
      </c>
    </row>
    <row r="520" spans="1:15" ht="24" x14ac:dyDescent="0.25">
      <c r="A520" s="18">
        <v>30208106</v>
      </c>
      <c r="B520" s="18" t="s">
        <v>562</v>
      </c>
      <c r="C520" s="24">
        <v>1</v>
      </c>
      <c r="D520" s="25" t="s">
        <v>435</v>
      </c>
      <c r="E520" s="20"/>
      <c r="F520" s="21">
        <v>2</v>
      </c>
      <c r="G520" s="21">
        <v>5</v>
      </c>
      <c r="H520" s="21"/>
      <c r="I520" s="21"/>
      <c r="J520" s="21"/>
      <c r="K520" s="22">
        <f>VLOOKUP(D520,'Porte Honorário'!$A$3:$B$44,2,0)</f>
        <v>1220.97</v>
      </c>
      <c r="L520" s="22">
        <f>'Base PF Saúde'!$K520*'Base PF Saúde'!$C520</f>
        <v>1220.97</v>
      </c>
      <c r="M520" s="22">
        <f>'Base PF Saúde'!$E520*'Uco e Filme'!$A$2</f>
        <v>0</v>
      </c>
      <c r="N520" s="22">
        <f>'Base PF Saúde'!$H520*'Uco e Filme'!$A$11</f>
        <v>0</v>
      </c>
      <c r="O520" s="23">
        <f>ROUND(SUM('Base PF Saúde'!$L520:$N520),2)</f>
        <v>1220.97</v>
      </c>
    </row>
    <row r="521" spans="1:15" ht="24" x14ac:dyDescent="0.25">
      <c r="A521" s="18">
        <v>30208114</v>
      </c>
      <c r="B521" s="18" t="s">
        <v>563</v>
      </c>
      <c r="C521" s="24">
        <v>1</v>
      </c>
      <c r="D521" s="25" t="s">
        <v>489</v>
      </c>
      <c r="E521" s="20"/>
      <c r="F521" s="21">
        <v>3</v>
      </c>
      <c r="G521" s="21">
        <v>6</v>
      </c>
      <c r="H521" s="21"/>
      <c r="I521" s="21"/>
      <c r="J521" s="21"/>
      <c r="K521" s="22">
        <f>VLOOKUP(D521,'Porte Honorário'!$A$3:$B$44,2,0)</f>
        <v>1354.9</v>
      </c>
      <c r="L521" s="22">
        <f>'Base PF Saúde'!$K521*'Base PF Saúde'!$C521</f>
        <v>1354.9</v>
      </c>
      <c r="M521" s="22">
        <f>'Base PF Saúde'!$E521*'Uco e Filme'!$A$2</f>
        <v>0</v>
      </c>
      <c r="N521" s="22">
        <f>'Base PF Saúde'!$H521*'Uco e Filme'!$A$11</f>
        <v>0</v>
      </c>
      <c r="O521" s="23">
        <f>ROUND(SUM('Base PF Saúde'!$L521:$N521),2)</f>
        <v>1354.9</v>
      </c>
    </row>
    <row r="522" spans="1:15" ht="24" x14ac:dyDescent="0.25">
      <c r="A522" s="18">
        <v>30208122</v>
      </c>
      <c r="B522" s="18" t="s">
        <v>564</v>
      </c>
      <c r="C522" s="24">
        <v>1</v>
      </c>
      <c r="D522" s="25" t="s">
        <v>489</v>
      </c>
      <c r="E522" s="20"/>
      <c r="F522" s="21">
        <v>1</v>
      </c>
      <c r="G522" s="21">
        <v>4</v>
      </c>
      <c r="H522" s="21"/>
      <c r="I522" s="21"/>
      <c r="J522" s="21"/>
      <c r="K522" s="22">
        <f>VLOOKUP(D522,'Porte Honorário'!$A$3:$B$44,2,0)</f>
        <v>1354.9</v>
      </c>
      <c r="L522" s="22">
        <f>'Base PF Saúde'!$K522*'Base PF Saúde'!$C522</f>
        <v>1354.9</v>
      </c>
      <c r="M522" s="22">
        <f>'Base PF Saúde'!$E522*'Uco e Filme'!$A$2</f>
        <v>0</v>
      </c>
      <c r="N522" s="22">
        <f>'Base PF Saúde'!$H522*'Uco e Filme'!$A$11</f>
        <v>0</v>
      </c>
      <c r="O522" s="23">
        <f>ROUND(SUM('Base PF Saúde'!$L522:$N522),2)</f>
        <v>1354.9</v>
      </c>
    </row>
    <row r="523" spans="1:15" ht="36" x14ac:dyDescent="0.25">
      <c r="A523" s="18">
        <v>30208130</v>
      </c>
      <c r="B523" s="18" t="s">
        <v>565</v>
      </c>
      <c r="C523" s="24">
        <v>1</v>
      </c>
      <c r="D523" s="25" t="s">
        <v>472</v>
      </c>
      <c r="E523" s="20"/>
      <c r="F523" s="21">
        <v>3</v>
      </c>
      <c r="G523" s="21">
        <v>6</v>
      </c>
      <c r="H523" s="21"/>
      <c r="I523" s="21"/>
      <c r="J523" s="21"/>
      <c r="K523" s="22">
        <f>VLOOKUP(D523,'Porte Honorário'!$A$3:$B$44,2,0)</f>
        <v>1433.67</v>
      </c>
      <c r="L523" s="22">
        <f>'Base PF Saúde'!$K523*'Base PF Saúde'!$C523</f>
        <v>1433.67</v>
      </c>
      <c r="M523" s="22">
        <f>'Base PF Saúde'!$E523*'Uco e Filme'!$A$2</f>
        <v>0</v>
      </c>
      <c r="N523" s="22">
        <f>'Base PF Saúde'!$H523*'Uco e Filme'!$A$11</f>
        <v>0</v>
      </c>
      <c r="O523" s="23">
        <f>ROUND(SUM('Base PF Saúde'!$L523:$N523),2)</f>
        <v>1433.67</v>
      </c>
    </row>
    <row r="524" spans="1:15" ht="18" customHeight="1" x14ac:dyDescent="0.25">
      <c r="A524" s="72" t="s">
        <v>566</v>
      </c>
      <c r="B524" s="73"/>
      <c r="C524" s="73"/>
      <c r="D524" s="73"/>
      <c r="E524" s="73"/>
      <c r="F524" s="73"/>
      <c r="G524" s="73"/>
      <c r="H524" s="73"/>
      <c r="I524" s="73"/>
      <c r="J524" s="73"/>
      <c r="K524" s="73" t="e">
        <f>VLOOKUP(D524,'Porte Honorário'!$A$3:$B$44,2,0)</f>
        <v>#N/A</v>
      </c>
      <c r="L524" s="73" t="e">
        <f>'Base PF Saúde'!$K524*'Base PF Saúde'!$C524</f>
        <v>#N/A</v>
      </c>
      <c r="M524" s="73">
        <f>'Base PF Saúde'!$E524*'Uco e Filme'!$A$2</f>
        <v>0</v>
      </c>
      <c r="N524" s="73">
        <f>'Base PF Saúde'!$H524*'Uco e Filme'!$A$11</f>
        <v>0</v>
      </c>
      <c r="O524" s="74" t="e">
        <f>ROUND(SUM('Base PF Saúde'!$L524:$N524),2)</f>
        <v>#N/A</v>
      </c>
    </row>
    <row r="525" spans="1:15" x14ac:dyDescent="0.25">
      <c r="A525" s="18">
        <v>30209013</v>
      </c>
      <c r="B525" s="18" t="s">
        <v>567</v>
      </c>
      <c r="C525" s="24">
        <v>1</v>
      </c>
      <c r="D525" s="25" t="s">
        <v>448</v>
      </c>
      <c r="E525" s="20"/>
      <c r="F525" s="21">
        <v>2</v>
      </c>
      <c r="G525" s="21">
        <v>5</v>
      </c>
      <c r="H525" s="21"/>
      <c r="I525" s="21"/>
      <c r="J525" s="21"/>
      <c r="K525" s="22">
        <f>VLOOKUP(D525,'Porte Honorário'!$A$3:$B$44,2,0)</f>
        <v>1126.45</v>
      </c>
      <c r="L525" s="22">
        <f>'Base PF Saúde'!$K525*'Base PF Saúde'!$C525</f>
        <v>1126.45</v>
      </c>
      <c r="M525" s="22">
        <f>'Base PF Saúde'!$E525*'Uco e Filme'!$A$2</f>
        <v>0</v>
      </c>
      <c r="N525" s="22">
        <f>'Base PF Saúde'!$H525*'Uco e Filme'!$A$11</f>
        <v>0</v>
      </c>
      <c r="O525" s="23">
        <f>ROUND(SUM('Base PF Saúde'!$L525:$N525),2)</f>
        <v>1126.45</v>
      </c>
    </row>
    <row r="526" spans="1:15" x14ac:dyDescent="0.25">
      <c r="A526" s="18">
        <v>30209021</v>
      </c>
      <c r="B526" s="18" t="s">
        <v>568</v>
      </c>
      <c r="C526" s="24">
        <v>1</v>
      </c>
      <c r="D526" s="25" t="s">
        <v>334</v>
      </c>
      <c r="E526" s="20"/>
      <c r="F526" s="21">
        <v>2</v>
      </c>
      <c r="G526" s="21">
        <v>5</v>
      </c>
      <c r="H526" s="21"/>
      <c r="I526" s="21"/>
      <c r="J526" s="21"/>
      <c r="K526" s="22">
        <f>VLOOKUP(D526,'Porte Honorário'!$A$3:$B$44,2,0)</f>
        <v>1049.28</v>
      </c>
      <c r="L526" s="22">
        <f>'Base PF Saúde'!$K526*'Base PF Saúde'!$C526</f>
        <v>1049.28</v>
      </c>
      <c r="M526" s="22">
        <f>'Base PF Saúde'!$E526*'Uco e Filme'!$A$2</f>
        <v>0</v>
      </c>
      <c r="N526" s="22">
        <f>'Base PF Saúde'!$H526*'Uco e Filme'!$A$11</f>
        <v>0</v>
      </c>
      <c r="O526" s="23">
        <f>ROUND(SUM('Base PF Saúde'!$L526:$N526),2)</f>
        <v>1049.28</v>
      </c>
    </row>
    <row r="527" spans="1:15" x14ac:dyDescent="0.25">
      <c r="A527" s="18">
        <v>30209030</v>
      </c>
      <c r="B527" s="18" t="s">
        <v>569</v>
      </c>
      <c r="C527" s="24">
        <v>1</v>
      </c>
      <c r="D527" s="25" t="s">
        <v>342</v>
      </c>
      <c r="E527" s="20"/>
      <c r="F527" s="21">
        <v>1</v>
      </c>
      <c r="G527" s="21">
        <v>3</v>
      </c>
      <c r="H527" s="21"/>
      <c r="I527" s="21"/>
      <c r="J527" s="21"/>
      <c r="K527" s="22">
        <f>VLOOKUP(D527,'Porte Honorário'!$A$3:$B$44,2,0)</f>
        <v>874.38</v>
      </c>
      <c r="L527" s="22">
        <f>'Base PF Saúde'!$K527*'Base PF Saúde'!$C527</f>
        <v>874.38</v>
      </c>
      <c r="M527" s="22">
        <f>'Base PF Saúde'!$E527*'Uco e Filme'!$A$2</f>
        <v>0</v>
      </c>
      <c r="N527" s="22">
        <f>'Base PF Saúde'!$H527*'Uco e Filme'!$A$11</f>
        <v>0</v>
      </c>
      <c r="O527" s="23">
        <f>ROUND(SUM('Base PF Saúde'!$L527:$N527),2)</f>
        <v>874.38</v>
      </c>
    </row>
    <row r="528" spans="1:15" x14ac:dyDescent="0.25">
      <c r="A528" s="18">
        <v>30209048</v>
      </c>
      <c r="B528" s="18" t="s">
        <v>570</v>
      </c>
      <c r="C528" s="24">
        <v>1</v>
      </c>
      <c r="D528" s="25" t="s">
        <v>435</v>
      </c>
      <c r="E528" s="20"/>
      <c r="F528" s="21">
        <v>2</v>
      </c>
      <c r="G528" s="21">
        <v>5</v>
      </c>
      <c r="H528" s="21"/>
      <c r="I528" s="21"/>
      <c r="J528" s="21"/>
      <c r="K528" s="22">
        <f>VLOOKUP(D528,'Porte Honorário'!$A$3:$B$44,2,0)</f>
        <v>1220.97</v>
      </c>
      <c r="L528" s="22">
        <f>'Base PF Saúde'!$K528*'Base PF Saúde'!$C528</f>
        <v>1220.97</v>
      </c>
      <c r="M528" s="22">
        <f>'Base PF Saúde'!$E528*'Uco e Filme'!$A$2</f>
        <v>0</v>
      </c>
      <c r="N528" s="22">
        <f>'Base PF Saúde'!$H528*'Uco e Filme'!$A$11</f>
        <v>0</v>
      </c>
      <c r="O528" s="23">
        <f>ROUND(SUM('Base PF Saúde'!$L528:$N528),2)</f>
        <v>1220.97</v>
      </c>
    </row>
    <row r="529" spans="1:15" ht="24" x14ac:dyDescent="0.25">
      <c r="A529" s="18">
        <v>30209056</v>
      </c>
      <c r="B529" s="18" t="s">
        <v>571</v>
      </c>
      <c r="C529" s="24">
        <v>1</v>
      </c>
      <c r="D529" s="25" t="s">
        <v>435</v>
      </c>
      <c r="E529" s="20"/>
      <c r="F529" s="21">
        <v>2</v>
      </c>
      <c r="G529" s="21">
        <v>5</v>
      </c>
      <c r="H529" s="21"/>
      <c r="I529" s="21"/>
      <c r="J529" s="21"/>
      <c r="K529" s="22">
        <f>VLOOKUP(D529,'Porte Honorário'!$A$3:$B$44,2,0)</f>
        <v>1220.97</v>
      </c>
      <c r="L529" s="22">
        <f>'Base PF Saúde'!$K529*'Base PF Saúde'!$C529</f>
        <v>1220.97</v>
      </c>
      <c r="M529" s="22">
        <f>'Base PF Saúde'!$E529*'Uco e Filme'!$A$2</f>
        <v>0</v>
      </c>
      <c r="N529" s="22">
        <f>'Base PF Saúde'!$H529*'Uco e Filme'!$A$11</f>
        <v>0</v>
      </c>
      <c r="O529" s="23">
        <f>ROUND(SUM('Base PF Saúde'!$L529:$N529),2)</f>
        <v>1220.97</v>
      </c>
    </row>
    <row r="530" spans="1:15" ht="18" customHeight="1" x14ac:dyDescent="0.25">
      <c r="A530" s="72" t="s">
        <v>572</v>
      </c>
      <c r="B530" s="73"/>
      <c r="C530" s="73"/>
      <c r="D530" s="73"/>
      <c r="E530" s="73"/>
      <c r="F530" s="73"/>
      <c r="G530" s="73"/>
      <c r="H530" s="73"/>
      <c r="I530" s="73"/>
      <c r="J530" s="73"/>
      <c r="K530" s="73" t="e">
        <f>VLOOKUP(D530,'Porte Honorário'!$A$3:$B$44,2,0)</f>
        <v>#N/A</v>
      </c>
      <c r="L530" s="73" t="e">
        <f>'Base PF Saúde'!$K530*'Base PF Saúde'!$C530</f>
        <v>#N/A</v>
      </c>
      <c r="M530" s="73">
        <f>'Base PF Saúde'!$E530*'Uco e Filme'!$A$2</f>
        <v>0</v>
      </c>
      <c r="N530" s="73">
        <f>'Base PF Saúde'!$H530*'Uco e Filme'!$A$11</f>
        <v>0</v>
      </c>
      <c r="O530" s="74" t="e">
        <f>ROUND(SUM('Base PF Saúde'!$L530:$N530),2)</f>
        <v>#N/A</v>
      </c>
    </row>
    <row r="531" spans="1:15" ht="24" x14ac:dyDescent="0.25">
      <c r="A531" s="18">
        <v>30210011</v>
      </c>
      <c r="B531" s="18" t="s">
        <v>573</v>
      </c>
      <c r="C531" s="24">
        <v>1</v>
      </c>
      <c r="D531" s="25" t="s">
        <v>338</v>
      </c>
      <c r="E531" s="20"/>
      <c r="F531" s="21">
        <v>1</v>
      </c>
      <c r="G531" s="21">
        <v>5</v>
      </c>
      <c r="H531" s="21"/>
      <c r="I531" s="21"/>
      <c r="J531" s="21"/>
      <c r="K531" s="22">
        <f>VLOOKUP(D531,'Porte Honorário'!$A$3:$B$44,2,0)</f>
        <v>953.16</v>
      </c>
      <c r="L531" s="22">
        <f>'Base PF Saúde'!$K531*'Base PF Saúde'!$C531</f>
        <v>953.16</v>
      </c>
      <c r="M531" s="22">
        <f>'Base PF Saúde'!$E531*'Uco e Filme'!$A$2</f>
        <v>0</v>
      </c>
      <c r="N531" s="22">
        <f>'Base PF Saúde'!$H531*'Uco e Filme'!$A$11</f>
        <v>0</v>
      </c>
      <c r="O531" s="23">
        <f>ROUND(SUM('Base PF Saúde'!$L531:$N531),2)</f>
        <v>953.16</v>
      </c>
    </row>
    <row r="532" spans="1:15" ht="36" x14ac:dyDescent="0.25">
      <c r="A532" s="18">
        <v>30210020</v>
      </c>
      <c r="B532" s="18" t="s">
        <v>574</v>
      </c>
      <c r="C532" s="24">
        <v>1</v>
      </c>
      <c r="D532" s="25" t="s">
        <v>338</v>
      </c>
      <c r="E532" s="20"/>
      <c r="F532" s="21">
        <v>1</v>
      </c>
      <c r="G532" s="21">
        <v>5</v>
      </c>
      <c r="H532" s="21"/>
      <c r="I532" s="21"/>
      <c r="J532" s="21"/>
      <c r="K532" s="22">
        <f>VLOOKUP(D532,'Porte Honorário'!$A$3:$B$44,2,0)</f>
        <v>953.16</v>
      </c>
      <c r="L532" s="22">
        <f>'Base PF Saúde'!$K532*'Base PF Saúde'!$C532</f>
        <v>953.16</v>
      </c>
      <c r="M532" s="22">
        <f>'Base PF Saúde'!$E532*'Uco e Filme'!$A$2</f>
        <v>0</v>
      </c>
      <c r="N532" s="22">
        <f>'Base PF Saúde'!$H532*'Uco e Filme'!$A$11</f>
        <v>0</v>
      </c>
      <c r="O532" s="23">
        <f>ROUND(SUM('Base PF Saúde'!$L532:$N532),2)</f>
        <v>953.16</v>
      </c>
    </row>
    <row r="533" spans="1:15" ht="24" x14ac:dyDescent="0.25">
      <c r="A533" s="18">
        <v>30210038</v>
      </c>
      <c r="B533" s="18" t="s">
        <v>575</v>
      </c>
      <c r="C533" s="24">
        <v>1</v>
      </c>
      <c r="D533" s="25" t="s">
        <v>338</v>
      </c>
      <c r="E533" s="20"/>
      <c r="F533" s="21">
        <v>2</v>
      </c>
      <c r="G533" s="21">
        <v>5</v>
      </c>
      <c r="H533" s="21"/>
      <c r="I533" s="21"/>
      <c r="J533" s="21"/>
      <c r="K533" s="22">
        <f>VLOOKUP(D533,'Porte Honorário'!$A$3:$B$44,2,0)</f>
        <v>953.16</v>
      </c>
      <c r="L533" s="22">
        <f>'Base PF Saúde'!$K533*'Base PF Saúde'!$C533</f>
        <v>953.16</v>
      </c>
      <c r="M533" s="22">
        <f>'Base PF Saúde'!$E533*'Uco e Filme'!$A$2</f>
        <v>0</v>
      </c>
      <c r="N533" s="22">
        <f>'Base PF Saúde'!$H533*'Uco e Filme'!$A$11</f>
        <v>0</v>
      </c>
      <c r="O533" s="23">
        <f>ROUND(SUM('Base PF Saúde'!$L533:$N533),2)</f>
        <v>953.16</v>
      </c>
    </row>
    <row r="534" spans="1:15" ht="24" x14ac:dyDescent="0.25">
      <c r="A534" s="18">
        <v>30210046</v>
      </c>
      <c r="B534" s="18" t="s">
        <v>576</v>
      </c>
      <c r="C534" s="24">
        <v>1</v>
      </c>
      <c r="D534" s="25" t="s">
        <v>338</v>
      </c>
      <c r="E534" s="20"/>
      <c r="F534" s="21">
        <v>2</v>
      </c>
      <c r="G534" s="21">
        <v>5</v>
      </c>
      <c r="H534" s="21"/>
      <c r="I534" s="21"/>
      <c r="J534" s="21"/>
      <c r="K534" s="22">
        <f>VLOOKUP(D534,'Porte Honorário'!$A$3:$B$44,2,0)</f>
        <v>953.16</v>
      </c>
      <c r="L534" s="22">
        <f>'Base PF Saúde'!$K534*'Base PF Saúde'!$C534</f>
        <v>953.16</v>
      </c>
      <c r="M534" s="22">
        <f>'Base PF Saúde'!$E534*'Uco e Filme'!$A$2</f>
        <v>0</v>
      </c>
      <c r="N534" s="22">
        <f>'Base PF Saúde'!$H534*'Uco e Filme'!$A$11</f>
        <v>0</v>
      </c>
      <c r="O534" s="23">
        <f>ROUND(SUM('Base PF Saúde'!$L534:$N534),2)</f>
        <v>953.16</v>
      </c>
    </row>
    <row r="535" spans="1:15" ht="24" x14ac:dyDescent="0.25">
      <c r="A535" s="18">
        <v>30210054</v>
      </c>
      <c r="B535" s="18" t="s">
        <v>577</v>
      </c>
      <c r="C535" s="24">
        <v>1</v>
      </c>
      <c r="D535" s="25" t="s">
        <v>367</v>
      </c>
      <c r="E535" s="20"/>
      <c r="F535" s="21">
        <v>2</v>
      </c>
      <c r="G535" s="21">
        <v>6</v>
      </c>
      <c r="H535" s="21"/>
      <c r="I535" s="21"/>
      <c r="J535" s="21"/>
      <c r="K535" s="22">
        <f>VLOOKUP(D535,'Porte Honorário'!$A$3:$B$44,2,0)</f>
        <v>1725.14</v>
      </c>
      <c r="L535" s="22">
        <f>'Base PF Saúde'!$K535*'Base PF Saúde'!$C535</f>
        <v>1725.14</v>
      </c>
      <c r="M535" s="22">
        <f>'Base PF Saúde'!$E535*'Uco e Filme'!$A$2</f>
        <v>0</v>
      </c>
      <c r="N535" s="22">
        <f>'Base PF Saúde'!$H535*'Uco e Filme'!$A$11</f>
        <v>0</v>
      </c>
      <c r="O535" s="23">
        <f>ROUND(SUM('Base PF Saúde'!$L535:$N535),2)</f>
        <v>1725.14</v>
      </c>
    </row>
    <row r="536" spans="1:15" ht="36" x14ac:dyDescent="0.25">
      <c r="A536" s="18">
        <v>30210062</v>
      </c>
      <c r="B536" s="18" t="s">
        <v>578</v>
      </c>
      <c r="C536" s="24">
        <v>1</v>
      </c>
      <c r="D536" s="25" t="s">
        <v>367</v>
      </c>
      <c r="E536" s="20"/>
      <c r="F536" s="21">
        <v>1</v>
      </c>
      <c r="G536" s="21">
        <v>6</v>
      </c>
      <c r="H536" s="21"/>
      <c r="I536" s="21"/>
      <c r="J536" s="21"/>
      <c r="K536" s="22">
        <f>VLOOKUP(D536,'Porte Honorário'!$A$3:$B$44,2,0)</f>
        <v>1725.14</v>
      </c>
      <c r="L536" s="22">
        <f>'Base PF Saúde'!$K536*'Base PF Saúde'!$C536</f>
        <v>1725.14</v>
      </c>
      <c r="M536" s="22">
        <f>'Base PF Saúde'!$E536*'Uco e Filme'!$A$2</f>
        <v>0</v>
      </c>
      <c r="N536" s="22">
        <f>'Base PF Saúde'!$H536*'Uco e Filme'!$A$11</f>
        <v>0</v>
      </c>
      <c r="O536" s="23">
        <f>ROUND(SUM('Base PF Saúde'!$L536:$N536),2)</f>
        <v>1725.14</v>
      </c>
    </row>
    <row r="537" spans="1:15" ht="24" x14ac:dyDescent="0.25">
      <c r="A537" s="18">
        <v>30210070</v>
      </c>
      <c r="B537" s="18" t="s">
        <v>579</v>
      </c>
      <c r="C537" s="24">
        <v>1</v>
      </c>
      <c r="D537" s="25" t="s">
        <v>342</v>
      </c>
      <c r="E537" s="20"/>
      <c r="F537" s="21">
        <v>1</v>
      </c>
      <c r="G537" s="21">
        <v>6</v>
      </c>
      <c r="H537" s="21"/>
      <c r="I537" s="21"/>
      <c r="J537" s="21"/>
      <c r="K537" s="22">
        <f>VLOOKUP(D537,'Porte Honorário'!$A$3:$B$44,2,0)</f>
        <v>874.38</v>
      </c>
      <c r="L537" s="22">
        <f>'Base PF Saúde'!$K537*'Base PF Saúde'!$C537</f>
        <v>874.38</v>
      </c>
      <c r="M537" s="22">
        <f>'Base PF Saúde'!$E537*'Uco e Filme'!$A$2</f>
        <v>0</v>
      </c>
      <c r="N537" s="22">
        <f>'Base PF Saúde'!$H537*'Uco e Filme'!$A$11</f>
        <v>0</v>
      </c>
      <c r="O537" s="23">
        <f>ROUND(SUM('Base PF Saúde'!$L537:$N537),2)</f>
        <v>874.38</v>
      </c>
    </row>
    <row r="538" spans="1:15" ht="24" x14ac:dyDescent="0.25">
      <c r="A538" s="18">
        <v>30210089</v>
      </c>
      <c r="B538" s="18" t="s">
        <v>580</v>
      </c>
      <c r="C538" s="24">
        <v>1</v>
      </c>
      <c r="D538" s="25" t="s">
        <v>342</v>
      </c>
      <c r="E538" s="20"/>
      <c r="F538" s="21">
        <v>1</v>
      </c>
      <c r="G538" s="21">
        <v>6</v>
      </c>
      <c r="H538" s="21"/>
      <c r="I538" s="21"/>
      <c r="J538" s="21"/>
      <c r="K538" s="22">
        <f>VLOOKUP(D538,'Porte Honorário'!$A$3:$B$44,2,0)</f>
        <v>874.38</v>
      </c>
      <c r="L538" s="22">
        <f>'Base PF Saúde'!$K538*'Base PF Saúde'!$C538</f>
        <v>874.38</v>
      </c>
      <c r="M538" s="22">
        <f>'Base PF Saúde'!$E538*'Uco e Filme'!$A$2</f>
        <v>0</v>
      </c>
      <c r="N538" s="22">
        <f>'Base PF Saúde'!$H538*'Uco e Filme'!$A$11</f>
        <v>0</v>
      </c>
      <c r="O538" s="23">
        <f>ROUND(SUM('Base PF Saúde'!$L538:$N538),2)</f>
        <v>874.38</v>
      </c>
    </row>
    <row r="539" spans="1:15" ht="24" x14ac:dyDescent="0.25">
      <c r="A539" s="18">
        <v>30210097</v>
      </c>
      <c r="B539" s="18" t="s">
        <v>581</v>
      </c>
      <c r="C539" s="24">
        <v>1</v>
      </c>
      <c r="D539" s="25" t="s">
        <v>342</v>
      </c>
      <c r="E539" s="20"/>
      <c r="F539" s="21">
        <v>1</v>
      </c>
      <c r="G539" s="21">
        <v>6</v>
      </c>
      <c r="H539" s="21"/>
      <c r="I539" s="21"/>
      <c r="J539" s="21"/>
      <c r="K539" s="22">
        <f>VLOOKUP(D539,'Porte Honorário'!$A$3:$B$44,2,0)</f>
        <v>874.38</v>
      </c>
      <c r="L539" s="22">
        <f>'Base PF Saúde'!$K539*'Base PF Saúde'!$C539</f>
        <v>874.38</v>
      </c>
      <c r="M539" s="22">
        <f>'Base PF Saúde'!$E539*'Uco e Filme'!$A$2</f>
        <v>0</v>
      </c>
      <c r="N539" s="22">
        <f>'Base PF Saúde'!$H539*'Uco e Filme'!$A$11</f>
        <v>0</v>
      </c>
      <c r="O539" s="23">
        <f>ROUND(SUM('Base PF Saúde'!$L539:$N539),2)</f>
        <v>874.38</v>
      </c>
    </row>
    <row r="540" spans="1:15" x14ac:dyDescent="0.25">
      <c r="A540" s="18">
        <v>30210100</v>
      </c>
      <c r="B540" s="18" t="s">
        <v>582</v>
      </c>
      <c r="C540" s="24">
        <v>1</v>
      </c>
      <c r="D540" s="25" t="s">
        <v>334</v>
      </c>
      <c r="E540" s="20"/>
      <c r="F540" s="21">
        <v>1</v>
      </c>
      <c r="G540" s="21">
        <v>6</v>
      </c>
      <c r="H540" s="21"/>
      <c r="I540" s="21"/>
      <c r="J540" s="21"/>
      <c r="K540" s="22">
        <f>VLOOKUP(D540,'Porte Honorário'!$A$3:$B$44,2,0)</f>
        <v>1049.28</v>
      </c>
      <c r="L540" s="22">
        <f>'Base PF Saúde'!$K540*'Base PF Saúde'!$C540</f>
        <v>1049.28</v>
      </c>
      <c r="M540" s="22">
        <f>'Base PF Saúde'!$E540*'Uco e Filme'!$A$2</f>
        <v>0</v>
      </c>
      <c r="N540" s="22">
        <f>'Base PF Saúde'!$H540*'Uco e Filme'!$A$11</f>
        <v>0</v>
      </c>
      <c r="O540" s="23">
        <f>ROUND(SUM('Base PF Saúde'!$L540:$N540),2)</f>
        <v>1049.28</v>
      </c>
    </row>
    <row r="541" spans="1:15" x14ac:dyDescent="0.25">
      <c r="A541" s="18">
        <v>30210119</v>
      </c>
      <c r="B541" s="18" t="s">
        <v>583</v>
      </c>
      <c r="C541" s="24">
        <v>1</v>
      </c>
      <c r="D541" s="25" t="s">
        <v>92</v>
      </c>
      <c r="E541" s="20"/>
      <c r="F541" s="21">
        <v>1</v>
      </c>
      <c r="G541" s="21">
        <v>2</v>
      </c>
      <c r="H541" s="21"/>
      <c r="I541" s="21"/>
      <c r="J541" s="21"/>
      <c r="K541" s="22">
        <f>VLOOKUP(D541,'Porte Honorário'!$A$3:$B$44,2,0)</f>
        <v>241.04</v>
      </c>
      <c r="L541" s="22">
        <f>'Base PF Saúde'!$K541*'Base PF Saúde'!$C541</f>
        <v>241.04</v>
      </c>
      <c r="M541" s="22">
        <f>'Base PF Saúde'!$E541*'Uco e Filme'!$A$2</f>
        <v>0</v>
      </c>
      <c r="N541" s="22">
        <f>'Base PF Saúde'!$H541*'Uco e Filme'!$A$11</f>
        <v>0</v>
      </c>
      <c r="O541" s="23">
        <f>ROUND(SUM('Base PF Saúde'!$L541:$N541),2)</f>
        <v>241.04</v>
      </c>
    </row>
    <row r="542" spans="1:15" x14ac:dyDescent="0.25">
      <c r="A542" s="18">
        <v>30210127</v>
      </c>
      <c r="B542" s="18" t="s">
        <v>584</v>
      </c>
      <c r="C542" s="24">
        <v>1</v>
      </c>
      <c r="D542" s="25" t="s">
        <v>69</v>
      </c>
      <c r="E542" s="20"/>
      <c r="F542" s="21">
        <v>1</v>
      </c>
      <c r="G542" s="21">
        <v>3</v>
      </c>
      <c r="H542" s="21"/>
      <c r="I542" s="21"/>
      <c r="J542" s="21"/>
      <c r="K542" s="22">
        <f>VLOOKUP(D542,'Porte Honorário'!$A$3:$B$44,2,0)</f>
        <v>201.64</v>
      </c>
      <c r="L542" s="22">
        <f>'Base PF Saúde'!$K542*'Base PF Saúde'!$C542</f>
        <v>201.64</v>
      </c>
      <c r="M542" s="22">
        <f>'Base PF Saúde'!$E542*'Uco e Filme'!$A$2</f>
        <v>0</v>
      </c>
      <c r="N542" s="22">
        <f>'Base PF Saúde'!$H542*'Uco e Filme'!$A$11</f>
        <v>0</v>
      </c>
      <c r="O542" s="23">
        <f>ROUND(SUM('Base PF Saúde'!$L542:$N542),2)</f>
        <v>201.64</v>
      </c>
    </row>
    <row r="543" spans="1:15" ht="18" customHeight="1" x14ac:dyDescent="0.25">
      <c r="A543" s="72" t="s">
        <v>585</v>
      </c>
      <c r="B543" s="73"/>
      <c r="C543" s="73"/>
      <c r="D543" s="73"/>
      <c r="E543" s="73"/>
      <c r="F543" s="73"/>
      <c r="G543" s="73"/>
      <c r="H543" s="73"/>
      <c r="I543" s="73"/>
      <c r="J543" s="73"/>
      <c r="K543" s="73" t="e">
        <f>VLOOKUP(D543,'Porte Honorário'!$A$3:$B$44,2,0)</f>
        <v>#N/A</v>
      </c>
      <c r="L543" s="73" t="e">
        <f>'Base PF Saúde'!$K543*'Base PF Saúde'!$C543</f>
        <v>#N/A</v>
      </c>
      <c r="M543" s="73">
        <f>'Base PF Saúde'!$E543*'Uco e Filme'!$A$2</f>
        <v>0</v>
      </c>
      <c r="N543" s="73">
        <f>'Base PF Saúde'!$H543*'Uco e Filme'!$A$11</f>
        <v>0</v>
      </c>
      <c r="O543" s="74" t="e">
        <f>ROUND(SUM('Base PF Saúde'!$L543:$N543),2)</f>
        <v>#N/A</v>
      </c>
    </row>
    <row r="544" spans="1:15" x14ac:dyDescent="0.25">
      <c r="A544" s="18">
        <v>30211018</v>
      </c>
      <c r="B544" s="18" t="s">
        <v>586</v>
      </c>
      <c r="C544" s="24">
        <v>1</v>
      </c>
      <c r="D544" s="25" t="s">
        <v>92</v>
      </c>
      <c r="E544" s="20"/>
      <c r="F544" s="21">
        <v>1</v>
      </c>
      <c r="G544" s="21">
        <v>1</v>
      </c>
      <c r="H544" s="21"/>
      <c r="I544" s="21"/>
      <c r="J544" s="21"/>
      <c r="K544" s="22">
        <f>VLOOKUP(D544,'Porte Honorário'!$A$3:$B$44,2,0)</f>
        <v>241.04</v>
      </c>
      <c r="L544" s="22">
        <f>'Base PF Saúde'!$K544*'Base PF Saúde'!$C544</f>
        <v>241.04</v>
      </c>
      <c r="M544" s="22">
        <f>'Base PF Saúde'!$E544*'Uco e Filme'!$A$2</f>
        <v>0</v>
      </c>
      <c r="N544" s="22">
        <f>'Base PF Saúde'!$H544*'Uco e Filme'!$A$11</f>
        <v>0</v>
      </c>
      <c r="O544" s="23">
        <f>ROUND(SUM('Base PF Saúde'!$L544:$N544),2)</f>
        <v>241.04</v>
      </c>
    </row>
    <row r="545" spans="1:15" ht="24" x14ac:dyDescent="0.25">
      <c r="A545" s="18">
        <v>30211034</v>
      </c>
      <c r="B545" s="18" t="s">
        <v>587</v>
      </c>
      <c r="C545" s="24">
        <v>1</v>
      </c>
      <c r="D545" s="25" t="s">
        <v>338</v>
      </c>
      <c r="E545" s="20"/>
      <c r="F545" s="21">
        <v>3</v>
      </c>
      <c r="G545" s="21">
        <v>5</v>
      </c>
      <c r="H545" s="21"/>
      <c r="I545" s="21"/>
      <c r="J545" s="21"/>
      <c r="K545" s="22">
        <f>VLOOKUP(D545,'Porte Honorário'!$A$3:$B$44,2,0)</f>
        <v>953.16</v>
      </c>
      <c r="L545" s="22">
        <f>'Base PF Saúde'!$K545*'Base PF Saúde'!$C545</f>
        <v>953.16</v>
      </c>
      <c r="M545" s="22">
        <f>'Base PF Saúde'!$E545*'Uco e Filme'!$A$2</f>
        <v>0</v>
      </c>
      <c r="N545" s="22">
        <f>'Base PF Saúde'!$H545*'Uco e Filme'!$A$11</f>
        <v>0</v>
      </c>
      <c r="O545" s="23">
        <f>ROUND(SUM('Base PF Saúde'!$L545:$N545),2)</f>
        <v>953.16</v>
      </c>
    </row>
    <row r="546" spans="1:15" ht="24" x14ac:dyDescent="0.25">
      <c r="A546" s="18">
        <v>30211042</v>
      </c>
      <c r="B546" s="18" t="s">
        <v>588</v>
      </c>
      <c r="C546" s="24">
        <v>1</v>
      </c>
      <c r="D546" s="25" t="s">
        <v>338</v>
      </c>
      <c r="E546" s="20"/>
      <c r="F546" s="21">
        <v>2</v>
      </c>
      <c r="G546" s="21">
        <v>4</v>
      </c>
      <c r="H546" s="21"/>
      <c r="I546" s="21"/>
      <c r="J546" s="21"/>
      <c r="K546" s="22">
        <f>VLOOKUP(D546,'Porte Honorário'!$A$3:$B$44,2,0)</f>
        <v>953.16</v>
      </c>
      <c r="L546" s="22">
        <f>'Base PF Saúde'!$K546*'Base PF Saúde'!$C546</f>
        <v>953.16</v>
      </c>
      <c r="M546" s="22">
        <f>'Base PF Saúde'!$E546*'Uco e Filme'!$A$2</f>
        <v>0</v>
      </c>
      <c r="N546" s="22">
        <f>'Base PF Saúde'!$H546*'Uco e Filme'!$A$11</f>
        <v>0</v>
      </c>
      <c r="O546" s="23">
        <f>ROUND(SUM('Base PF Saúde'!$L546:$N546),2)</f>
        <v>953.16</v>
      </c>
    </row>
    <row r="547" spans="1:15" x14ac:dyDescent="0.25">
      <c r="A547" s="18">
        <v>30211050</v>
      </c>
      <c r="B547" s="18" t="s">
        <v>589</v>
      </c>
      <c r="C547" s="24">
        <v>1</v>
      </c>
      <c r="D547" s="25" t="s">
        <v>448</v>
      </c>
      <c r="E547" s="20"/>
      <c r="F547" s="21">
        <v>2</v>
      </c>
      <c r="G547" s="21">
        <v>5</v>
      </c>
      <c r="H547" s="21"/>
      <c r="I547" s="21"/>
      <c r="J547" s="21"/>
      <c r="K547" s="22">
        <f>VLOOKUP(D547,'Porte Honorário'!$A$3:$B$44,2,0)</f>
        <v>1126.45</v>
      </c>
      <c r="L547" s="22">
        <f>'Base PF Saúde'!$K547*'Base PF Saúde'!$C547</f>
        <v>1126.45</v>
      </c>
      <c r="M547" s="22">
        <f>'Base PF Saúde'!$E547*'Uco e Filme'!$A$2</f>
        <v>0</v>
      </c>
      <c r="N547" s="22">
        <f>'Base PF Saúde'!$H547*'Uco e Filme'!$A$11</f>
        <v>0</v>
      </c>
      <c r="O547" s="23">
        <f>ROUND(SUM('Base PF Saúde'!$L547:$N547),2)</f>
        <v>1126.45</v>
      </c>
    </row>
    <row r="548" spans="1:15" ht="18" customHeight="1" x14ac:dyDescent="0.25">
      <c r="A548" s="72" t="s">
        <v>590</v>
      </c>
      <c r="B548" s="73"/>
      <c r="C548" s="73"/>
      <c r="D548" s="73"/>
      <c r="E548" s="73"/>
      <c r="F548" s="73"/>
      <c r="G548" s="73"/>
      <c r="H548" s="73"/>
      <c r="I548" s="73"/>
      <c r="J548" s="73"/>
      <c r="K548" s="73" t="e">
        <f>VLOOKUP(D548,'Porte Honorário'!$A$3:$B$44,2,0)</f>
        <v>#N/A</v>
      </c>
      <c r="L548" s="73" t="e">
        <f>'Base PF Saúde'!$K548*'Base PF Saúde'!$C548</f>
        <v>#N/A</v>
      </c>
      <c r="M548" s="73">
        <f>'Base PF Saúde'!$E548*'Uco e Filme'!$A$2</f>
        <v>0</v>
      </c>
      <c r="N548" s="73">
        <f>'Base PF Saúde'!$H548*'Uco e Filme'!$A$11</f>
        <v>0</v>
      </c>
      <c r="O548" s="74" t="e">
        <f>ROUND(SUM('Base PF Saúde'!$L548:$N548),2)</f>
        <v>#N/A</v>
      </c>
    </row>
    <row r="549" spans="1:15" x14ac:dyDescent="0.25">
      <c r="A549" s="18">
        <v>30212014</v>
      </c>
      <c r="B549" s="18" t="s">
        <v>591</v>
      </c>
      <c r="C549" s="24">
        <v>1</v>
      </c>
      <c r="D549" s="25" t="s">
        <v>295</v>
      </c>
      <c r="E549" s="20"/>
      <c r="F549" s="21">
        <v>2</v>
      </c>
      <c r="G549" s="21">
        <v>4</v>
      </c>
      <c r="H549" s="21"/>
      <c r="I549" s="21"/>
      <c r="J549" s="21"/>
      <c r="K549" s="22">
        <f>VLOOKUP(D549,'Porte Honorário'!$A$3:$B$44,2,0)</f>
        <v>682.17</v>
      </c>
      <c r="L549" s="22">
        <f>'Base PF Saúde'!$K549*'Base PF Saúde'!$C549</f>
        <v>682.17</v>
      </c>
      <c r="M549" s="22">
        <f>'Base PF Saúde'!$E549*'Uco e Filme'!$A$2</f>
        <v>0</v>
      </c>
      <c r="N549" s="22">
        <f>'Base PF Saúde'!$H549*'Uco e Filme'!$A$11</f>
        <v>0</v>
      </c>
      <c r="O549" s="23">
        <f>ROUND(SUM('Base PF Saúde'!$L549:$N549),2)</f>
        <v>682.17</v>
      </c>
    </row>
    <row r="550" spans="1:15" x14ac:dyDescent="0.25">
      <c r="A550" s="18">
        <v>30212022</v>
      </c>
      <c r="B550" s="18" t="s">
        <v>592</v>
      </c>
      <c r="C550" s="24">
        <v>1</v>
      </c>
      <c r="D550" s="25" t="s">
        <v>336</v>
      </c>
      <c r="E550" s="20"/>
      <c r="F550" s="21">
        <v>1</v>
      </c>
      <c r="G550" s="21">
        <v>2</v>
      </c>
      <c r="H550" s="21"/>
      <c r="I550" s="21"/>
      <c r="J550" s="21"/>
      <c r="K550" s="22">
        <f>VLOOKUP(D550,'Porte Honorário'!$A$3:$B$44,2,0)</f>
        <v>401.75</v>
      </c>
      <c r="L550" s="22">
        <f>'Base PF Saúde'!$K550*'Base PF Saúde'!$C550</f>
        <v>401.75</v>
      </c>
      <c r="M550" s="22">
        <f>'Base PF Saúde'!$E550*'Uco e Filme'!$A$2</f>
        <v>0</v>
      </c>
      <c r="N550" s="22">
        <f>'Base PF Saúde'!$H550*'Uco e Filme'!$A$11</f>
        <v>0</v>
      </c>
      <c r="O550" s="23">
        <f>ROUND(SUM('Base PF Saúde'!$L550:$N550),2)</f>
        <v>401.75</v>
      </c>
    </row>
    <row r="551" spans="1:15" ht="24" x14ac:dyDescent="0.25">
      <c r="A551" s="18">
        <v>30212030</v>
      </c>
      <c r="B551" s="18" t="s">
        <v>593</v>
      </c>
      <c r="C551" s="24">
        <v>1</v>
      </c>
      <c r="D551" s="25" t="s">
        <v>342</v>
      </c>
      <c r="E551" s="20"/>
      <c r="F551" s="21">
        <v>2</v>
      </c>
      <c r="G551" s="21">
        <v>4</v>
      </c>
      <c r="H551" s="21"/>
      <c r="I551" s="21"/>
      <c r="J551" s="21"/>
      <c r="K551" s="22">
        <f>VLOOKUP(D551,'Porte Honorário'!$A$3:$B$44,2,0)</f>
        <v>874.38</v>
      </c>
      <c r="L551" s="22">
        <f>'Base PF Saúde'!$K551*'Base PF Saúde'!$C551</f>
        <v>874.38</v>
      </c>
      <c r="M551" s="22">
        <f>'Base PF Saúde'!$E551*'Uco e Filme'!$A$2</f>
        <v>0</v>
      </c>
      <c r="N551" s="22">
        <f>'Base PF Saúde'!$H551*'Uco e Filme'!$A$11</f>
        <v>0</v>
      </c>
      <c r="O551" s="23">
        <f>ROUND(SUM('Base PF Saúde'!$L551:$N551),2)</f>
        <v>874.38</v>
      </c>
    </row>
    <row r="552" spans="1:15" x14ac:dyDescent="0.25">
      <c r="A552" s="18">
        <v>30212049</v>
      </c>
      <c r="B552" s="18" t="s">
        <v>594</v>
      </c>
      <c r="C552" s="24">
        <v>1</v>
      </c>
      <c r="D552" s="25" t="s">
        <v>334</v>
      </c>
      <c r="E552" s="20"/>
      <c r="F552" s="21">
        <v>2</v>
      </c>
      <c r="G552" s="21">
        <v>5</v>
      </c>
      <c r="H552" s="21"/>
      <c r="I552" s="21"/>
      <c r="J552" s="21"/>
      <c r="K552" s="22">
        <f>VLOOKUP(D552,'Porte Honorário'!$A$3:$B$44,2,0)</f>
        <v>1049.28</v>
      </c>
      <c r="L552" s="22">
        <f>'Base PF Saúde'!$K552*'Base PF Saúde'!$C552</f>
        <v>1049.28</v>
      </c>
      <c r="M552" s="22">
        <f>'Base PF Saúde'!$E552*'Uco e Filme'!$A$2</f>
        <v>0</v>
      </c>
      <c r="N552" s="22">
        <f>'Base PF Saúde'!$H552*'Uco e Filme'!$A$11</f>
        <v>0</v>
      </c>
      <c r="O552" s="23">
        <f>ROUND(SUM('Base PF Saúde'!$L552:$N552),2)</f>
        <v>1049.28</v>
      </c>
    </row>
    <row r="553" spans="1:15" ht="24" x14ac:dyDescent="0.25">
      <c r="A553" s="18">
        <v>30212057</v>
      </c>
      <c r="B553" s="18" t="s">
        <v>595</v>
      </c>
      <c r="C553" s="24">
        <v>1</v>
      </c>
      <c r="D553" s="25" t="s">
        <v>295</v>
      </c>
      <c r="E553" s="20"/>
      <c r="F553" s="21">
        <v>2</v>
      </c>
      <c r="G553" s="21">
        <v>3</v>
      </c>
      <c r="H553" s="21"/>
      <c r="I553" s="21"/>
      <c r="J553" s="21"/>
      <c r="K553" s="22">
        <f>VLOOKUP(D553,'Porte Honorário'!$A$3:$B$44,2,0)</f>
        <v>682.17</v>
      </c>
      <c r="L553" s="22">
        <f>'Base PF Saúde'!$K553*'Base PF Saúde'!$C553</f>
        <v>682.17</v>
      </c>
      <c r="M553" s="22">
        <f>'Base PF Saúde'!$E553*'Uco e Filme'!$A$2</f>
        <v>0</v>
      </c>
      <c r="N553" s="22">
        <f>'Base PF Saúde'!$H553*'Uco e Filme'!$A$11</f>
        <v>0</v>
      </c>
      <c r="O553" s="23">
        <f>ROUND(SUM('Base PF Saúde'!$L553:$N553),2)</f>
        <v>682.17</v>
      </c>
    </row>
    <row r="554" spans="1:15" x14ac:dyDescent="0.25">
      <c r="A554" s="18">
        <v>30212065</v>
      </c>
      <c r="B554" s="18" t="s">
        <v>596</v>
      </c>
      <c r="C554" s="24">
        <v>1</v>
      </c>
      <c r="D554" s="25" t="s">
        <v>295</v>
      </c>
      <c r="E554" s="20"/>
      <c r="F554" s="21">
        <v>1</v>
      </c>
      <c r="G554" s="21">
        <v>3</v>
      </c>
      <c r="H554" s="21"/>
      <c r="I554" s="21"/>
      <c r="J554" s="21"/>
      <c r="K554" s="22">
        <f>VLOOKUP(D554,'Porte Honorário'!$A$3:$B$44,2,0)</f>
        <v>682.17</v>
      </c>
      <c r="L554" s="22">
        <f>'Base PF Saúde'!$K554*'Base PF Saúde'!$C554</f>
        <v>682.17</v>
      </c>
      <c r="M554" s="22">
        <f>'Base PF Saúde'!$E554*'Uco e Filme'!$A$2</f>
        <v>0</v>
      </c>
      <c r="N554" s="22">
        <f>'Base PF Saúde'!$H554*'Uco e Filme'!$A$11</f>
        <v>0</v>
      </c>
      <c r="O554" s="23">
        <f>ROUND(SUM('Base PF Saúde'!$L554:$N554),2)</f>
        <v>682.17</v>
      </c>
    </row>
    <row r="555" spans="1:15" x14ac:dyDescent="0.25">
      <c r="A555" s="18">
        <v>30212073</v>
      </c>
      <c r="B555" s="18" t="s">
        <v>597</v>
      </c>
      <c r="C555" s="24">
        <v>1</v>
      </c>
      <c r="D555" s="25" t="s">
        <v>295</v>
      </c>
      <c r="E555" s="20"/>
      <c r="F555" s="21">
        <v>1</v>
      </c>
      <c r="G555" s="21">
        <v>3</v>
      </c>
      <c r="H555" s="21"/>
      <c r="I555" s="21"/>
      <c r="J555" s="21"/>
      <c r="K555" s="22">
        <f>VLOOKUP(D555,'Porte Honorário'!$A$3:$B$44,2,0)</f>
        <v>682.17</v>
      </c>
      <c r="L555" s="22">
        <f>'Base PF Saúde'!$K555*'Base PF Saúde'!$C555</f>
        <v>682.17</v>
      </c>
      <c r="M555" s="22">
        <f>'Base PF Saúde'!$E555*'Uco e Filme'!$A$2</f>
        <v>0</v>
      </c>
      <c r="N555" s="22">
        <f>'Base PF Saúde'!$H555*'Uco e Filme'!$A$11</f>
        <v>0</v>
      </c>
      <c r="O555" s="23">
        <f>ROUND(SUM('Base PF Saúde'!$L555:$N555),2)</f>
        <v>682.17</v>
      </c>
    </row>
    <row r="556" spans="1:15" ht="24" x14ac:dyDescent="0.25">
      <c r="A556" s="18">
        <v>30212081</v>
      </c>
      <c r="B556" s="18" t="s">
        <v>598</v>
      </c>
      <c r="C556" s="24">
        <v>1</v>
      </c>
      <c r="D556" s="25" t="s">
        <v>599</v>
      </c>
      <c r="E556" s="20"/>
      <c r="F556" s="21">
        <v>2</v>
      </c>
      <c r="G556" s="21">
        <v>3</v>
      </c>
      <c r="H556" s="21"/>
      <c r="I556" s="21"/>
      <c r="J556" s="21"/>
      <c r="K556" s="22">
        <f>VLOOKUP(D556,'Porte Honorário'!$A$3:$B$44,2,0)</f>
        <v>576.6</v>
      </c>
      <c r="L556" s="22">
        <f>'Base PF Saúde'!$K556*'Base PF Saúde'!$C556</f>
        <v>576.6</v>
      </c>
      <c r="M556" s="22">
        <f>'Base PF Saúde'!$E556*'Uco e Filme'!$A$2</f>
        <v>0</v>
      </c>
      <c r="N556" s="22">
        <f>'Base PF Saúde'!$H556*'Uco e Filme'!$A$11</f>
        <v>0</v>
      </c>
      <c r="O556" s="23">
        <f>ROUND(SUM('Base PF Saúde'!$L556:$N556),2)</f>
        <v>576.6</v>
      </c>
    </row>
    <row r="557" spans="1:15" x14ac:dyDescent="0.25">
      <c r="A557" s="18">
        <v>30212090</v>
      </c>
      <c r="B557" s="18" t="s">
        <v>600</v>
      </c>
      <c r="C557" s="24">
        <v>1</v>
      </c>
      <c r="D557" s="25" t="s">
        <v>336</v>
      </c>
      <c r="E557" s="20"/>
      <c r="F557" s="21">
        <v>1</v>
      </c>
      <c r="G557" s="21">
        <v>2</v>
      </c>
      <c r="H557" s="21"/>
      <c r="I557" s="21"/>
      <c r="J557" s="21"/>
      <c r="K557" s="22">
        <f>VLOOKUP(D557,'Porte Honorário'!$A$3:$B$44,2,0)</f>
        <v>401.75</v>
      </c>
      <c r="L557" s="22">
        <f>'Base PF Saúde'!$K557*'Base PF Saúde'!$C557</f>
        <v>401.75</v>
      </c>
      <c r="M557" s="22">
        <f>'Base PF Saúde'!$E557*'Uco e Filme'!$A$2</f>
        <v>0</v>
      </c>
      <c r="N557" s="22">
        <f>'Base PF Saúde'!$H557*'Uco e Filme'!$A$11</f>
        <v>0</v>
      </c>
      <c r="O557" s="23">
        <f>ROUND(SUM('Base PF Saúde'!$L557:$N557),2)</f>
        <v>401.75</v>
      </c>
    </row>
    <row r="558" spans="1:15" x14ac:dyDescent="0.25">
      <c r="A558" s="18">
        <v>30212103</v>
      </c>
      <c r="B558" s="18" t="s">
        <v>601</v>
      </c>
      <c r="C558" s="24">
        <v>1</v>
      </c>
      <c r="D558" s="25" t="s">
        <v>102</v>
      </c>
      <c r="E558" s="20"/>
      <c r="F558" s="21">
        <v>1</v>
      </c>
      <c r="G558" s="21">
        <v>1</v>
      </c>
      <c r="H558" s="21"/>
      <c r="I558" s="21"/>
      <c r="J558" s="21"/>
      <c r="K558" s="22">
        <f>VLOOKUP(D558,'Porte Honorário'!$A$3:$B$44,2,0)</f>
        <v>176.44</v>
      </c>
      <c r="L558" s="22">
        <f>'Base PF Saúde'!$K558*'Base PF Saúde'!$C558</f>
        <v>176.44</v>
      </c>
      <c r="M558" s="22">
        <f>'Base PF Saúde'!$E558*'Uco e Filme'!$A$2</f>
        <v>0</v>
      </c>
      <c r="N558" s="22">
        <f>'Base PF Saúde'!$H558*'Uco e Filme'!$A$11</f>
        <v>0</v>
      </c>
      <c r="O558" s="23">
        <f>ROUND(SUM('Base PF Saúde'!$L558:$N558),2)</f>
        <v>176.44</v>
      </c>
    </row>
    <row r="559" spans="1:15" x14ac:dyDescent="0.25">
      <c r="A559" s="18">
        <v>30212111</v>
      </c>
      <c r="B559" s="18" t="s">
        <v>602</v>
      </c>
      <c r="C559" s="24">
        <v>1</v>
      </c>
      <c r="D559" s="25" t="s">
        <v>472</v>
      </c>
      <c r="E559" s="20"/>
      <c r="F559" s="21">
        <v>1</v>
      </c>
      <c r="G559" s="21">
        <v>5</v>
      </c>
      <c r="H559" s="21"/>
      <c r="I559" s="21"/>
      <c r="J559" s="21"/>
      <c r="K559" s="22">
        <f>VLOOKUP(D559,'Porte Honorário'!$A$3:$B$44,2,0)</f>
        <v>1433.67</v>
      </c>
      <c r="L559" s="22">
        <f>'Base PF Saúde'!$K559*'Base PF Saúde'!$C559</f>
        <v>1433.67</v>
      </c>
      <c r="M559" s="22">
        <f>'Base PF Saúde'!$E559*'Uco e Filme'!$A$2</f>
        <v>0</v>
      </c>
      <c r="N559" s="22">
        <f>'Base PF Saúde'!$H559*'Uco e Filme'!$A$11</f>
        <v>0</v>
      </c>
      <c r="O559" s="23">
        <f>ROUND(SUM('Base PF Saúde'!$L559:$N559),2)</f>
        <v>1433.67</v>
      </c>
    </row>
    <row r="560" spans="1:15" x14ac:dyDescent="0.25">
      <c r="A560" s="18">
        <v>30212120</v>
      </c>
      <c r="B560" s="18" t="s">
        <v>603</v>
      </c>
      <c r="C560" s="24">
        <v>1</v>
      </c>
      <c r="D560" s="25" t="s">
        <v>50</v>
      </c>
      <c r="E560" s="20"/>
      <c r="F560" s="21"/>
      <c r="G560" s="21">
        <v>0</v>
      </c>
      <c r="H560" s="21"/>
      <c r="I560" s="21"/>
      <c r="J560" s="21"/>
      <c r="K560" s="22">
        <f>VLOOKUP(D560,'Porte Honorário'!$A$3:$B$44,2,0)</f>
        <v>85.08</v>
      </c>
      <c r="L560" s="22">
        <f>'Base PF Saúde'!$K560*'Base PF Saúde'!$C560</f>
        <v>85.08</v>
      </c>
      <c r="M560" s="22">
        <f>'Base PF Saúde'!$E560*'Uco e Filme'!$A$2</f>
        <v>0</v>
      </c>
      <c r="N560" s="22">
        <f>'Base PF Saúde'!$H560*'Uco e Filme'!$A$11</f>
        <v>0</v>
      </c>
      <c r="O560" s="23">
        <f>ROUND(SUM('Base PF Saúde'!$L560:$N560),2)</f>
        <v>85.08</v>
      </c>
    </row>
    <row r="561" spans="1:15" x14ac:dyDescent="0.25">
      <c r="A561" s="18">
        <v>30212138</v>
      </c>
      <c r="B561" s="18" t="s">
        <v>604</v>
      </c>
      <c r="C561" s="24">
        <v>1</v>
      </c>
      <c r="D561" s="25" t="s">
        <v>334</v>
      </c>
      <c r="E561" s="20"/>
      <c r="F561" s="21">
        <v>1</v>
      </c>
      <c r="G561" s="21">
        <v>5</v>
      </c>
      <c r="H561" s="21"/>
      <c r="I561" s="21"/>
      <c r="J561" s="21"/>
      <c r="K561" s="22">
        <f>VLOOKUP(D561,'Porte Honorário'!$A$3:$B$44,2,0)</f>
        <v>1049.28</v>
      </c>
      <c r="L561" s="22">
        <f>'Base PF Saúde'!$K561*'Base PF Saúde'!$C561</f>
        <v>1049.28</v>
      </c>
      <c r="M561" s="22">
        <f>'Base PF Saúde'!$E561*'Uco e Filme'!$A$2</f>
        <v>0</v>
      </c>
      <c r="N561" s="22">
        <f>'Base PF Saúde'!$H561*'Uco e Filme'!$A$11</f>
        <v>0</v>
      </c>
      <c r="O561" s="23">
        <f>ROUND(SUM('Base PF Saúde'!$L561:$N561),2)</f>
        <v>1049.28</v>
      </c>
    </row>
    <row r="562" spans="1:15" x14ac:dyDescent="0.25">
      <c r="A562" s="18">
        <v>30212146</v>
      </c>
      <c r="B562" s="18" t="s">
        <v>605</v>
      </c>
      <c r="C562" s="24">
        <v>1</v>
      </c>
      <c r="D562" s="25" t="s">
        <v>489</v>
      </c>
      <c r="E562" s="20"/>
      <c r="F562" s="21">
        <v>2</v>
      </c>
      <c r="G562" s="21">
        <v>5</v>
      </c>
      <c r="H562" s="21"/>
      <c r="I562" s="21"/>
      <c r="J562" s="21"/>
      <c r="K562" s="22">
        <f>VLOOKUP(D562,'Porte Honorário'!$A$3:$B$44,2,0)</f>
        <v>1354.9</v>
      </c>
      <c r="L562" s="22">
        <f>'Base PF Saúde'!$K562*'Base PF Saúde'!$C562</f>
        <v>1354.9</v>
      </c>
      <c r="M562" s="22">
        <f>'Base PF Saúde'!$E562*'Uco e Filme'!$A$2</f>
        <v>0</v>
      </c>
      <c r="N562" s="22">
        <f>'Base PF Saúde'!$H562*'Uco e Filme'!$A$11</f>
        <v>0</v>
      </c>
      <c r="O562" s="23">
        <f>ROUND(SUM('Base PF Saúde'!$L562:$N562),2)</f>
        <v>1354.9</v>
      </c>
    </row>
    <row r="563" spans="1:15" x14ac:dyDescent="0.25">
      <c r="A563" s="18">
        <v>30212154</v>
      </c>
      <c r="B563" s="18" t="s">
        <v>606</v>
      </c>
      <c r="C563" s="24">
        <v>1</v>
      </c>
      <c r="D563" s="25" t="s">
        <v>342</v>
      </c>
      <c r="E563" s="20"/>
      <c r="F563" s="21">
        <v>2</v>
      </c>
      <c r="G563" s="21">
        <v>5</v>
      </c>
      <c r="H563" s="21"/>
      <c r="I563" s="21"/>
      <c r="J563" s="21"/>
      <c r="K563" s="22">
        <f>VLOOKUP(D563,'Porte Honorário'!$A$3:$B$44,2,0)</f>
        <v>874.38</v>
      </c>
      <c r="L563" s="22">
        <f>'Base PF Saúde'!$K563*'Base PF Saúde'!$C563</f>
        <v>874.38</v>
      </c>
      <c r="M563" s="22">
        <f>'Base PF Saúde'!$E563*'Uco e Filme'!$A$2</f>
        <v>0</v>
      </c>
      <c r="N563" s="22">
        <f>'Base PF Saúde'!$H563*'Uco e Filme'!$A$11</f>
        <v>0</v>
      </c>
      <c r="O563" s="23">
        <f>ROUND(SUM('Base PF Saúde'!$L563:$N563),2)</f>
        <v>874.38</v>
      </c>
    </row>
    <row r="564" spans="1:15" ht="24" x14ac:dyDescent="0.25">
      <c r="A564" s="18">
        <v>30212162</v>
      </c>
      <c r="B564" s="18" t="s">
        <v>607</v>
      </c>
      <c r="C564" s="24">
        <v>1</v>
      </c>
      <c r="D564" s="25" t="s">
        <v>338</v>
      </c>
      <c r="E564" s="20"/>
      <c r="F564" s="21">
        <v>1</v>
      </c>
      <c r="G564" s="21">
        <v>5</v>
      </c>
      <c r="H564" s="21"/>
      <c r="I564" s="21"/>
      <c r="J564" s="21"/>
      <c r="K564" s="22">
        <f>VLOOKUP(D564,'Porte Honorário'!$A$3:$B$44,2,0)</f>
        <v>953.16</v>
      </c>
      <c r="L564" s="22">
        <f>'Base PF Saúde'!$K564*'Base PF Saúde'!$C564</f>
        <v>953.16</v>
      </c>
      <c r="M564" s="22">
        <f>'Base PF Saúde'!$E564*'Uco e Filme'!$A$2</f>
        <v>0</v>
      </c>
      <c r="N564" s="22">
        <f>'Base PF Saúde'!$H564*'Uco e Filme'!$A$11</f>
        <v>0</v>
      </c>
      <c r="O564" s="23">
        <f>ROUND(SUM('Base PF Saúde'!$L564:$N564),2)</f>
        <v>953.16</v>
      </c>
    </row>
    <row r="565" spans="1:15" x14ac:dyDescent="0.25">
      <c r="A565" s="18">
        <v>30212170</v>
      </c>
      <c r="B565" s="18" t="s">
        <v>608</v>
      </c>
      <c r="C565" s="24">
        <v>1</v>
      </c>
      <c r="D565" s="25" t="s">
        <v>342</v>
      </c>
      <c r="E565" s="20"/>
      <c r="F565" s="21">
        <v>1</v>
      </c>
      <c r="G565" s="21">
        <v>4</v>
      </c>
      <c r="H565" s="21"/>
      <c r="I565" s="21"/>
      <c r="J565" s="21"/>
      <c r="K565" s="22">
        <f>VLOOKUP(D565,'Porte Honorário'!$A$3:$B$44,2,0)</f>
        <v>874.38</v>
      </c>
      <c r="L565" s="22">
        <f>'Base PF Saúde'!$K565*'Base PF Saúde'!$C565</f>
        <v>874.38</v>
      </c>
      <c r="M565" s="22">
        <f>'Base PF Saúde'!$E565*'Uco e Filme'!$A$2</f>
        <v>0</v>
      </c>
      <c r="N565" s="22">
        <f>'Base PF Saúde'!$H565*'Uco e Filme'!$A$11</f>
        <v>0</v>
      </c>
      <c r="O565" s="23">
        <f>ROUND(SUM('Base PF Saúde'!$L565:$N565),2)</f>
        <v>874.38</v>
      </c>
    </row>
    <row r="566" spans="1:15" x14ac:dyDescent="0.25">
      <c r="A566" s="18">
        <v>30212189</v>
      </c>
      <c r="B566" s="18" t="s">
        <v>609</v>
      </c>
      <c r="C566" s="24">
        <v>1</v>
      </c>
      <c r="D566" s="25" t="s">
        <v>295</v>
      </c>
      <c r="E566" s="20"/>
      <c r="F566" s="21">
        <v>2</v>
      </c>
      <c r="G566" s="21">
        <v>4</v>
      </c>
      <c r="H566" s="21"/>
      <c r="I566" s="21"/>
      <c r="J566" s="21"/>
      <c r="K566" s="22">
        <f>VLOOKUP(D566,'Porte Honorário'!$A$3:$B$44,2,0)</f>
        <v>682.17</v>
      </c>
      <c r="L566" s="22">
        <f>'Base PF Saúde'!$K566*'Base PF Saúde'!$C566</f>
        <v>682.17</v>
      </c>
      <c r="M566" s="22">
        <f>'Base PF Saúde'!$E566*'Uco e Filme'!$A$2</f>
        <v>0</v>
      </c>
      <c r="N566" s="22">
        <f>'Base PF Saúde'!$H566*'Uco e Filme'!$A$11</f>
        <v>0</v>
      </c>
      <c r="O566" s="23">
        <f>ROUND(SUM('Base PF Saúde'!$L566:$N566),2)</f>
        <v>682.17</v>
      </c>
    </row>
    <row r="567" spans="1:15" ht="24" x14ac:dyDescent="0.25">
      <c r="A567" s="18">
        <v>30212197</v>
      </c>
      <c r="B567" s="18" t="s">
        <v>610</v>
      </c>
      <c r="C567" s="24">
        <v>1</v>
      </c>
      <c r="D567" s="25" t="s">
        <v>73</v>
      </c>
      <c r="E567" s="20"/>
      <c r="F567" s="21">
        <v>1</v>
      </c>
      <c r="G567" s="21">
        <v>3</v>
      </c>
      <c r="H567" s="21"/>
      <c r="I567" s="21"/>
      <c r="J567" s="21"/>
      <c r="K567" s="22">
        <f>VLOOKUP(D567,'Porte Honorário'!$A$3:$B$44,2,0)</f>
        <v>346.6</v>
      </c>
      <c r="L567" s="22">
        <f>'Base PF Saúde'!$K567*'Base PF Saúde'!$C567</f>
        <v>346.6</v>
      </c>
      <c r="M567" s="22">
        <f>'Base PF Saúde'!$E567*'Uco e Filme'!$A$2</f>
        <v>0</v>
      </c>
      <c r="N567" s="22">
        <f>'Base PF Saúde'!$H567*'Uco e Filme'!$A$11</f>
        <v>0</v>
      </c>
      <c r="O567" s="23">
        <f>ROUND(SUM('Base PF Saúde'!$L567:$N567),2)</f>
        <v>346.6</v>
      </c>
    </row>
    <row r="568" spans="1:15" ht="18" customHeight="1" x14ac:dyDescent="0.25">
      <c r="A568" s="72" t="s">
        <v>611</v>
      </c>
      <c r="B568" s="73"/>
      <c r="C568" s="73"/>
      <c r="D568" s="73"/>
      <c r="E568" s="73"/>
      <c r="F568" s="73"/>
      <c r="G568" s="73"/>
      <c r="H568" s="73"/>
      <c r="I568" s="73"/>
      <c r="J568" s="73"/>
      <c r="K568" s="73" t="e">
        <f>VLOOKUP(D568,'Porte Honorário'!$A$3:$B$44,2,0)</f>
        <v>#N/A</v>
      </c>
      <c r="L568" s="73" t="e">
        <f>'Base PF Saúde'!$K568*'Base PF Saúde'!$C568</f>
        <v>#N/A</v>
      </c>
      <c r="M568" s="73">
        <f>'Base PF Saúde'!$E568*'Uco e Filme'!$A$2</f>
        <v>0</v>
      </c>
      <c r="N568" s="73">
        <f>'Base PF Saúde'!$H568*'Uco e Filme'!$A$11</f>
        <v>0</v>
      </c>
      <c r="O568" s="74" t="e">
        <f>ROUND(SUM('Base PF Saúde'!$L568:$N568),2)</f>
        <v>#N/A</v>
      </c>
    </row>
    <row r="569" spans="1:15" x14ac:dyDescent="0.25">
      <c r="A569" s="18">
        <v>30213010</v>
      </c>
      <c r="B569" s="18" t="s">
        <v>612</v>
      </c>
      <c r="C569" s="24">
        <v>1</v>
      </c>
      <c r="D569" s="25" t="s">
        <v>52</v>
      </c>
      <c r="E569" s="20"/>
      <c r="F569" s="21"/>
      <c r="G569" s="21">
        <v>0</v>
      </c>
      <c r="H569" s="21"/>
      <c r="I569" s="21"/>
      <c r="J569" s="21"/>
      <c r="K569" s="22">
        <f>VLOOKUP(D569,'Porte Honorário'!$A$3:$B$44,2,0)</f>
        <v>138.65</v>
      </c>
      <c r="L569" s="22">
        <f>'Base PF Saúde'!$K569*'Base PF Saúde'!$C569</f>
        <v>138.65</v>
      </c>
      <c r="M569" s="22">
        <f>'Base PF Saúde'!$E569*'Uco e Filme'!$A$2</f>
        <v>0</v>
      </c>
      <c r="N569" s="22">
        <f>'Base PF Saúde'!$H569*'Uco e Filme'!$A$11</f>
        <v>0</v>
      </c>
      <c r="O569" s="23">
        <f>ROUND(SUM('Base PF Saúde'!$L569:$N569),2)</f>
        <v>138.65</v>
      </c>
    </row>
    <row r="570" spans="1:15" ht="24" x14ac:dyDescent="0.25">
      <c r="A570" s="18">
        <v>30213029</v>
      </c>
      <c r="B570" s="18" t="s">
        <v>613</v>
      </c>
      <c r="C570" s="24">
        <v>1</v>
      </c>
      <c r="D570" s="25" t="s">
        <v>435</v>
      </c>
      <c r="E570" s="20"/>
      <c r="F570" s="21">
        <v>3</v>
      </c>
      <c r="G570" s="21">
        <v>5</v>
      </c>
      <c r="H570" s="21"/>
      <c r="I570" s="21"/>
      <c r="J570" s="21"/>
      <c r="K570" s="22">
        <f>VLOOKUP(D570,'Porte Honorário'!$A$3:$B$44,2,0)</f>
        <v>1220.97</v>
      </c>
      <c r="L570" s="22">
        <f>'Base PF Saúde'!$K570*'Base PF Saúde'!$C570</f>
        <v>1220.97</v>
      </c>
      <c r="M570" s="22">
        <f>'Base PF Saúde'!$E570*'Uco e Filme'!$A$2</f>
        <v>0</v>
      </c>
      <c r="N570" s="22">
        <f>'Base PF Saúde'!$H570*'Uco e Filme'!$A$11</f>
        <v>0</v>
      </c>
      <c r="O570" s="23">
        <f>ROUND(SUM('Base PF Saúde'!$L570:$N570),2)</f>
        <v>1220.97</v>
      </c>
    </row>
    <row r="571" spans="1:15" x14ac:dyDescent="0.25">
      <c r="A571" s="18">
        <v>30213037</v>
      </c>
      <c r="B571" s="18" t="s">
        <v>614</v>
      </c>
      <c r="C571" s="24">
        <v>1</v>
      </c>
      <c r="D571" s="25" t="s">
        <v>73</v>
      </c>
      <c r="E571" s="20"/>
      <c r="F571" s="21">
        <v>2</v>
      </c>
      <c r="G571" s="21">
        <v>4</v>
      </c>
      <c r="H571" s="21"/>
      <c r="I571" s="21"/>
      <c r="J571" s="21"/>
      <c r="K571" s="22">
        <f>VLOOKUP(D571,'Porte Honorário'!$A$3:$B$44,2,0)</f>
        <v>346.6</v>
      </c>
      <c r="L571" s="22">
        <f>'Base PF Saúde'!$K571*'Base PF Saúde'!$C571</f>
        <v>346.6</v>
      </c>
      <c r="M571" s="22">
        <f>'Base PF Saúde'!$E571*'Uco e Filme'!$A$2</f>
        <v>0</v>
      </c>
      <c r="N571" s="22">
        <f>'Base PF Saúde'!$H571*'Uco e Filme'!$A$11</f>
        <v>0</v>
      </c>
      <c r="O571" s="23">
        <f>ROUND(SUM('Base PF Saúde'!$L571:$N571),2)</f>
        <v>346.6</v>
      </c>
    </row>
    <row r="572" spans="1:15" x14ac:dyDescent="0.25">
      <c r="A572" s="18">
        <v>30213045</v>
      </c>
      <c r="B572" s="18" t="s">
        <v>615</v>
      </c>
      <c r="C572" s="24">
        <v>1</v>
      </c>
      <c r="D572" s="25" t="s">
        <v>295</v>
      </c>
      <c r="E572" s="20"/>
      <c r="F572" s="21">
        <v>2</v>
      </c>
      <c r="G572" s="21">
        <v>4</v>
      </c>
      <c r="H572" s="21"/>
      <c r="I572" s="21"/>
      <c r="J572" s="21"/>
      <c r="K572" s="22">
        <f>VLOOKUP(D572,'Porte Honorário'!$A$3:$B$44,2,0)</f>
        <v>682.17</v>
      </c>
      <c r="L572" s="22">
        <f>'Base PF Saúde'!$K572*'Base PF Saúde'!$C572</f>
        <v>682.17</v>
      </c>
      <c r="M572" s="22">
        <f>'Base PF Saúde'!$E572*'Uco e Filme'!$A$2</f>
        <v>0</v>
      </c>
      <c r="N572" s="22">
        <f>'Base PF Saúde'!$H572*'Uco e Filme'!$A$11</f>
        <v>0</v>
      </c>
      <c r="O572" s="23">
        <f>ROUND(SUM('Base PF Saúde'!$L572:$N572),2)</f>
        <v>682.17</v>
      </c>
    </row>
    <row r="573" spans="1:15" x14ac:dyDescent="0.25">
      <c r="A573" s="18">
        <v>30213053</v>
      </c>
      <c r="B573" s="18" t="s">
        <v>616</v>
      </c>
      <c r="C573" s="24">
        <v>1</v>
      </c>
      <c r="D573" s="25" t="s">
        <v>342</v>
      </c>
      <c r="E573" s="20"/>
      <c r="F573" s="21">
        <v>2</v>
      </c>
      <c r="G573" s="21">
        <v>5</v>
      </c>
      <c r="H573" s="21"/>
      <c r="I573" s="21"/>
      <c r="J573" s="21"/>
      <c r="K573" s="22">
        <f>VLOOKUP(D573,'Porte Honorário'!$A$3:$B$44,2,0)</f>
        <v>874.38</v>
      </c>
      <c r="L573" s="22">
        <f>'Base PF Saúde'!$K573*'Base PF Saúde'!$C573</f>
        <v>874.38</v>
      </c>
      <c r="M573" s="22">
        <f>'Base PF Saúde'!$E573*'Uco e Filme'!$A$2</f>
        <v>0</v>
      </c>
      <c r="N573" s="22">
        <f>'Base PF Saúde'!$H573*'Uco e Filme'!$A$11</f>
        <v>0</v>
      </c>
      <c r="O573" s="23">
        <f>ROUND(SUM('Base PF Saúde'!$L573:$N573),2)</f>
        <v>874.38</v>
      </c>
    </row>
    <row r="574" spans="1:15" ht="18" customHeight="1" x14ac:dyDescent="0.25">
      <c r="A574" s="72" t="s">
        <v>617</v>
      </c>
      <c r="B574" s="73"/>
      <c r="C574" s="73"/>
      <c r="D574" s="73"/>
      <c r="E574" s="73"/>
      <c r="F574" s="73"/>
      <c r="G574" s="73"/>
      <c r="H574" s="73"/>
      <c r="I574" s="73"/>
      <c r="J574" s="73"/>
      <c r="K574" s="73" t="e">
        <f>VLOOKUP(D574,'Porte Honorário'!$A$3:$B$44,2,0)</f>
        <v>#N/A</v>
      </c>
      <c r="L574" s="73" t="e">
        <f>'Base PF Saúde'!$K574*'Base PF Saúde'!$C574</f>
        <v>#N/A</v>
      </c>
      <c r="M574" s="73">
        <f>'Base PF Saúde'!$E574*'Uco e Filme'!$A$2</f>
        <v>0</v>
      </c>
      <c r="N574" s="73">
        <f>'Base PF Saúde'!$H574*'Uco e Filme'!$A$11</f>
        <v>0</v>
      </c>
      <c r="O574" s="74" t="e">
        <f>ROUND(SUM('Base PF Saúde'!$L574:$N574),2)</f>
        <v>#N/A</v>
      </c>
    </row>
    <row r="575" spans="1:15" x14ac:dyDescent="0.25">
      <c r="A575" s="18">
        <v>30214017</v>
      </c>
      <c r="B575" s="18" t="s">
        <v>618</v>
      </c>
      <c r="C575" s="24">
        <v>1</v>
      </c>
      <c r="D575" s="25" t="s">
        <v>246</v>
      </c>
      <c r="E575" s="20"/>
      <c r="F575" s="21">
        <v>1</v>
      </c>
      <c r="G575" s="21">
        <v>1</v>
      </c>
      <c r="H575" s="21"/>
      <c r="I575" s="21"/>
      <c r="J575" s="21"/>
      <c r="K575" s="22">
        <f>VLOOKUP(D575,'Porte Honorário'!$A$3:$B$44,2,0)</f>
        <v>521.47</v>
      </c>
      <c r="L575" s="22">
        <f>'Base PF Saúde'!$K575*'Base PF Saúde'!$C575</f>
        <v>521.47</v>
      </c>
      <c r="M575" s="22">
        <f>'Base PF Saúde'!$E575*'Uco e Filme'!$A$2</f>
        <v>0</v>
      </c>
      <c r="N575" s="22">
        <f>'Base PF Saúde'!$H575*'Uco e Filme'!$A$11</f>
        <v>0</v>
      </c>
      <c r="O575" s="23">
        <f>ROUND(SUM('Base PF Saúde'!$L575:$N575),2)</f>
        <v>521.47</v>
      </c>
    </row>
    <row r="576" spans="1:15" x14ac:dyDescent="0.25">
      <c r="A576" s="18">
        <v>30214025</v>
      </c>
      <c r="B576" s="18" t="s">
        <v>619</v>
      </c>
      <c r="C576" s="24">
        <v>1</v>
      </c>
      <c r="D576" s="25" t="s">
        <v>435</v>
      </c>
      <c r="E576" s="20"/>
      <c r="F576" s="21">
        <v>2</v>
      </c>
      <c r="G576" s="21">
        <v>5</v>
      </c>
      <c r="H576" s="21"/>
      <c r="I576" s="21"/>
      <c r="J576" s="21"/>
      <c r="K576" s="22">
        <f>VLOOKUP(D576,'Porte Honorário'!$A$3:$B$44,2,0)</f>
        <v>1220.97</v>
      </c>
      <c r="L576" s="22">
        <f>'Base PF Saúde'!$K576*'Base PF Saúde'!$C576</f>
        <v>1220.97</v>
      </c>
      <c r="M576" s="22">
        <f>'Base PF Saúde'!$E576*'Uco e Filme'!$A$2</f>
        <v>0</v>
      </c>
      <c r="N576" s="22">
        <f>'Base PF Saúde'!$H576*'Uco e Filme'!$A$11</f>
        <v>0</v>
      </c>
      <c r="O576" s="23">
        <f>ROUND(SUM('Base PF Saúde'!$L576:$N576),2)</f>
        <v>1220.97</v>
      </c>
    </row>
    <row r="577" spans="1:15" ht="24" x14ac:dyDescent="0.25">
      <c r="A577" s="18">
        <v>30214033</v>
      </c>
      <c r="B577" s="18" t="s">
        <v>620</v>
      </c>
      <c r="C577" s="24">
        <v>1</v>
      </c>
      <c r="D577" s="25" t="s">
        <v>73</v>
      </c>
      <c r="E577" s="20"/>
      <c r="F577" s="21">
        <v>1</v>
      </c>
      <c r="G577" s="21">
        <v>4</v>
      </c>
      <c r="H577" s="21"/>
      <c r="I577" s="21"/>
      <c r="J577" s="21"/>
      <c r="K577" s="22">
        <f>VLOOKUP(D577,'Porte Honorário'!$A$3:$B$44,2,0)</f>
        <v>346.6</v>
      </c>
      <c r="L577" s="22">
        <f>'Base PF Saúde'!$K577*'Base PF Saúde'!$C577</f>
        <v>346.6</v>
      </c>
      <c r="M577" s="22">
        <f>'Base PF Saúde'!$E577*'Uco e Filme'!$A$2</f>
        <v>0</v>
      </c>
      <c r="N577" s="22">
        <f>'Base PF Saúde'!$H577*'Uco e Filme'!$A$11</f>
        <v>0</v>
      </c>
      <c r="O577" s="23">
        <f>ROUND(SUM('Base PF Saúde'!$L577:$N577),2)</f>
        <v>346.6</v>
      </c>
    </row>
    <row r="578" spans="1:15" ht="24" x14ac:dyDescent="0.25">
      <c r="A578" s="18">
        <v>30214041</v>
      </c>
      <c r="B578" s="18" t="s">
        <v>621</v>
      </c>
      <c r="C578" s="24">
        <v>1</v>
      </c>
      <c r="D578" s="25" t="s">
        <v>342</v>
      </c>
      <c r="E578" s="20"/>
      <c r="F578" s="21">
        <v>2</v>
      </c>
      <c r="G578" s="21">
        <v>4</v>
      </c>
      <c r="H578" s="21"/>
      <c r="I578" s="21"/>
      <c r="J578" s="21"/>
      <c r="K578" s="22">
        <f>VLOOKUP(D578,'Porte Honorário'!$A$3:$B$44,2,0)</f>
        <v>874.38</v>
      </c>
      <c r="L578" s="22">
        <f>'Base PF Saúde'!$K578*'Base PF Saúde'!$C578</f>
        <v>874.38</v>
      </c>
      <c r="M578" s="22">
        <f>'Base PF Saúde'!$E578*'Uco e Filme'!$A$2</f>
        <v>0</v>
      </c>
      <c r="N578" s="22">
        <f>'Base PF Saúde'!$H578*'Uco e Filme'!$A$11</f>
        <v>0</v>
      </c>
      <c r="O578" s="23">
        <f>ROUND(SUM('Base PF Saúde'!$L578:$N578),2)</f>
        <v>874.38</v>
      </c>
    </row>
    <row r="579" spans="1:15" ht="24" x14ac:dyDescent="0.25">
      <c r="A579" s="18">
        <v>30214050</v>
      </c>
      <c r="B579" s="18" t="s">
        <v>622</v>
      </c>
      <c r="C579" s="24">
        <v>1</v>
      </c>
      <c r="D579" s="25" t="s">
        <v>448</v>
      </c>
      <c r="E579" s="20"/>
      <c r="F579" s="21">
        <v>2</v>
      </c>
      <c r="G579" s="21">
        <v>4</v>
      </c>
      <c r="H579" s="21"/>
      <c r="I579" s="21"/>
      <c r="J579" s="21"/>
      <c r="K579" s="22">
        <f>VLOOKUP(D579,'Porte Honorário'!$A$3:$B$44,2,0)</f>
        <v>1126.45</v>
      </c>
      <c r="L579" s="22">
        <f>'Base PF Saúde'!$K579*'Base PF Saúde'!$C579</f>
        <v>1126.45</v>
      </c>
      <c r="M579" s="22">
        <f>'Base PF Saúde'!$E579*'Uco e Filme'!$A$2</f>
        <v>0</v>
      </c>
      <c r="N579" s="22">
        <f>'Base PF Saúde'!$H579*'Uco e Filme'!$A$11</f>
        <v>0</v>
      </c>
      <c r="O579" s="23">
        <f>ROUND(SUM('Base PF Saúde'!$L579:$N579),2)</f>
        <v>1126.45</v>
      </c>
    </row>
    <row r="580" spans="1:15" ht="18" customHeight="1" x14ac:dyDescent="0.25">
      <c r="A580" s="72" t="s">
        <v>623</v>
      </c>
      <c r="B580" s="73"/>
      <c r="C580" s="73"/>
      <c r="D580" s="73"/>
      <c r="E580" s="73"/>
      <c r="F580" s="73"/>
      <c r="G580" s="73"/>
      <c r="H580" s="73"/>
      <c r="I580" s="73"/>
      <c r="J580" s="73"/>
      <c r="K580" s="73" t="e">
        <f>VLOOKUP(D580,'Porte Honorário'!$A$3:$B$44,2,0)</f>
        <v>#N/A</v>
      </c>
      <c r="L580" s="73" t="e">
        <f>'Base PF Saúde'!$K580*'Base PF Saúde'!$C580</f>
        <v>#N/A</v>
      </c>
      <c r="M580" s="73">
        <f>'Base PF Saúde'!$E580*'Uco e Filme'!$A$2</f>
        <v>0</v>
      </c>
      <c r="N580" s="73">
        <f>'Base PF Saúde'!$H580*'Uco e Filme'!$A$11</f>
        <v>0</v>
      </c>
      <c r="O580" s="74" t="e">
        <f>ROUND(SUM('Base PF Saúde'!$L580:$N580),2)</f>
        <v>#N/A</v>
      </c>
    </row>
    <row r="581" spans="1:15" x14ac:dyDescent="0.25">
      <c r="A581" s="18">
        <v>30215013</v>
      </c>
      <c r="B581" s="18" t="s">
        <v>624</v>
      </c>
      <c r="C581" s="24">
        <v>1</v>
      </c>
      <c r="D581" s="25" t="s">
        <v>342</v>
      </c>
      <c r="E581" s="20"/>
      <c r="F581" s="21">
        <v>1</v>
      </c>
      <c r="G581" s="21">
        <v>4</v>
      </c>
      <c r="H581" s="21"/>
      <c r="I581" s="21"/>
      <c r="J581" s="21"/>
      <c r="K581" s="22">
        <f>VLOOKUP(D581,'Porte Honorário'!$A$3:$B$44,2,0)</f>
        <v>874.38</v>
      </c>
      <c r="L581" s="22">
        <f>'Base PF Saúde'!$K581*'Base PF Saúde'!$C581</f>
        <v>874.38</v>
      </c>
      <c r="M581" s="22">
        <f>'Base PF Saúde'!$E581*'Uco e Filme'!$A$2</f>
        <v>0</v>
      </c>
      <c r="N581" s="22">
        <f>'Base PF Saúde'!$H581*'Uco e Filme'!$A$11</f>
        <v>0</v>
      </c>
      <c r="O581" s="23">
        <f>ROUND(SUM('Base PF Saúde'!$L581:$N581),2)</f>
        <v>874.38</v>
      </c>
    </row>
    <row r="582" spans="1:15" x14ac:dyDescent="0.25">
      <c r="A582" s="18">
        <v>30215021</v>
      </c>
      <c r="B582" s="18" t="s">
        <v>625</v>
      </c>
      <c r="C582" s="24">
        <v>1</v>
      </c>
      <c r="D582" s="25" t="s">
        <v>334</v>
      </c>
      <c r="E582" s="20"/>
      <c r="F582" s="21">
        <v>2</v>
      </c>
      <c r="G582" s="21">
        <v>5</v>
      </c>
      <c r="H582" s="21"/>
      <c r="I582" s="21"/>
      <c r="J582" s="21"/>
      <c r="K582" s="22">
        <f>VLOOKUP(D582,'Porte Honorário'!$A$3:$B$44,2,0)</f>
        <v>1049.28</v>
      </c>
      <c r="L582" s="22">
        <f>'Base PF Saúde'!$K582*'Base PF Saúde'!$C582</f>
        <v>1049.28</v>
      </c>
      <c r="M582" s="22">
        <f>'Base PF Saúde'!$E582*'Uco e Filme'!$A$2</f>
        <v>0</v>
      </c>
      <c r="N582" s="22">
        <f>'Base PF Saúde'!$H582*'Uco e Filme'!$A$11</f>
        <v>0</v>
      </c>
      <c r="O582" s="23">
        <f>ROUND(SUM('Base PF Saúde'!$L582:$N582),2)</f>
        <v>1049.28</v>
      </c>
    </row>
    <row r="583" spans="1:15" x14ac:dyDescent="0.25">
      <c r="A583" s="18">
        <v>30215030</v>
      </c>
      <c r="B583" s="18" t="s">
        <v>626</v>
      </c>
      <c r="C583" s="24">
        <v>1</v>
      </c>
      <c r="D583" s="25" t="s">
        <v>342</v>
      </c>
      <c r="E583" s="20"/>
      <c r="F583" s="21">
        <v>2</v>
      </c>
      <c r="G583" s="21">
        <v>4</v>
      </c>
      <c r="H583" s="21"/>
      <c r="I583" s="21"/>
      <c r="J583" s="21"/>
      <c r="K583" s="22">
        <f>VLOOKUP(D583,'Porte Honorário'!$A$3:$B$44,2,0)</f>
        <v>874.38</v>
      </c>
      <c r="L583" s="22">
        <f>'Base PF Saúde'!$K583*'Base PF Saúde'!$C583</f>
        <v>874.38</v>
      </c>
      <c r="M583" s="22">
        <f>'Base PF Saúde'!$E583*'Uco e Filme'!$A$2</f>
        <v>0</v>
      </c>
      <c r="N583" s="22">
        <f>'Base PF Saúde'!$H583*'Uco e Filme'!$A$11</f>
        <v>0</v>
      </c>
      <c r="O583" s="23">
        <f>ROUND(SUM('Base PF Saúde'!$L583:$N583),2)</f>
        <v>874.38</v>
      </c>
    </row>
    <row r="584" spans="1:15" x14ac:dyDescent="0.25">
      <c r="A584" s="18">
        <v>30215048</v>
      </c>
      <c r="B584" s="18" t="s">
        <v>627</v>
      </c>
      <c r="C584" s="24">
        <v>1</v>
      </c>
      <c r="D584" s="25" t="s">
        <v>472</v>
      </c>
      <c r="E584" s="20"/>
      <c r="F584" s="21">
        <v>2</v>
      </c>
      <c r="G584" s="21">
        <v>7</v>
      </c>
      <c r="H584" s="21"/>
      <c r="I584" s="21"/>
      <c r="J584" s="21"/>
      <c r="K584" s="22">
        <f>VLOOKUP(D584,'Porte Honorário'!$A$3:$B$44,2,0)</f>
        <v>1433.67</v>
      </c>
      <c r="L584" s="22">
        <f>'Base PF Saúde'!$K584*'Base PF Saúde'!$C584</f>
        <v>1433.67</v>
      </c>
      <c r="M584" s="22">
        <f>'Base PF Saúde'!$E584*'Uco e Filme'!$A$2</f>
        <v>0</v>
      </c>
      <c r="N584" s="22">
        <f>'Base PF Saúde'!$H584*'Uco e Filme'!$A$11</f>
        <v>0</v>
      </c>
      <c r="O584" s="23">
        <f>ROUND(SUM('Base PF Saúde'!$L584:$N584),2)</f>
        <v>1433.67</v>
      </c>
    </row>
    <row r="585" spans="1:15" x14ac:dyDescent="0.25">
      <c r="A585" s="18">
        <v>30215056</v>
      </c>
      <c r="B585" s="18" t="s">
        <v>628</v>
      </c>
      <c r="C585" s="24">
        <v>1</v>
      </c>
      <c r="D585" s="25" t="s">
        <v>295</v>
      </c>
      <c r="E585" s="20"/>
      <c r="F585" s="21">
        <v>1</v>
      </c>
      <c r="G585" s="21">
        <v>3</v>
      </c>
      <c r="H585" s="21"/>
      <c r="I585" s="21"/>
      <c r="J585" s="21"/>
      <c r="K585" s="22">
        <f>VLOOKUP(D585,'Porte Honorário'!$A$3:$B$44,2,0)</f>
        <v>682.17</v>
      </c>
      <c r="L585" s="22">
        <f>'Base PF Saúde'!$K585*'Base PF Saúde'!$C585</f>
        <v>682.17</v>
      </c>
      <c r="M585" s="22">
        <f>'Base PF Saúde'!$E585*'Uco e Filme'!$A$2</f>
        <v>0</v>
      </c>
      <c r="N585" s="22">
        <f>'Base PF Saúde'!$H585*'Uco e Filme'!$A$11</f>
        <v>0</v>
      </c>
      <c r="O585" s="23">
        <f>ROUND(SUM('Base PF Saúde'!$L585:$N585),2)</f>
        <v>682.17</v>
      </c>
    </row>
    <row r="586" spans="1:15" x14ac:dyDescent="0.25">
      <c r="A586" s="18">
        <v>30215072</v>
      </c>
      <c r="B586" s="18" t="s">
        <v>629</v>
      </c>
      <c r="C586" s="24">
        <v>1</v>
      </c>
      <c r="D586" s="25" t="s">
        <v>263</v>
      </c>
      <c r="E586" s="20"/>
      <c r="F586" s="21">
        <v>1</v>
      </c>
      <c r="G586" s="21">
        <v>5</v>
      </c>
      <c r="H586" s="21"/>
      <c r="I586" s="21"/>
      <c r="J586" s="21"/>
      <c r="K586" s="22">
        <f>VLOOKUP(D586,'Porte Honorário'!$A$3:$B$44,2,0)</f>
        <v>819.25</v>
      </c>
      <c r="L586" s="22">
        <f>'Base PF Saúde'!$K586*'Base PF Saúde'!$C586</f>
        <v>819.25</v>
      </c>
      <c r="M586" s="22">
        <f>'Base PF Saúde'!$E586*'Uco e Filme'!$A$2</f>
        <v>0</v>
      </c>
      <c r="N586" s="22">
        <f>'Base PF Saúde'!$H586*'Uco e Filme'!$A$11</f>
        <v>0</v>
      </c>
      <c r="O586" s="23">
        <f>ROUND(SUM('Base PF Saúde'!$L586:$N586),2)</f>
        <v>819.25</v>
      </c>
    </row>
    <row r="587" spans="1:15" ht="24" x14ac:dyDescent="0.25">
      <c r="A587" s="18">
        <v>30215080</v>
      </c>
      <c r="B587" s="18" t="s">
        <v>630</v>
      </c>
      <c r="C587" s="24">
        <v>1</v>
      </c>
      <c r="D587" s="25" t="s">
        <v>338</v>
      </c>
      <c r="E587" s="20"/>
      <c r="F587" s="21">
        <v>2</v>
      </c>
      <c r="G587" s="21">
        <v>5</v>
      </c>
      <c r="H587" s="21"/>
      <c r="I587" s="21"/>
      <c r="J587" s="21"/>
      <c r="K587" s="22">
        <f>VLOOKUP(D587,'Porte Honorário'!$A$3:$B$44,2,0)</f>
        <v>953.16</v>
      </c>
      <c r="L587" s="22">
        <f>'Base PF Saúde'!$K587*'Base PF Saúde'!$C587</f>
        <v>953.16</v>
      </c>
      <c r="M587" s="22">
        <f>'Base PF Saúde'!$E587*'Uco e Filme'!$A$2</f>
        <v>0</v>
      </c>
      <c r="N587" s="22">
        <f>'Base PF Saúde'!$H587*'Uco e Filme'!$A$11</f>
        <v>0</v>
      </c>
      <c r="O587" s="23">
        <f>ROUND(SUM('Base PF Saúde'!$L587:$N587),2)</f>
        <v>953.16</v>
      </c>
    </row>
    <row r="588" spans="1:15" x14ac:dyDescent="0.25">
      <c r="A588" s="18">
        <v>30215099</v>
      </c>
      <c r="B588" s="18" t="s">
        <v>631</v>
      </c>
      <c r="C588" s="24">
        <v>1</v>
      </c>
      <c r="D588" s="25" t="s">
        <v>309</v>
      </c>
      <c r="E588" s="20"/>
      <c r="F588" s="21">
        <v>2</v>
      </c>
      <c r="G588" s="21">
        <v>4</v>
      </c>
      <c r="H588" s="21"/>
      <c r="I588" s="21"/>
      <c r="J588" s="21"/>
      <c r="K588" s="22">
        <f>VLOOKUP(D588,'Porte Honorário'!$A$3:$B$44,2,0)</f>
        <v>771.98</v>
      </c>
      <c r="L588" s="22">
        <f>'Base PF Saúde'!$K588*'Base PF Saúde'!$C588</f>
        <v>771.98</v>
      </c>
      <c r="M588" s="22">
        <f>'Base PF Saúde'!$E588*'Uco e Filme'!$A$2</f>
        <v>0</v>
      </c>
      <c r="N588" s="22">
        <f>'Base PF Saúde'!$H588*'Uco e Filme'!$A$11</f>
        <v>0</v>
      </c>
      <c r="O588" s="23">
        <f>ROUND(SUM('Base PF Saúde'!$L588:$N588),2)</f>
        <v>771.98</v>
      </c>
    </row>
    <row r="589" spans="1:15" ht="13.9" customHeight="1" x14ac:dyDescent="0.25">
      <c r="A589" s="69" t="s">
        <v>632</v>
      </c>
      <c r="B589" s="70"/>
      <c r="C589" s="70"/>
      <c r="D589" s="70"/>
      <c r="E589" s="70"/>
      <c r="F589" s="70"/>
      <c r="G589" s="70"/>
      <c r="H589" s="70"/>
      <c r="I589" s="70"/>
      <c r="J589" s="70"/>
      <c r="K589" s="70" t="e">
        <f>VLOOKUP(D589,'Porte Honorário'!$A$3:$B$44,2,0)</f>
        <v>#N/A</v>
      </c>
      <c r="L589" s="70" t="e">
        <f>'Base PF Saúde'!$K589*'Base PF Saúde'!$C589</f>
        <v>#N/A</v>
      </c>
      <c r="M589" s="70">
        <f>'Base PF Saúde'!$E589*'Uco e Filme'!$A$2</f>
        <v>0</v>
      </c>
      <c r="N589" s="70">
        <f>'Base PF Saúde'!$H589*'Uco e Filme'!$A$11</f>
        <v>0</v>
      </c>
      <c r="O589" s="71" t="e">
        <f>ROUND(SUM('Base PF Saúde'!$L589:$N589),2)</f>
        <v>#N/A</v>
      </c>
    </row>
    <row r="590" spans="1:15" ht="13.9" customHeight="1" x14ac:dyDescent="0.25">
      <c r="A590" s="69" t="s">
        <v>633</v>
      </c>
      <c r="B590" s="70"/>
      <c r="C590" s="70"/>
      <c r="D590" s="70"/>
      <c r="E590" s="70"/>
      <c r="F590" s="70"/>
      <c r="G590" s="70"/>
      <c r="H590" s="70"/>
      <c r="I590" s="70"/>
      <c r="J590" s="70"/>
      <c r="K590" s="70" t="e">
        <f>VLOOKUP(D590,'Porte Honorário'!$A$3:$B$44,2,0)</f>
        <v>#N/A</v>
      </c>
      <c r="L590" s="70" t="e">
        <f>'Base PF Saúde'!$K590*'Base PF Saúde'!$C590</f>
        <v>#N/A</v>
      </c>
      <c r="M590" s="70">
        <f>'Base PF Saúde'!$E590*'Uco e Filme'!$A$2</f>
        <v>0</v>
      </c>
      <c r="N590" s="70">
        <f>'Base PF Saúde'!$H590*'Uco e Filme'!$A$11</f>
        <v>0</v>
      </c>
      <c r="O590" s="71" t="e">
        <f>ROUND(SUM('Base PF Saúde'!$L590:$N590),2)</f>
        <v>#N/A</v>
      </c>
    </row>
    <row r="591" spans="1:15" ht="18" customHeight="1" x14ac:dyDescent="0.25">
      <c r="A591" s="72" t="s">
        <v>634</v>
      </c>
      <c r="B591" s="73"/>
      <c r="C591" s="73"/>
      <c r="D591" s="73"/>
      <c r="E591" s="73"/>
      <c r="F591" s="73"/>
      <c r="G591" s="73"/>
      <c r="H591" s="73"/>
      <c r="I591" s="73"/>
      <c r="J591" s="73"/>
      <c r="K591" s="73" t="e">
        <f>VLOOKUP(D591,'Porte Honorário'!$A$3:$B$44,2,0)</f>
        <v>#N/A</v>
      </c>
      <c r="L591" s="73" t="e">
        <f>'Base PF Saúde'!$K591*'Base PF Saúde'!$C591</f>
        <v>#N/A</v>
      </c>
      <c r="M591" s="73">
        <f>'Base PF Saúde'!$E591*'Uco e Filme'!$A$2</f>
        <v>0</v>
      </c>
      <c r="N591" s="73">
        <f>'Base PF Saúde'!$H591*'Uco e Filme'!$A$11</f>
        <v>0</v>
      </c>
      <c r="O591" s="74" t="e">
        <f>ROUND(SUM('Base PF Saúde'!$L591:$N591),2)</f>
        <v>#N/A</v>
      </c>
    </row>
    <row r="592" spans="1:15" x14ac:dyDescent="0.25">
      <c r="A592" s="18">
        <v>30301017</v>
      </c>
      <c r="B592" s="18" t="s">
        <v>635</v>
      </c>
      <c r="C592" s="24">
        <v>1</v>
      </c>
      <c r="D592" s="25" t="s">
        <v>50</v>
      </c>
      <c r="E592" s="20"/>
      <c r="F592" s="21"/>
      <c r="G592" s="21">
        <v>0</v>
      </c>
      <c r="H592" s="21"/>
      <c r="I592" s="21"/>
      <c r="J592" s="21"/>
      <c r="K592" s="22">
        <f>VLOOKUP(D592,'Porte Honorário'!$A$3:$B$44,2,0)</f>
        <v>85.08</v>
      </c>
      <c r="L592" s="22">
        <f>'Base PF Saúde'!$K592*'Base PF Saúde'!$C592</f>
        <v>85.08</v>
      </c>
      <c r="M592" s="22">
        <f>'Base PF Saúde'!$E592*'Uco e Filme'!$A$2</f>
        <v>0</v>
      </c>
      <c r="N592" s="22">
        <f>'Base PF Saúde'!$H592*'Uco e Filme'!$A$11</f>
        <v>0</v>
      </c>
      <c r="O592" s="23">
        <f>ROUND(SUM('Base PF Saúde'!$L592:$N592),2)</f>
        <v>85.08</v>
      </c>
    </row>
    <row r="593" spans="1:15" x14ac:dyDescent="0.25">
      <c r="A593" s="18">
        <v>30301025</v>
      </c>
      <c r="B593" s="18" t="s">
        <v>636</v>
      </c>
      <c r="C593" s="24">
        <v>1</v>
      </c>
      <c r="D593" s="25" t="s">
        <v>50</v>
      </c>
      <c r="E593" s="20"/>
      <c r="F593" s="21"/>
      <c r="G593" s="21">
        <v>0</v>
      </c>
      <c r="H593" s="21"/>
      <c r="I593" s="21"/>
      <c r="J593" s="21"/>
      <c r="K593" s="22">
        <f>VLOOKUP(D593,'Porte Honorário'!$A$3:$B$44,2,0)</f>
        <v>85.08</v>
      </c>
      <c r="L593" s="22">
        <f>'Base PF Saúde'!$K593*'Base PF Saúde'!$C593</f>
        <v>85.08</v>
      </c>
      <c r="M593" s="22">
        <f>'Base PF Saúde'!$E593*'Uco e Filme'!$A$2</f>
        <v>0</v>
      </c>
      <c r="N593" s="22">
        <f>'Base PF Saúde'!$H593*'Uco e Filme'!$A$11</f>
        <v>0</v>
      </c>
      <c r="O593" s="23">
        <f>ROUND(SUM('Base PF Saúde'!$L593:$N593),2)</f>
        <v>85.08</v>
      </c>
    </row>
    <row r="594" spans="1:15" x14ac:dyDescent="0.25">
      <c r="A594" s="18">
        <v>30301033</v>
      </c>
      <c r="B594" s="18" t="s">
        <v>637</v>
      </c>
      <c r="C594" s="24">
        <v>1</v>
      </c>
      <c r="D594" s="25" t="s">
        <v>102</v>
      </c>
      <c r="E594" s="20"/>
      <c r="F594" s="21"/>
      <c r="G594" s="21">
        <v>1</v>
      </c>
      <c r="H594" s="21"/>
      <c r="I594" s="21"/>
      <c r="J594" s="21"/>
      <c r="K594" s="22">
        <f>VLOOKUP(D594,'Porte Honorário'!$A$3:$B$44,2,0)</f>
        <v>176.44</v>
      </c>
      <c r="L594" s="22">
        <f>'Base PF Saúde'!$K594*'Base PF Saúde'!$C594</f>
        <v>176.44</v>
      </c>
      <c r="M594" s="22">
        <f>'Base PF Saúde'!$E594*'Uco e Filme'!$A$2</f>
        <v>0</v>
      </c>
      <c r="N594" s="22">
        <f>'Base PF Saúde'!$H594*'Uco e Filme'!$A$11</f>
        <v>0</v>
      </c>
      <c r="O594" s="23">
        <f>ROUND(SUM('Base PF Saúde'!$L594:$N594),2)</f>
        <v>176.44</v>
      </c>
    </row>
    <row r="595" spans="1:15" x14ac:dyDescent="0.25">
      <c r="A595" s="18">
        <v>30301041</v>
      </c>
      <c r="B595" s="18" t="s">
        <v>638</v>
      </c>
      <c r="C595" s="24">
        <v>1</v>
      </c>
      <c r="D595" s="25" t="s">
        <v>50</v>
      </c>
      <c r="E595" s="20"/>
      <c r="F595" s="21"/>
      <c r="G595" s="21">
        <v>0</v>
      </c>
      <c r="H595" s="21"/>
      <c r="I595" s="21"/>
      <c r="J595" s="21"/>
      <c r="K595" s="22">
        <f>VLOOKUP(D595,'Porte Honorário'!$A$3:$B$44,2,0)</f>
        <v>85.08</v>
      </c>
      <c r="L595" s="22">
        <f>'Base PF Saúde'!$K595*'Base PF Saúde'!$C595</f>
        <v>85.08</v>
      </c>
      <c r="M595" s="22">
        <f>'Base PF Saúde'!$E595*'Uco e Filme'!$A$2</f>
        <v>0</v>
      </c>
      <c r="N595" s="22">
        <f>'Base PF Saúde'!$H595*'Uco e Filme'!$A$11</f>
        <v>0</v>
      </c>
      <c r="O595" s="23">
        <f>ROUND(SUM('Base PF Saúde'!$L595:$N595),2)</f>
        <v>85.08</v>
      </c>
    </row>
    <row r="596" spans="1:15" x14ac:dyDescent="0.25">
      <c r="A596" s="18">
        <v>30301050</v>
      </c>
      <c r="B596" s="18" t="s">
        <v>639</v>
      </c>
      <c r="C596" s="24">
        <v>1</v>
      </c>
      <c r="D596" s="25" t="s">
        <v>250</v>
      </c>
      <c r="E596" s="20"/>
      <c r="F596" s="21">
        <v>1</v>
      </c>
      <c r="G596" s="21">
        <v>2</v>
      </c>
      <c r="H596" s="21"/>
      <c r="I596" s="21"/>
      <c r="J596" s="21"/>
      <c r="K596" s="22">
        <f>VLOOKUP(D596,'Porte Honorário'!$A$3:$B$44,2,0)</f>
        <v>264.69</v>
      </c>
      <c r="L596" s="22">
        <f>'Base PF Saúde'!$K596*'Base PF Saúde'!$C596</f>
        <v>264.69</v>
      </c>
      <c r="M596" s="22">
        <f>'Base PF Saúde'!$E596*'Uco e Filme'!$A$2</f>
        <v>0</v>
      </c>
      <c r="N596" s="22">
        <f>'Base PF Saúde'!$H596*'Uco e Filme'!$A$11</f>
        <v>0</v>
      </c>
      <c r="O596" s="23">
        <f>ROUND(SUM('Base PF Saúde'!$L596:$N596),2)</f>
        <v>264.69</v>
      </c>
    </row>
    <row r="597" spans="1:15" x14ac:dyDescent="0.25">
      <c r="A597" s="18">
        <v>30301068</v>
      </c>
      <c r="B597" s="18" t="s">
        <v>640</v>
      </c>
      <c r="C597" s="24">
        <v>1</v>
      </c>
      <c r="D597" s="25" t="s">
        <v>250</v>
      </c>
      <c r="E597" s="20"/>
      <c r="F597" s="21"/>
      <c r="G597" s="21">
        <v>2</v>
      </c>
      <c r="H597" s="21"/>
      <c r="I597" s="21"/>
      <c r="J597" s="21"/>
      <c r="K597" s="22">
        <f>VLOOKUP(D597,'Porte Honorário'!$A$3:$B$44,2,0)</f>
        <v>264.69</v>
      </c>
      <c r="L597" s="22">
        <f>'Base PF Saúde'!$K597*'Base PF Saúde'!$C597</f>
        <v>264.69</v>
      </c>
      <c r="M597" s="22">
        <f>'Base PF Saúde'!$E597*'Uco e Filme'!$A$2</f>
        <v>0</v>
      </c>
      <c r="N597" s="22">
        <f>'Base PF Saúde'!$H597*'Uco e Filme'!$A$11</f>
        <v>0</v>
      </c>
      <c r="O597" s="23">
        <f>ROUND(SUM('Base PF Saúde'!$L597:$N597),2)</f>
        <v>264.69</v>
      </c>
    </row>
    <row r="598" spans="1:15" x14ac:dyDescent="0.25">
      <c r="A598" s="18">
        <v>30301076</v>
      </c>
      <c r="B598" s="18" t="s">
        <v>641</v>
      </c>
      <c r="C598" s="24">
        <v>1</v>
      </c>
      <c r="D598" s="25" t="s">
        <v>143</v>
      </c>
      <c r="E598" s="20"/>
      <c r="F598" s="21">
        <v>1</v>
      </c>
      <c r="G598" s="21">
        <v>3</v>
      </c>
      <c r="H598" s="21"/>
      <c r="I598" s="21"/>
      <c r="J598" s="21"/>
      <c r="K598" s="22">
        <f>VLOOKUP(D598,'Porte Honorário'!$A$3:$B$44,2,0)</f>
        <v>482.09</v>
      </c>
      <c r="L598" s="22">
        <f>'Base PF Saúde'!$K598*'Base PF Saúde'!$C598</f>
        <v>482.09</v>
      </c>
      <c r="M598" s="22">
        <f>'Base PF Saúde'!$E598*'Uco e Filme'!$A$2</f>
        <v>0</v>
      </c>
      <c r="N598" s="22">
        <f>'Base PF Saúde'!$H598*'Uco e Filme'!$A$11</f>
        <v>0</v>
      </c>
      <c r="O598" s="23">
        <f>ROUND(SUM('Base PF Saúde'!$L598:$N598),2)</f>
        <v>482.09</v>
      </c>
    </row>
    <row r="599" spans="1:15" x14ac:dyDescent="0.25">
      <c r="A599" s="18">
        <v>30301084</v>
      </c>
      <c r="B599" s="18" t="s">
        <v>642</v>
      </c>
      <c r="C599" s="24">
        <v>1</v>
      </c>
      <c r="D599" s="25" t="s">
        <v>246</v>
      </c>
      <c r="E599" s="20"/>
      <c r="F599" s="21">
        <v>1</v>
      </c>
      <c r="G599" s="21">
        <v>2</v>
      </c>
      <c r="H599" s="21"/>
      <c r="I599" s="21"/>
      <c r="J599" s="21"/>
      <c r="K599" s="22">
        <f>VLOOKUP(D599,'Porte Honorário'!$A$3:$B$44,2,0)</f>
        <v>521.47</v>
      </c>
      <c r="L599" s="22">
        <f>'Base PF Saúde'!$K599*'Base PF Saúde'!$C599</f>
        <v>521.47</v>
      </c>
      <c r="M599" s="22">
        <f>'Base PF Saúde'!$E599*'Uco e Filme'!$A$2</f>
        <v>0</v>
      </c>
      <c r="N599" s="22">
        <f>'Base PF Saúde'!$H599*'Uco e Filme'!$A$11</f>
        <v>0</v>
      </c>
      <c r="O599" s="23">
        <f>ROUND(SUM('Base PF Saúde'!$L599:$N599),2)</f>
        <v>521.47</v>
      </c>
    </row>
    <row r="600" spans="1:15" x14ac:dyDescent="0.25">
      <c r="A600" s="18">
        <v>30301092</v>
      </c>
      <c r="B600" s="18" t="s">
        <v>643</v>
      </c>
      <c r="C600" s="24">
        <v>1</v>
      </c>
      <c r="D600" s="25" t="s">
        <v>73</v>
      </c>
      <c r="E600" s="20"/>
      <c r="F600" s="21">
        <v>1</v>
      </c>
      <c r="G600" s="21">
        <v>3</v>
      </c>
      <c r="H600" s="21"/>
      <c r="I600" s="21"/>
      <c r="J600" s="21"/>
      <c r="K600" s="22">
        <f>VLOOKUP(D600,'Porte Honorário'!$A$3:$B$44,2,0)</f>
        <v>346.6</v>
      </c>
      <c r="L600" s="22">
        <f>'Base PF Saúde'!$K600*'Base PF Saúde'!$C600</f>
        <v>346.6</v>
      </c>
      <c r="M600" s="22">
        <f>'Base PF Saúde'!$E600*'Uco e Filme'!$A$2</f>
        <v>0</v>
      </c>
      <c r="N600" s="22">
        <f>'Base PF Saúde'!$H600*'Uco e Filme'!$A$11</f>
        <v>0</v>
      </c>
      <c r="O600" s="23">
        <f>ROUND(SUM('Base PF Saúde'!$L600:$N600),2)</f>
        <v>346.6</v>
      </c>
    </row>
    <row r="601" spans="1:15" x14ac:dyDescent="0.25">
      <c r="A601" s="18">
        <v>30301114</v>
      </c>
      <c r="B601" s="18" t="s">
        <v>644</v>
      </c>
      <c r="C601" s="24">
        <v>1</v>
      </c>
      <c r="D601" s="25" t="s">
        <v>503</v>
      </c>
      <c r="E601" s="20"/>
      <c r="F601" s="21">
        <v>1</v>
      </c>
      <c r="G601" s="21">
        <v>2</v>
      </c>
      <c r="H601" s="21"/>
      <c r="I601" s="21"/>
      <c r="J601" s="21"/>
      <c r="K601" s="22">
        <f>VLOOKUP(D601,'Porte Honorário'!$A$3:$B$44,2,0)</f>
        <v>441.14</v>
      </c>
      <c r="L601" s="22">
        <f>'Base PF Saúde'!$K601*'Base PF Saúde'!$C601</f>
        <v>441.14</v>
      </c>
      <c r="M601" s="22">
        <f>'Base PF Saúde'!$E601*'Uco e Filme'!$A$2</f>
        <v>0</v>
      </c>
      <c r="N601" s="22">
        <f>'Base PF Saúde'!$H601*'Uco e Filme'!$A$11</f>
        <v>0</v>
      </c>
      <c r="O601" s="23">
        <f>ROUND(SUM('Base PF Saúde'!$L601:$N601),2)</f>
        <v>441.14</v>
      </c>
    </row>
    <row r="602" spans="1:15" x14ac:dyDescent="0.25">
      <c r="A602" s="18">
        <v>30301122</v>
      </c>
      <c r="B602" s="18" t="s">
        <v>645</v>
      </c>
      <c r="C602" s="24">
        <v>1</v>
      </c>
      <c r="D602" s="25" t="s">
        <v>98</v>
      </c>
      <c r="E602" s="20"/>
      <c r="F602" s="21"/>
      <c r="G602" s="21">
        <v>0</v>
      </c>
      <c r="H602" s="21"/>
      <c r="I602" s="21"/>
      <c r="J602" s="21"/>
      <c r="K602" s="22">
        <f>VLOOKUP(D602,'Porte Honorário'!$A$3:$B$44,2,0)</f>
        <v>47.27</v>
      </c>
      <c r="L602" s="22">
        <f>'Base PF Saúde'!$K602*'Base PF Saúde'!$C602</f>
        <v>47.27</v>
      </c>
      <c r="M602" s="22">
        <f>'Base PF Saúde'!$E602*'Uco e Filme'!$A$2</f>
        <v>0</v>
      </c>
      <c r="N602" s="22">
        <f>'Base PF Saúde'!$H602*'Uco e Filme'!$A$11</f>
        <v>0</v>
      </c>
      <c r="O602" s="23">
        <f>ROUND(SUM('Base PF Saúde'!$L602:$N602),2)</f>
        <v>47.27</v>
      </c>
    </row>
    <row r="603" spans="1:15" x14ac:dyDescent="0.25">
      <c r="A603" s="18">
        <v>30301130</v>
      </c>
      <c r="B603" s="18" t="s">
        <v>646</v>
      </c>
      <c r="C603" s="24">
        <v>1</v>
      </c>
      <c r="D603" s="25" t="s">
        <v>69</v>
      </c>
      <c r="E603" s="20"/>
      <c r="F603" s="21">
        <v>1</v>
      </c>
      <c r="G603" s="21">
        <v>2</v>
      </c>
      <c r="H603" s="21"/>
      <c r="I603" s="21"/>
      <c r="J603" s="21"/>
      <c r="K603" s="22">
        <f>VLOOKUP(D603,'Porte Honorário'!$A$3:$B$44,2,0)</f>
        <v>201.64</v>
      </c>
      <c r="L603" s="22">
        <f>'Base PF Saúde'!$K603*'Base PF Saúde'!$C603</f>
        <v>201.64</v>
      </c>
      <c r="M603" s="22">
        <f>'Base PF Saúde'!$E603*'Uco e Filme'!$A$2</f>
        <v>0</v>
      </c>
      <c r="N603" s="22">
        <f>'Base PF Saúde'!$H603*'Uco e Filme'!$A$11</f>
        <v>0</v>
      </c>
      <c r="O603" s="23">
        <f>ROUND(SUM('Base PF Saúde'!$L603:$N603),2)</f>
        <v>201.64</v>
      </c>
    </row>
    <row r="604" spans="1:15" x14ac:dyDescent="0.25">
      <c r="A604" s="18">
        <v>30301149</v>
      </c>
      <c r="B604" s="18" t="s">
        <v>647</v>
      </c>
      <c r="C604" s="24">
        <v>1</v>
      </c>
      <c r="D604" s="25" t="s">
        <v>246</v>
      </c>
      <c r="E604" s="20"/>
      <c r="F604" s="21">
        <v>1</v>
      </c>
      <c r="G604" s="21">
        <v>3</v>
      </c>
      <c r="H604" s="21"/>
      <c r="I604" s="21"/>
      <c r="J604" s="21"/>
      <c r="K604" s="22">
        <f>VLOOKUP(D604,'Porte Honorário'!$A$3:$B$44,2,0)</f>
        <v>521.47</v>
      </c>
      <c r="L604" s="22">
        <f>'Base PF Saúde'!$K604*'Base PF Saúde'!$C604</f>
        <v>521.47</v>
      </c>
      <c r="M604" s="22">
        <f>'Base PF Saúde'!$E604*'Uco e Filme'!$A$2</f>
        <v>0</v>
      </c>
      <c r="N604" s="22">
        <f>'Base PF Saúde'!$H604*'Uco e Filme'!$A$11</f>
        <v>0</v>
      </c>
      <c r="O604" s="23">
        <f>ROUND(SUM('Base PF Saúde'!$L604:$N604),2)</f>
        <v>521.47</v>
      </c>
    </row>
    <row r="605" spans="1:15" x14ac:dyDescent="0.25">
      <c r="A605" s="18">
        <v>30301157</v>
      </c>
      <c r="B605" s="18" t="s">
        <v>648</v>
      </c>
      <c r="C605" s="24">
        <v>1</v>
      </c>
      <c r="D605" s="25" t="s">
        <v>503</v>
      </c>
      <c r="E605" s="20"/>
      <c r="F605" s="21">
        <v>1</v>
      </c>
      <c r="G605" s="21">
        <v>2</v>
      </c>
      <c r="H605" s="21"/>
      <c r="I605" s="21"/>
      <c r="J605" s="21"/>
      <c r="K605" s="22">
        <f>VLOOKUP(D605,'Porte Honorário'!$A$3:$B$44,2,0)</f>
        <v>441.14</v>
      </c>
      <c r="L605" s="22">
        <f>'Base PF Saúde'!$K605*'Base PF Saúde'!$C605</f>
        <v>441.14</v>
      </c>
      <c r="M605" s="22">
        <f>'Base PF Saúde'!$E605*'Uco e Filme'!$A$2</f>
        <v>0</v>
      </c>
      <c r="N605" s="22">
        <f>'Base PF Saúde'!$H605*'Uco e Filme'!$A$11</f>
        <v>0</v>
      </c>
      <c r="O605" s="23">
        <f>ROUND(SUM('Base PF Saúde'!$L605:$N605),2)</f>
        <v>441.14</v>
      </c>
    </row>
    <row r="606" spans="1:15" ht="24" x14ac:dyDescent="0.25">
      <c r="A606" s="18">
        <v>30301165</v>
      </c>
      <c r="B606" s="18" t="s">
        <v>649</v>
      </c>
      <c r="C606" s="24">
        <v>1</v>
      </c>
      <c r="D606" s="25" t="s">
        <v>503</v>
      </c>
      <c r="E606" s="20"/>
      <c r="F606" s="21">
        <v>1</v>
      </c>
      <c r="G606" s="21">
        <v>3</v>
      </c>
      <c r="H606" s="21"/>
      <c r="I606" s="21"/>
      <c r="J606" s="21"/>
      <c r="K606" s="22">
        <f>VLOOKUP(D606,'Porte Honorário'!$A$3:$B$44,2,0)</f>
        <v>441.14</v>
      </c>
      <c r="L606" s="22">
        <f>'Base PF Saúde'!$K606*'Base PF Saúde'!$C606</f>
        <v>441.14</v>
      </c>
      <c r="M606" s="22">
        <f>'Base PF Saúde'!$E606*'Uco e Filme'!$A$2</f>
        <v>0</v>
      </c>
      <c r="N606" s="22">
        <f>'Base PF Saúde'!$H606*'Uco e Filme'!$A$11</f>
        <v>0</v>
      </c>
      <c r="O606" s="23">
        <f>ROUND(SUM('Base PF Saúde'!$L606:$N606),2)</f>
        <v>441.14</v>
      </c>
    </row>
    <row r="607" spans="1:15" ht="24" x14ac:dyDescent="0.25">
      <c r="A607" s="18">
        <v>30301173</v>
      </c>
      <c r="B607" s="18" t="s">
        <v>650</v>
      </c>
      <c r="C607" s="24">
        <v>1</v>
      </c>
      <c r="D607" s="25" t="s">
        <v>246</v>
      </c>
      <c r="E607" s="20"/>
      <c r="F607" s="21">
        <v>2</v>
      </c>
      <c r="G607" s="21">
        <v>4</v>
      </c>
      <c r="H607" s="21"/>
      <c r="I607" s="21"/>
      <c r="J607" s="21"/>
      <c r="K607" s="22">
        <f>VLOOKUP(D607,'Porte Honorário'!$A$3:$B$44,2,0)</f>
        <v>521.47</v>
      </c>
      <c r="L607" s="22">
        <f>'Base PF Saúde'!$K607*'Base PF Saúde'!$C607</f>
        <v>521.47</v>
      </c>
      <c r="M607" s="22">
        <f>'Base PF Saúde'!$E607*'Uco e Filme'!$A$2</f>
        <v>0</v>
      </c>
      <c r="N607" s="22">
        <f>'Base PF Saúde'!$H607*'Uco e Filme'!$A$11</f>
        <v>0</v>
      </c>
      <c r="O607" s="23">
        <f>ROUND(SUM('Base PF Saúde'!$L607:$N607),2)</f>
        <v>521.47</v>
      </c>
    </row>
    <row r="608" spans="1:15" x14ac:dyDescent="0.25">
      <c r="A608" s="18">
        <v>30301181</v>
      </c>
      <c r="B608" s="18" t="s">
        <v>651</v>
      </c>
      <c r="C608" s="24">
        <v>1</v>
      </c>
      <c r="D608" s="25" t="s">
        <v>246</v>
      </c>
      <c r="E608" s="20"/>
      <c r="F608" s="21">
        <v>1</v>
      </c>
      <c r="G608" s="21">
        <v>2</v>
      </c>
      <c r="H608" s="21"/>
      <c r="I608" s="21"/>
      <c r="J608" s="21"/>
      <c r="K608" s="22">
        <f>VLOOKUP(D608,'Porte Honorário'!$A$3:$B$44,2,0)</f>
        <v>521.47</v>
      </c>
      <c r="L608" s="22">
        <f>'Base PF Saúde'!$K608*'Base PF Saúde'!$C608</f>
        <v>521.47</v>
      </c>
      <c r="M608" s="22">
        <f>'Base PF Saúde'!$E608*'Uco e Filme'!$A$2</f>
        <v>0</v>
      </c>
      <c r="N608" s="22">
        <f>'Base PF Saúde'!$H608*'Uco e Filme'!$A$11</f>
        <v>0</v>
      </c>
      <c r="O608" s="23">
        <f>ROUND(SUM('Base PF Saúde'!$L608:$N608),2)</f>
        <v>521.47</v>
      </c>
    </row>
    <row r="609" spans="1:15" x14ac:dyDescent="0.25">
      <c r="A609" s="18">
        <v>30301190</v>
      </c>
      <c r="B609" s="18" t="s">
        <v>652</v>
      </c>
      <c r="C609" s="24">
        <v>1</v>
      </c>
      <c r="D609" s="25" t="s">
        <v>250</v>
      </c>
      <c r="E609" s="20"/>
      <c r="F609" s="21">
        <v>2</v>
      </c>
      <c r="G609" s="21">
        <v>3</v>
      </c>
      <c r="H609" s="21"/>
      <c r="I609" s="21"/>
      <c r="J609" s="21"/>
      <c r="K609" s="22">
        <f>VLOOKUP(D609,'Porte Honorário'!$A$3:$B$44,2,0)</f>
        <v>264.69</v>
      </c>
      <c r="L609" s="22">
        <f>'Base PF Saúde'!$K609*'Base PF Saúde'!$C609</f>
        <v>264.69</v>
      </c>
      <c r="M609" s="22">
        <f>'Base PF Saúde'!$E609*'Uco e Filme'!$A$2</f>
        <v>0</v>
      </c>
      <c r="N609" s="22">
        <f>'Base PF Saúde'!$H609*'Uco e Filme'!$A$11</f>
        <v>0</v>
      </c>
      <c r="O609" s="23">
        <f>ROUND(SUM('Base PF Saúde'!$L609:$N609),2)</f>
        <v>264.69</v>
      </c>
    </row>
    <row r="610" spans="1:15" x14ac:dyDescent="0.25">
      <c r="A610" s="18">
        <v>30301203</v>
      </c>
      <c r="B610" s="18" t="s">
        <v>653</v>
      </c>
      <c r="C610" s="24">
        <v>1</v>
      </c>
      <c r="D610" s="25" t="s">
        <v>246</v>
      </c>
      <c r="E610" s="20"/>
      <c r="F610" s="21">
        <v>1</v>
      </c>
      <c r="G610" s="21">
        <v>3</v>
      </c>
      <c r="H610" s="21"/>
      <c r="I610" s="21"/>
      <c r="J610" s="21"/>
      <c r="K610" s="22">
        <f>VLOOKUP(D610,'Porte Honorário'!$A$3:$B$44,2,0)</f>
        <v>521.47</v>
      </c>
      <c r="L610" s="22">
        <f>'Base PF Saúde'!$K610*'Base PF Saúde'!$C610</f>
        <v>521.47</v>
      </c>
      <c r="M610" s="22">
        <f>'Base PF Saúde'!$E610*'Uco e Filme'!$A$2</f>
        <v>0</v>
      </c>
      <c r="N610" s="22">
        <f>'Base PF Saúde'!$H610*'Uco e Filme'!$A$11</f>
        <v>0</v>
      </c>
      <c r="O610" s="23">
        <f>ROUND(SUM('Base PF Saúde'!$L610:$N610),2)</f>
        <v>521.47</v>
      </c>
    </row>
    <row r="611" spans="1:15" ht="24" x14ac:dyDescent="0.25">
      <c r="A611" s="18">
        <v>30301211</v>
      </c>
      <c r="B611" s="18" t="s">
        <v>654</v>
      </c>
      <c r="C611" s="24">
        <v>1</v>
      </c>
      <c r="D611" s="25" t="s">
        <v>503</v>
      </c>
      <c r="E611" s="20"/>
      <c r="F611" s="21">
        <v>1</v>
      </c>
      <c r="G611" s="21">
        <v>2</v>
      </c>
      <c r="H611" s="21"/>
      <c r="I611" s="21"/>
      <c r="J611" s="21"/>
      <c r="K611" s="22">
        <f>VLOOKUP(D611,'Porte Honorário'!$A$3:$B$44,2,0)</f>
        <v>441.14</v>
      </c>
      <c r="L611" s="22">
        <f>'Base PF Saúde'!$K611*'Base PF Saúde'!$C611</f>
        <v>441.14</v>
      </c>
      <c r="M611" s="22">
        <f>'Base PF Saúde'!$E611*'Uco e Filme'!$A$2</f>
        <v>0</v>
      </c>
      <c r="N611" s="22">
        <f>'Base PF Saúde'!$H611*'Uco e Filme'!$A$11</f>
        <v>0</v>
      </c>
      <c r="O611" s="23">
        <f>ROUND(SUM('Base PF Saúde'!$L611:$N611),2)</f>
        <v>441.14</v>
      </c>
    </row>
    <row r="612" spans="1:15" x14ac:dyDescent="0.25">
      <c r="A612" s="18">
        <v>30301220</v>
      </c>
      <c r="B612" s="18" t="s">
        <v>655</v>
      </c>
      <c r="C612" s="24">
        <v>1</v>
      </c>
      <c r="D612" s="25" t="s">
        <v>246</v>
      </c>
      <c r="E612" s="20"/>
      <c r="F612" s="21">
        <v>1</v>
      </c>
      <c r="G612" s="21">
        <v>4</v>
      </c>
      <c r="H612" s="21"/>
      <c r="I612" s="21"/>
      <c r="J612" s="21"/>
      <c r="K612" s="22">
        <f>VLOOKUP(D612,'Porte Honorário'!$A$3:$B$44,2,0)</f>
        <v>521.47</v>
      </c>
      <c r="L612" s="22">
        <f>'Base PF Saúde'!$K612*'Base PF Saúde'!$C612</f>
        <v>521.47</v>
      </c>
      <c r="M612" s="22">
        <f>'Base PF Saúde'!$E612*'Uco e Filme'!$A$2</f>
        <v>0</v>
      </c>
      <c r="N612" s="22">
        <f>'Base PF Saúde'!$H612*'Uco e Filme'!$A$11</f>
        <v>0</v>
      </c>
      <c r="O612" s="23">
        <f>ROUND(SUM('Base PF Saúde'!$L612:$N612),2)</f>
        <v>521.47</v>
      </c>
    </row>
    <row r="613" spans="1:15" x14ac:dyDescent="0.25">
      <c r="A613" s="18">
        <v>30301238</v>
      </c>
      <c r="B613" s="18" t="s">
        <v>656</v>
      </c>
      <c r="C613" s="24">
        <v>1</v>
      </c>
      <c r="D613" s="25" t="s">
        <v>102</v>
      </c>
      <c r="E613" s="20"/>
      <c r="F613" s="21">
        <v>1</v>
      </c>
      <c r="G613" s="21">
        <v>0</v>
      </c>
      <c r="H613" s="21"/>
      <c r="I613" s="21"/>
      <c r="J613" s="21"/>
      <c r="K613" s="22">
        <f>VLOOKUP(D613,'Porte Honorário'!$A$3:$B$44,2,0)</f>
        <v>176.44</v>
      </c>
      <c r="L613" s="22">
        <f>'Base PF Saúde'!$K613*'Base PF Saúde'!$C613</f>
        <v>176.44</v>
      </c>
      <c r="M613" s="22">
        <f>'Base PF Saúde'!$E613*'Uco e Filme'!$A$2</f>
        <v>0</v>
      </c>
      <c r="N613" s="22">
        <f>'Base PF Saúde'!$H613*'Uco e Filme'!$A$11</f>
        <v>0</v>
      </c>
      <c r="O613" s="23">
        <f>ROUND(SUM('Base PF Saúde'!$L613:$N613),2)</f>
        <v>176.44</v>
      </c>
    </row>
    <row r="614" spans="1:15" x14ac:dyDescent="0.25">
      <c r="A614" s="18">
        <v>30301246</v>
      </c>
      <c r="B614" s="18" t="s">
        <v>657</v>
      </c>
      <c r="C614" s="24">
        <v>1</v>
      </c>
      <c r="D614" s="25" t="s">
        <v>250</v>
      </c>
      <c r="E614" s="20"/>
      <c r="F614" s="21"/>
      <c r="G614" s="21">
        <v>3</v>
      </c>
      <c r="H614" s="21"/>
      <c r="I614" s="21"/>
      <c r="J614" s="21"/>
      <c r="K614" s="22">
        <f>VLOOKUP(D614,'Porte Honorário'!$A$3:$B$44,2,0)</f>
        <v>264.69</v>
      </c>
      <c r="L614" s="22">
        <f>'Base PF Saúde'!$K614*'Base PF Saúde'!$C614</f>
        <v>264.69</v>
      </c>
      <c r="M614" s="22">
        <f>'Base PF Saúde'!$E614*'Uco e Filme'!$A$2</f>
        <v>0</v>
      </c>
      <c r="N614" s="22">
        <f>'Base PF Saúde'!$H614*'Uco e Filme'!$A$11</f>
        <v>0</v>
      </c>
      <c r="O614" s="23">
        <f>ROUND(SUM('Base PF Saúde'!$L614:$N614),2)</f>
        <v>264.69</v>
      </c>
    </row>
    <row r="615" spans="1:15" x14ac:dyDescent="0.25">
      <c r="A615" s="18">
        <v>30301254</v>
      </c>
      <c r="B615" s="18" t="s">
        <v>658</v>
      </c>
      <c r="C615" s="24">
        <v>1</v>
      </c>
      <c r="D615" s="25" t="s">
        <v>503</v>
      </c>
      <c r="E615" s="20"/>
      <c r="F615" s="21">
        <v>1</v>
      </c>
      <c r="G615" s="21">
        <v>3</v>
      </c>
      <c r="H615" s="21"/>
      <c r="I615" s="21"/>
      <c r="J615" s="21"/>
      <c r="K615" s="22">
        <f>VLOOKUP(D615,'Porte Honorário'!$A$3:$B$44,2,0)</f>
        <v>441.14</v>
      </c>
      <c r="L615" s="22">
        <f>'Base PF Saúde'!$K615*'Base PF Saúde'!$C615</f>
        <v>441.14</v>
      </c>
      <c r="M615" s="22">
        <f>'Base PF Saúde'!$E615*'Uco e Filme'!$A$2</f>
        <v>0</v>
      </c>
      <c r="N615" s="22">
        <f>'Base PF Saúde'!$H615*'Uco e Filme'!$A$11</f>
        <v>0</v>
      </c>
      <c r="O615" s="23">
        <f>ROUND(SUM('Base PF Saúde'!$L615:$N615),2)</f>
        <v>441.14</v>
      </c>
    </row>
    <row r="616" spans="1:15" x14ac:dyDescent="0.25">
      <c r="A616" s="18">
        <v>30301262</v>
      </c>
      <c r="B616" s="18" t="s">
        <v>659</v>
      </c>
      <c r="C616" s="24">
        <v>1</v>
      </c>
      <c r="D616" s="25" t="s">
        <v>73</v>
      </c>
      <c r="E616" s="20"/>
      <c r="F616" s="21"/>
      <c r="G616" s="21">
        <v>3</v>
      </c>
      <c r="H616" s="21"/>
      <c r="I616" s="21"/>
      <c r="J616" s="21"/>
      <c r="K616" s="22">
        <f>VLOOKUP(D616,'Porte Honorário'!$A$3:$B$44,2,0)</f>
        <v>346.6</v>
      </c>
      <c r="L616" s="22">
        <f>'Base PF Saúde'!$K616*'Base PF Saúde'!$C616</f>
        <v>346.6</v>
      </c>
      <c r="M616" s="22">
        <f>'Base PF Saúde'!$E616*'Uco e Filme'!$A$2</f>
        <v>0</v>
      </c>
      <c r="N616" s="22">
        <f>'Base PF Saúde'!$H616*'Uco e Filme'!$A$11</f>
        <v>0</v>
      </c>
      <c r="O616" s="23">
        <f>ROUND(SUM('Base PF Saúde'!$L616:$N616),2)</f>
        <v>346.6</v>
      </c>
    </row>
    <row r="617" spans="1:15" x14ac:dyDescent="0.25">
      <c r="A617" s="18">
        <v>30301270</v>
      </c>
      <c r="B617" s="18" t="s">
        <v>660</v>
      </c>
      <c r="C617" s="24">
        <v>1</v>
      </c>
      <c r="D617" s="25" t="s">
        <v>250</v>
      </c>
      <c r="E617" s="20"/>
      <c r="F617" s="21"/>
      <c r="G617" s="21">
        <v>0</v>
      </c>
      <c r="H617" s="21"/>
      <c r="I617" s="21"/>
      <c r="J617" s="21"/>
      <c r="K617" s="22">
        <f>VLOOKUP(D617,'Porte Honorário'!$A$3:$B$44,2,0)</f>
        <v>264.69</v>
      </c>
      <c r="L617" s="22">
        <f>'Base PF Saúde'!$K617*'Base PF Saúde'!$C617</f>
        <v>264.69</v>
      </c>
      <c r="M617" s="22">
        <f>'Base PF Saúde'!$E617*'Uco e Filme'!$A$2</f>
        <v>0</v>
      </c>
      <c r="N617" s="22">
        <f>'Base PF Saúde'!$H617*'Uco e Filme'!$A$11</f>
        <v>0</v>
      </c>
      <c r="O617" s="23">
        <f>ROUND(SUM('Base PF Saúde'!$L617:$N617),2)</f>
        <v>264.69</v>
      </c>
    </row>
    <row r="618" spans="1:15" ht="18" customHeight="1" x14ac:dyDescent="0.25">
      <c r="A618" s="72" t="s">
        <v>661</v>
      </c>
      <c r="B618" s="73"/>
      <c r="C618" s="73"/>
      <c r="D618" s="73"/>
      <c r="E618" s="73"/>
      <c r="F618" s="73"/>
      <c r="G618" s="73"/>
      <c r="H618" s="73"/>
      <c r="I618" s="73"/>
      <c r="J618" s="73"/>
      <c r="K618" s="73" t="e">
        <f>VLOOKUP(D618,'Porte Honorário'!$A$3:$B$44,2,0)</f>
        <v>#N/A</v>
      </c>
      <c r="L618" s="73" t="e">
        <f>'Base PF Saúde'!$K618*'Base PF Saúde'!$C618</f>
        <v>#N/A</v>
      </c>
      <c r="M618" s="73">
        <f>'Base PF Saúde'!$E618*'Uco e Filme'!$A$2</f>
        <v>0</v>
      </c>
      <c r="N618" s="73">
        <f>'Base PF Saúde'!$H618*'Uco e Filme'!$A$11</f>
        <v>0</v>
      </c>
      <c r="O618" s="74" t="e">
        <f>ROUND(SUM('Base PF Saúde'!$L618:$N618),2)</f>
        <v>#N/A</v>
      </c>
    </row>
    <row r="619" spans="1:15" x14ac:dyDescent="0.25">
      <c r="A619" s="18">
        <v>30302013</v>
      </c>
      <c r="B619" s="18" t="s">
        <v>662</v>
      </c>
      <c r="C619" s="24">
        <v>1</v>
      </c>
      <c r="D619" s="25" t="s">
        <v>384</v>
      </c>
      <c r="E619" s="20"/>
      <c r="F619" s="21">
        <v>1</v>
      </c>
      <c r="G619" s="21">
        <v>4</v>
      </c>
      <c r="H619" s="21"/>
      <c r="I619" s="21"/>
      <c r="J619" s="21"/>
      <c r="K619" s="22">
        <f>VLOOKUP(D619,'Porte Honorário'!$A$3:$B$44,2,0)</f>
        <v>737.32</v>
      </c>
      <c r="L619" s="22">
        <f>'Base PF Saúde'!$K619*'Base PF Saúde'!$C619</f>
        <v>737.32</v>
      </c>
      <c r="M619" s="22">
        <f>'Base PF Saúde'!$E619*'Uco e Filme'!$A$2</f>
        <v>0</v>
      </c>
      <c r="N619" s="22">
        <f>'Base PF Saúde'!$H619*'Uco e Filme'!$A$11</f>
        <v>0</v>
      </c>
      <c r="O619" s="23">
        <f>ROUND(SUM('Base PF Saúde'!$L619:$N619),2)</f>
        <v>737.32</v>
      </c>
    </row>
    <row r="620" spans="1:15" x14ac:dyDescent="0.25">
      <c r="A620" s="18">
        <v>30302021</v>
      </c>
      <c r="B620" s="18" t="s">
        <v>663</v>
      </c>
      <c r="C620" s="24">
        <v>1</v>
      </c>
      <c r="D620" s="25" t="s">
        <v>338</v>
      </c>
      <c r="E620" s="20"/>
      <c r="F620" s="21">
        <v>1</v>
      </c>
      <c r="G620" s="21">
        <v>5</v>
      </c>
      <c r="H620" s="21"/>
      <c r="I620" s="21"/>
      <c r="J620" s="21"/>
      <c r="K620" s="22">
        <f>VLOOKUP(D620,'Porte Honorário'!$A$3:$B$44,2,0)</f>
        <v>953.16</v>
      </c>
      <c r="L620" s="22">
        <f>'Base PF Saúde'!$K620*'Base PF Saúde'!$C620</f>
        <v>953.16</v>
      </c>
      <c r="M620" s="22">
        <f>'Base PF Saúde'!$E620*'Uco e Filme'!$A$2</f>
        <v>0</v>
      </c>
      <c r="N620" s="22">
        <f>'Base PF Saúde'!$H620*'Uco e Filme'!$A$11</f>
        <v>0</v>
      </c>
      <c r="O620" s="23">
        <f>ROUND(SUM('Base PF Saúde'!$L620:$N620),2)</f>
        <v>953.16</v>
      </c>
    </row>
    <row r="621" spans="1:15" x14ac:dyDescent="0.25">
      <c r="A621" s="18">
        <v>30302030</v>
      </c>
      <c r="B621" s="18" t="s">
        <v>664</v>
      </c>
      <c r="C621" s="24">
        <v>1</v>
      </c>
      <c r="D621" s="25" t="s">
        <v>342</v>
      </c>
      <c r="E621" s="20"/>
      <c r="F621" s="21">
        <v>2</v>
      </c>
      <c r="G621" s="21">
        <v>5</v>
      </c>
      <c r="H621" s="21"/>
      <c r="I621" s="21"/>
      <c r="J621" s="21"/>
      <c r="K621" s="22">
        <f>VLOOKUP(D621,'Porte Honorário'!$A$3:$B$44,2,0)</f>
        <v>874.38</v>
      </c>
      <c r="L621" s="22">
        <f>'Base PF Saúde'!$K621*'Base PF Saúde'!$C621</f>
        <v>874.38</v>
      </c>
      <c r="M621" s="22">
        <f>'Base PF Saúde'!$E621*'Uco e Filme'!$A$2</f>
        <v>0</v>
      </c>
      <c r="N621" s="22">
        <f>'Base PF Saúde'!$H621*'Uco e Filme'!$A$11</f>
        <v>0</v>
      </c>
      <c r="O621" s="23">
        <f>ROUND(SUM('Base PF Saúde'!$L621:$N621),2)</f>
        <v>874.38</v>
      </c>
    </row>
    <row r="622" spans="1:15" x14ac:dyDescent="0.25">
      <c r="A622" s="18">
        <v>30302048</v>
      </c>
      <c r="B622" s="18" t="s">
        <v>665</v>
      </c>
      <c r="C622" s="24">
        <v>1</v>
      </c>
      <c r="D622" s="25" t="s">
        <v>334</v>
      </c>
      <c r="E622" s="20"/>
      <c r="F622" s="21">
        <v>1</v>
      </c>
      <c r="G622" s="21">
        <v>5</v>
      </c>
      <c r="H622" s="21"/>
      <c r="I622" s="21"/>
      <c r="J622" s="21"/>
      <c r="K622" s="22">
        <f>VLOOKUP(D622,'Porte Honorário'!$A$3:$B$44,2,0)</f>
        <v>1049.28</v>
      </c>
      <c r="L622" s="22">
        <f>'Base PF Saúde'!$K622*'Base PF Saúde'!$C622</f>
        <v>1049.28</v>
      </c>
      <c r="M622" s="22">
        <f>'Base PF Saúde'!$E622*'Uco e Filme'!$A$2</f>
        <v>0</v>
      </c>
      <c r="N622" s="22">
        <f>'Base PF Saúde'!$H622*'Uco e Filme'!$A$11</f>
        <v>0</v>
      </c>
      <c r="O622" s="23">
        <f>ROUND(SUM('Base PF Saúde'!$L622:$N622),2)</f>
        <v>1049.28</v>
      </c>
    </row>
    <row r="623" spans="1:15" ht="36" x14ac:dyDescent="0.25">
      <c r="A623" s="18">
        <v>30302056</v>
      </c>
      <c r="B623" s="18" t="s">
        <v>666</v>
      </c>
      <c r="C623" s="24">
        <v>1</v>
      </c>
      <c r="D623" s="25" t="s">
        <v>261</v>
      </c>
      <c r="E623" s="20"/>
      <c r="F623" s="21">
        <v>4</v>
      </c>
      <c r="G623" s="21">
        <v>7</v>
      </c>
      <c r="H623" s="21"/>
      <c r="I623" s="21"/>
      <c r="J623" s="21"/>
      <c r="K623" s="22">
        <f>VLOOKUP(D623,'Porte Honorário'!$A$3:$B$44,2,0)</f>
        <v>1572.31</v>
      </c>
      <c r="L623" s="22">
        <f>'Base PF Saúde'!$K623*'Base PF Saúde'!$C623</f>
        <v>1572.31</v>
      </c>
      <c r="M623" s="22">
        <f>'Base PF Saúde'!$E623*'Uco e Filme'!$A$2</f>
        <v>0</v>
      </c>
      <c r="N623" s="22">
        <f>'Base PF Saúde'!$H623*'Uco e Filme'!$A$11</f>
        <v>0</v>
      </c>
      <c r="O623" s="23">
        <f>ROUND(SUM('Base PF Saúde'!$L623:$N623),2)</f>
        <v>1572.31</v>
      </c>
    </row>
    <row r="624" spans="1:15" x14ac:dyDescent="0.25">
      <c r="A624" s="18">
        <v>30302064</v>
      </c>
      <c r="B624" s="18" t="s">
        <v>667</v>
      </c>
      <c r="C624" s="24">
        <v>1</v>
      </c>
      <c r="D624" s="25" t="s">
        <v>342</v>
      </c>
      <c r="E624" s="20"/>
      <c r="F624" s="21">
        <v>1</v>
      </c>
      <c r="G624" s="21">
        <v>3</v>
      </c>
      <c r="H624" s="21"/>
      <c r="I624" s="21"/>
      <c r="J624" s="21"/>
      <c r="K624" s="22">
        <f>VLOOKUP(D624,'Porte Honorário'!$A$3:$B$44,2,0)</f>
        <v>874.38</v>
      </c>
      <c r="L624" s="22">
        <f>'Base PF Saúde'!$K624*'Base PF Saúde'!$C624</f>
        <v>874.38</v>
      </c>
      <c r="M624" s="22">
        <f>'Base PF Saúde'!$E624*'Uco e Filme'!$A$2</f>
        <v>0</v>
      </c>
      <c r="N624" s="22">
        <f>'Base PF Saúde'!$H624*'Uco e Filme'!$A$11</f>
        <v>0</v>
      </c>
      <c r="O624" s="23">
        <f>ROUND(SUM('Base PF Saúde'!$L624:$N624),2)</f>
        <v>874.38</v>
      </c>
    </row>
    <row r="625" spans="1:15" ht="24" x14ac:dyDescent="0.25">
      <c r="A625" s="18">
        <v>30302072</v>
      </c>
      <c r="B625" s="18" t="s">
        <v>668</v>
      </c>
      <c r="C625" s="24">
        <v>1</v>
      </c>
      <c r="D625" s="25" t="s">
        <v>334</v>
      </c>
      <c r="E625" s="20"/>
      <c r="F625" s="21">
        <v>1</v>
      </c>
      <c r="G625" s="21">
        <v>4</v>
      </c>
      <c r="H625" s="21"/>
      <c r="I625" s="21"/>
      <c r="J625" s="21"/>
      <c r="K625" s="22">
        <f>VLOOKUP(D625,'Porte Honorário'!$A$3:$B$44,2,0)</f>
        <v>1049.28</v>
      </c>
      <c r="L625" s="22">
        <f>'Base PF Saúde'!$K625*'Base PF Saúde'!$C625</f>
        <v>1049.28</v>
      </c>
      <c r="M625" s="22">
        <f>'Base PF Saúde'!$E625*'Uco e Filme'!$A$2</f>
        <v>0</v>
      </c>
      <c r="N625" s="22">
        <f>'Base PF Saúde'!$H625*'Uco e Filme'!$A$11</f>
        <v>0</v>
      </c>
      <c r="O625" s="23">
        <f>ROUND(SUM('Base PF Saúde'!$L625:$N625),2)</f>
        <v>1049.28</v>
      </c>
    </row>
    <row r="626" spans="1:15" x14ac:dyDescent="0.25">
      <c r="A626" s="18">
        <v>30302080</v>
      </c>
      <c r="B626" s="18" t="s">
        <v>669</v>
      </c>
      <c r="C626" s="24">
        <v>1</v>
      </c>
      <c r="D626" s="25" t="s">
        <v>369</v>
      </c>
      <c r="E626" s="20"/>
      <c r="F626" s="21">
        <v>1</v>
      </c>
      <c r="G626" s="21">
        <v>3</v>
      </c>
      <c r="H626" s="21"/>
      <c r="I626" s="21"/>
      <c r="J626" s="21"/>
      <c r="K626" s="22">
        <f>VLOOKUP(D626,'Porte Honorário'!$A$3:$B$44,2,0)</f>
        <v>368.67</v>
      </c>
      <c r="L626" s="22">
        <f>'Base PF Saúde'!$K626*'Base PF Saúde'!$C626</f>
        <v>368.67</v>
      </c>
      <c r="M626" s="22">
        <f>'Base PF Saúde'!$E626*'Uco e Filme'!$A$2</f>
        <v>0</v>
      </c>
      <c r="N626" s="22">
        <f>'Base PF Saúde'!$H626*'Uco e Filme'!$A$11</f>
        <v>0</v>
      </c>
      <c r="O626" s="23">
        <f>ROUND(SUM('Base PF Saúde'!$L626:$N626),2)</f>
        <v>368.67</v>
      </c>
    </row>
    <row r="627" spans="1:15" x14ac:dyDescent="0.25">
      <c r="A627" s="18">
        <v>30302099</v>
      </c>
      <c r="B627" s="18" t="s">
        <v>670</v>
      </c>
      <c r="C627" s="24">
        <v>1</v>
      </c>
      <c r="D627" s="25" t="s">
        <v>261</v>
      </c>
      <c r="E627" s="20"/>
      <c r="F627" s="21">
        <v>2</v>
      </c>
      <c r="G627" s="21">
        <v>7</v>
      </c>
      <c r="H627" s="21"/>
      <c r="I627" s="21"/>
      <c r="J627" s="21"/>
      <c r="K627" s="22">
        <f>VLOOKUP(D627,'Porte Honorário'!$A$3:$B$44,2,0)</f>
        <v>1572.31</v>
      </c>
      <c r="L627" s="22">
        <f>'Base PF Saúde'!$K627*'Base PF Saúde'!$C627</f>
        <v>1572.31</v>
      </c>
      <c r="M627" s="22">
        <f>'Base PF Saúde'!$E627*'Uco e Filme'!$A$2</f>
        <v>0</v>
      </c>
      <c r="N627" s="22">
        <f>'Base PF Saúde'!$H627*'Uco e Filme'!$A$11</f>
        <v>0</v>
      </c>
      <c r="O627" s="23">
        <f>ROUND(SUM('Base PF Saúde'!$L627:$N627),2)</f>
        <v>1572.31</v>
      </c>
    </row>
    <row r="628" spans="1:15" x14ac:dyDescent="0.25">
      <c r="A628" s="18">
        <v>30302102</v>
      </c>
      <c r="B628" s="18" t="s">
        <v>671</v>
      </c>
      <c r="C628" s="24">
        <v>1</v>
      </c>
      <c r="D628" s="25" t="s">
        <v>338</v>
      </c>
      <c r="E628" s="20"/>
      <c r="F628" s="21">
        <v>1</v>
      </c>
      <c r="G628" s="21">
        <v>5</v>
      </c>
      <c r="H628" s="21"/>
      <c r="I628" s="21"/>
      <c r="J628" s="21"/>
      <c r="K628" s="22">
        <f>VLOOKUP(D628,'Porte Honorário'!$A$3:$B$44,2,0)</f>
        <v>953.16</v>
      </c>
      <c r="L628" s="22">
        <f>'Base PF Saúde'!$K628*'Base PF Saúde'!$C628</f>
        <v>953.16</v>
      </c>
      <c r="M628" s="22">
        <f>'Base PF Saúde'!$E628*'Uco e Filme'!$A$2</f>
        <v>0</v>
      </c>
      <c r="N628" s="22">
        <f>'Base PF Saúde'!$H628*'Uco e Filme'!$A$11</f>
        <v>0</v>
      </c>
      <c r="O628" s="23">
        <f>ROUND(SUM('Base PF Saúde'!$L628:$N628),2)</f>
        <v>953.16</v>
      </c>
    </row>
    <row r="629" spans="1:15" ht="24" x14ac:dyDescent="0.25">
      <c r="A629" s="18">
        <v>30302110</v>
      </c>
      <c r="B629" s="18" t="s">
        <v>672</v>
      </c>
      <c r="C629" s="24">
        <v>1</v>
      </c>
      <c r="D629" s="25" t="s">
        <v>263</v>
      </c>
      <c r="E629" s="20"/>
      <c r="F629" s="21">
        <v>1</v>
      </c>
      <c r="G629" s="21">
        <v>4</v>
      </c>
      <c r="H629" s="21"/>
      <c r="I629" s="21"/>
      <c r="J629" s="21"/>
      <c r="K629" s="22">
        <f>VLOOKUP(D629,'Porte Honorário'!$A$3:$B$44,2,0)</f>
        <v>819.25</v>
      </c>
      <c r="L629" s="22">
        <f>'Base PF Saúde'!$K629*'Base PF Saúde'!$C629</f>
        <v>819.25</v>
      </c>
      <c r="M629" s="22">
        <f>'Base PF Saúde'!$E629*'Uco e Filme'!$A$2</f>
        <v>0</v>
      </c>
      <c r="N629" s="22">
        <f>'Base PF Saúde'!$H629*'Uco e Filme'!$A$11</f>
        <v>0</v>
      </c>
      <c r="O629" s="23">
        <f>ROUND(SUM('Base PF Saúde'!$L629:$N629),2)</f>
        <v>819.25</v>
      </c>
    </row>
    <row r="630" spans="1:15" ht="24" x14ac:dyDescent="0.25">
      <c r="A630" s="18">
        <v>30302129</v>
      </c>
      <c r="B630" s="18" t="s">
        <v>673</v>
      </c>
      <c r="C630" s="24">
        <v>1</v>
      </c>
      <c r="D630" s="25" t="s">
        <v>338</v>
      </c>
      <c r="E630" s="20"/>
      <c r="F630" s="21">
        <v>1</v>
      </c>
      <c r="G630" s="21">
        <v>5</v>
      </c>
      <c r="H630" s="21"/>
      <c r="I630" s="21"/>
      <c r="J630" s="21"/>
      <c r="K630" s="22">
        <f>VLOOKUP(D630,'Porte Honorário'!$A$3:$B$44,2,0)</f>
        <v>953.16</v>
      </c>
      <c r="L630" s="22">
        <f>'Base PF Saúde'!$K630*'Base PF Saúde'!$C630</f>
        <v>953.16</v>
      </c>
      <c r="M630" s="22">
        <f>'Base PF Saúde'!$E630*'Uco e Filme'!$A$2</f>
        <v>0</v>
      </c>
      <c r="N630" s="22">
        <f>'Base PF Saúde'!$H630*'Uco e Filme'!$A$11</f>
        <v>0</v>
      </c>
      <c r="O630" s="23">
        <f>ROUND(SUM('Base PF Saúde'!$L630:$N630),2)</f>
        <v>953.16</v>
      </c>
    </row>
    <row r="631" spans="1:15" x14ac:dyDescent="0.25">
      <c r="A631" s="18">
        <v>30302137</v>
      </c>
      <c r="B631" s="18" t="s">
        <v>674</v>
      </c>
      <c r="C631" s="24">
        <v>1</v>
      </c>
      <c r="D631" s="25" t="s">
        <v>334</v>
      </c>
      <c r="E631" s="20"/>
      <c r="F631" s="21">
        <v>1</v>
      </c>
      <c r="G631" s="21">
        <v>5</v>
      </c>
      <c r="H631" s="21"/>
      <c r="I631" s="21"/>
      <c r="J631" s="21"/>
      <c r="K631" s="22">
        <f>VLOOKUP(D631,'Porte Honorário'!$A$3:$B$44,2,0)</f>
        <v>1049.28</v>
      </c>
      <c r="L631" s="22">
        <f>'Base PF Saúde'!$K631*'Base PF Saúde'!$C631</f>
        <v>1049.28</v>
      </c>
      <c r="M631" s="22">
        <f>'Base PF Saúde'!$E631*'Uco e Filme'!$A$2</f>
        <v>0</v>
      </c>
      <c r="N631" s="22">
        <f>'Base PF Saúde'!$H631*'Uco e Filme'!$A$11</f>
        <v>0</v>
      </c>
      <c r="O631" s="23">
        <f>ROUND(SUM('Base PF Saúde'!$L631:$N631),2)</f>
        <v>1049.28</v>
      </c>
    </row>
    <row r="632" spans="1:15" ht="18" customHeight="1" x14ac:dyDescent="0.25">
      <c r="A632" s="72" t="s">
        <v>675</v>
      </c>
      <c r="B632" s="73"/>
      <c r="C632" s="73"/>
      <c r="D632" s="73"/>
      <c r="E632" s="73"/>
      <c r="F632" s="73"/>
      <c r="G632" s="73"/>
      <c r="H632" s="73"/>
      <c r="I632" s="73"/>
      <c r="J632" s="73"/>
      <c r="K632" s="73" t="e">
        <f>VLOOKUP(D632,'Porte Honorário'!$A$3:$B$44,2,0)</f>
        <v>#N/A</v>
      </c>
      <c r="L632" s="73" t="e">
        <f>'Base PF Saúde'!$K632*'Base PF Saúde'!$C632</f>
        <v>#N/A</v>
      </c>
      <c r="M632" s="73">
        <f>'Base PF Saúde'!$E632*'Uco e Filme'!$A$2</f>
        <v>0</v>
      </c>
      <c r="N632" s="73">
        <f>'Base PF Saúde'!$H632*'Uco e Filme'!$A$11</f>
        <v>0</v>
      </c>
      <c r="O632" s="74" t="e">
        <f>ROUND(SUM('Base PF Saúde'!$L632:$N632),2)</f>
        <v>#N/A</v>
      </c>
    </row>
    <row r="633" spans="1:15" x14ac:dyDescent="0.25">
      <c r="A633" s="18">
        <v>30303010</v>
      </c>
      <c r="B633" s="18" t="s">
        <v>676</v>
      </c>
      <c r="C633" s="24">
        <v>1</v>
      </c>
      <c r="D633" s="25" t="s">
        <v>250</v>
      </c>
      <c r="E633" s="20"/>
      <c r="F633" s="21">
        <v>1</v>
      </c>
      <c r="G633" s="21">
        <v>3</v>
      </c>
      <c r="H633" s="21"/>
      <c r="I633" s="21"/>
      <c r="J633" s="21"/>
      <c r="K633" s="22">
        <f>VLOOKUP(D633,'Porte Honorário'!$A$3:$B$44,2,0)</f>
        <v>264.69</v>
      </c>
      <c r="L633" s="22">
        <f>'Base PF Saúde'!$K633*'Base PF Saúde'!$C633</f>
        <v>264.69</v>
      </c>
      <c r="M633" s="22">
        <f>'Base PF Saúde'!$E633*'Uco e Filme'!$A$2</f>
        <v>0</v>
      </c>
      <c r="N633" s="22">
        <f>'Base PF Saúde'!$H633*'Uco e Filme'!$A$11</f>
        <v>0</v>
      </c>
      <c r="O633" s="23">
        <f>ROUND(SUM('Base PF Saúde'!$L633:$N633),2)</f>
        <v>264.69</v>
      </c>
    </row>
    <row r="634" spans="1:15" x14ac:dyDescent="0.25">
      <c r="A634" s="18">
        <v>30303028</v>
      </c>
      <c r="B634" s="18" t="s">
        <v>677</v>
      </c>
      <c r="C634" s="24">
        <v>1</v>
      </c>
      <c r="D634" s="25" t="s">
        <v>64</v>
      </c>
      <c r="E634" s="20"/>
      <c r="F634" s="21"/>
      <c r="G634" s="21">
        <v>1</v>
      </c>
      <c r="H634" s="21"/>
      <c r="I634" s="21"/>
      <c r="J634" s="21"/>
      <c r="K634" s="22">
        <f>VLOOKUP(D634,'Porte Honorário'!$A$3:$B$44,2,0)</f>
        <v>63.04</v>
      </c>
      <c r="L634" s="22">
        <f>'Base PF Saúde'!$K634*'Base PF Saúde'!$C634</f>
        <v>63.04</v>
      </c>
      <c r="M634" s="22">
        <f>'Base PF Saúde'!$E634*'Uco e Filme'!$A$2</f>
        <v>0</v>
      </c>
      <c r="N634" s="22">
        <f>'Base PF Saúde'!$H634*'Uco e Filme'!$A$11</f>
        <v>0</v>
      </c>
      <c r="O634" s="23">
        <f>ROUND(SUM('Base PF Saúde'!$L634:$N634),2)</f>
        <v>63.04</v>
      </c>
    </row>
    <row r="635" spans="1:15" x14ac:dyDescent="0.25">
      <c r="A635" s="18">
        <v>30303036</v>
      </c>
      <c r="B635" s="18" t="s">
        <v>678</v>
      </c>
      <c r="C635" s="24">
        <v>1</v>
      </c>
      <c r="D635" s="25" t="s">
        <v>69</v>
      </c>
      <c r="E635" s="20"/>
      <c r="F635" s="21"/>
      <c r="G635" s="21">
        <v>3</v>
      </c>
      <c r="H635" s="21"/>
      <c r="I635" s="21"/>
      <c r="J635" s="21"/>
      <c r="K635" s="22">
        <f>VLOOKUP(D635,'Porte Honorário'!$A$3:$B$44,2,0)</f>
        <v>201.64</v>
      </c>
      <c r="L635" s="22">
        <f>'Base PF Saúde'!$K635*'Base PF Saúde'!$C635</f>
        <v>201.64</v>
      </c>
      <c r="M635" s="22">
        <f>'Base PF Saúde'!$E635*'Uco e Filme'!$A$2</f>
        <v>0</v>
      </c>
      <c r="N635" s="22">
        <f>'Base PF Saúde'!$H635*'Uco e Filme'!$A$11</f>
        <v>0</v>
      </c>
      <c r="O635" s="23">
        <f>ROUND(SUM('Base PF Saúde'!$L635:$N635),2)</f>
        <v>201.64</v>
      </c>
    </row>
    <row r="636" spans="1:15" x14ac:dyDescent="0.25">
      <c r="A636" s="18">
        <v>30303044</v>
      </c>
      <c r="B636" s="18" t="s">
        <v>679</v>
      </c>
      <c r="C636" s="24">
        <v>1</v>
      </c>
      <c r="D636" s="25" t="s">
        <v>137</v>
      </c>
      <c r="E636" s="20"/>
      <c r="F636" s="21"/>
      <c r="G636" s="21">
        <v>0</v>
      </c>
      <c r="H636" s="21"/>
      <c r="I636" s="21"/>
      <c r="J636" s="21"/>
      <c r="K636" s="22">
        <f>VLOOKUP(D636,'Porte Honorário'!$A$3:$B$44,2,0)</f>
        <v>31.52</v>
      </c>
      <c r="L636" s="22">
        <f>'Base PF Saúde'!$K636*'Base PF Saúde'!$C636</f>
        <v>31.52</v>
      </c>
      <c r="M636" s="22">
        <f>'Base PF Saúde'!$E636*'Uco e Filme'!$A$2</f>
        <v>0</v>
      </c>
      <c r="N636" s="22">
        <f>'Base PF Saúde'!$H636*'Uco e Filme'!$A$11</f>
        <v>0</v>
      </c>
      <c r="O636" s="23">
        <f>ROUND(SUM('Base PF Saúde'!$L636:$N636),2)</f>
        <v>31.52</v>
      </c>
    </row>
    <row r="637" spans="1:15" x14ac:dyDescent="0.25">
      <c r="A637" s="18">
        <v>30303052</v>
      </c>
      <c r="B637" s="18" t="s">
        <v>680</v>
      </c>
      <c r="C637" s="24">
        <v>1</v>
      </c>
      <c r="D637" s="25" t="s">
        <v>71</v>
      </c>
      <c r="E637" s="20"/>
      <c r="F637" s="21">
        <v>1</v>
      </c>
      <c r="G637" s="21">
        <v>3</v>
      </c>
      <c r="H637" s="21"/>
      <c r="I637" s="21"/>
      <c r="J637" s="21"/>
      <c r="K637" s="22">
        <f>VLOOKUP(D637,'Porte Honorário'!$A$3:$B$44,2,0)</f>
        <v>297.77</v>
      </c>
      <c r="L637" s="22">
        <f>'Base PF Saúde'!$K637*'Base PF Saúde'!$C637</f>
        <v>297.77</v>
      </c>
      <c r="M637" s="22">
        <f>'Base PF Saúde'!$E637*'Uco e Filme'!$A$2</f>
        <v>0</v>
      </c>
      <c r="N637" s="22">
        <f>'Base PF Saúde'!$H637*'Uco e Filme'!$A$11</f>
        <v>0</v>
      </c>
      <c r="O637" s="23">
        <f>ROUND(SUM('Base PF Saúde'!$L637:$N637),2)</f>
        <v>297.77</v>
      </c>
    </row>
    <row r="638" spans="1:15" x14ac:dyDescent="0.25">
      <c r="A638" s="18">
        <v>30303060</v>
      </c>
      <c r="B638" s="18" t="s">
        <v>681</v>
      </c>
      <c r="C638" s="24">
        <v>1</v>
      </c>
      <c r="D638" s="25" t="s">
        <v>69</v>
      </c>
      <c r="E638" s="20"/>
      <c r="F638" s="21"/>
      <c r="G638" s="21">
        <v>0</v>
      </c>
      <c r="H638" s="21"/>
      <c r="I638" s="21"/>
      <c r="J638" s="21"/>
      <c r="K638" s="22">
        <f>VLOOKUP(D638,'Porte Honorário'!$A$3:$B$44,2,0)</f>
        <v>201.64</v>
      </c>
      <c r="L638" s="22">
        <f>'Base PF Saúde'!$K638*'Base PF Saúde'!$C638</f>
        <v>201.64</v>
      </c>
      <c r="M638" s="22">
        <f>'Base PF Saúde'!$E638*'Uco e Filme'!$A$2</f>
        <v>0</v>
      </c>
      <c r="N638" s="22">
        <f>'Base PF Saúde'!$H638*'Uco e Filme'!$A$11</f>
        <v>0</v>
      </c>
      <c r="O638" s="23">
        <f>ROUND(SUM('Base PF Saúde'!$L638:$N638),2)</f>
        <v>201.64</v>
      </c>
    </row>
    <row r="639" spans="1:15" x14ac:dyDescent="0.25">
      <c r="A639" s="18">
        <v>30303079</v>
      </c>
      <c r="B639" s="18" t="s">
        <v>682</v>
      </c>
      <c r="C639" s="24">
        <v>1</v>
      </c>
      <c r="D639" s="25" t="s">
        <v>503</v>
      </c>
      <c r="E639" s="20"/>
      <c r="F639" s="21">
        <v>1</v>
      </c>
      <c r="G639" s="21">
        <v>3</v>
      </c>
      <c r="H639" s="21"/>
      <c r="I639" s="21"/>
      <c r="J639" s="21"/>
      <c r="K639" s="22">
        <f>VLOOKUP(D639,'Porte Honorário'!$A$3:$B$44,2,0)</f>
        <v>441.14</v>
      </c>
      <c r="L639" s="22">
        <f>'Base PF Saúde'!$K639*'Base PF Saúde'!$C639</f>
        <v>441.14</v>
      </c>
      <c r="M639" s="22">
        <f>'Base PF Saúde'!$E639*'Uco e Filme'!$A$2</f>
        <v>0</v>
      </c>
      <c r="N639" s="22">
        <f>'Base PF Saúde'!$H639*'Uco e Filme'!$A$11</f>
        <v>0</v>
      </c>
      <c r="O639" s="23">
        <f>ROUND(SUM('Base PF Saúde'!$L639:$N639),2)</f>
        <v>441.14</v>
      </c>
    </row>
    <row r="640" spans="1:15" x14ac:dyDescent="0.25">
      <c r="A640" s="18">
        <v>30303087</v>
      </c>
      <c r="B640" s="18" t="s">
        <v>683</v>
      </c>
      <c r="C640" s="24">
        <v>1</v>
      </c>
      <c r="D640" s="25" t="s">
        <v>52</v>
      </c>
      <c r="E640" s="20"/>
      <c r="F640" s="21"/>
      <c r="G640" s="21">
        <v>0</v>
      </c>
      <c r="H640" s="21"/>
      <c r="I640" s="21"/>
      <c r="J640" s="21"/>
      <c r="K640" s="22">
        <f>VLOOKUP(D640,'Porte Honorário'!$A$3:$B$44,2,0)</f>
        <v>138.65</v>
      </c>
      <c r="L640" s="22">
        <f>'Base PF Saúde'!$K640*'Base PF Saúde'!$C640</f>
        <v>138.65</v>
      </c>
      <c r="M640" s="22">
        <f>'Base PF Saúde'!$E640*'Uco e Filme'!$A$2</f>
        <v>0</v>
      </c>
      <c r="N640" s="22">
        <f>'Base PF Saúde'!$H640*'Uco e Filme'!$A$11</f>
        <v>0</v>
      </c>
      <c r="O640" s="23">
        <f>ROUND(SUM('Base PF Saúde'!$L640:$N640),2)</f>
        <v>138.65</v>
      </c>
    </row>
    <row r="641" spans="1:15" x14ac:dyDescent="0.25">
      <c r="A641" s="18">
        <v>30303095</v>
      </c>
      <c r="B641" s="18" t="s">
        <v>684</v>
      </c>
      <c r="C641" s="24">
        <v>1</v>
      </c>
      <c r="D641" s="25" t="s">
        <v>295</v>
      </c>
      <c r="E641" s="20"/>
      <c r="F641" s="21">
        <v>1</v>
      </c>
      <c r="G641" s="21">
        <v>5</v>
      </c>
      <c r="H641" s="21"/>
      <c r="I641" s="21"/>
      <c r="J641" s="21"/>
      <c r="K641" s="22">
        <f>VLOOKUP(D641,'Porte Honorário'!$A$3:$B$44,2,0)</f>
        <v>682.17</v>
      </c>
      <c r="L641" s="22">
        <f>'Base PF Saúde'!$K641*'Base PF Saúde'!$C641</f>
        <v>682.17</v>
      </c>
      <c r="M641" s="22">
        <f>'Base PF Saúde'!$E641*'Uco e Filme'!$A$2</f>
        <v>0</v>
      </c>
      <c r="N641" s="22">
        <f>'Base PF Saúde'!$H641*'Uco e Filme'!$A$11</f>
        <v>0</v>
      </c>
      <c r="O641" s="23">
        <f>ROUND(SUM('Base PF Saúde'!$L641:$N641),2)</f>
        <v>682.17</v>
      </c>
    </row>
    <row r="642" spans="1:15" x14ac:dyDescent="0.25">
      <c r="A642" s="18">
        <v>30303109</v>
      </c>
      <c r="B642" s="18" t="s">
        <v>685</v>
      </c>
      <c r="C642" s="24">
        <v>1</v>
      </c>
      <c r="D642" s="25" t="s">
        <v>69</v>
      </c>
      <c r="E642" s="20"/>
      <c r="F642" s="21"/>
      <c r="G642" s="21">
        <v>0</v>
      </c>
      <c r="H642" s="21"/>
      <c r="I642" s="21"/>
      <c r="J642" s="21"/>
      <c r="K642" s="22">
        <f>VLOOKUP(D642,'Porte Honorário'!$A$3:$B$44,2,0)</f>
        <v>201.64</v>
      </c>
      <c r="L642" s="22">
        <f>'Base PF Saúde'!$K642*'Base PF Saúde'!$C642</f>
        <v>201.64</v>
      </c>
      <c r="M642" s="22">
        <f>'Base PF Saúde'!$E642*'Uco e Filme'!$A$2</f>
        <v>0</v>
      </c>
      <c r="N642" s="22">
        <f>'Base PF Saúde'!$H642*'Uco e Filme'!$A$11</f>
        <v>0</v>
      </c>
      <c r="O642" s="23">
        <f>ROUND(SUM('Base PF Saúde'!$L642:$N642),2)</f>
        <v>201.64</v>
      </c>
    </row>
    <row r="643" spans="1:15" x14ac:dyDescent="0.25">
      <c r="A643" s="18">
        <v>30303117</v>
      </c>
      <c r="B643" s="18" t="s">
        <v>686</v>
      </c>
      <c r="C643" s="24">
        <v>1</v>
      </c>
      <c r="D643" s="25" t="s">
        <v>140</v>
      </c>
      <c r="E643" s="20">
        <v>0.99</v>
      </c>
      <c r="F643" s="21">
        <v>1</v>
      </c>
      <c r="G643" s="21">
        <v>2</v>
      </c>
      <c r="H643" s="21"/>
      <c r="I643" s="21"/>
      <c r="J643" s="21"/>
      <c r="K643" s="22">
        <f>VLOOKUP(D643,'Porte Honorário'!$A$3:$B$44,2,0)</f>
        <v>321.38</v>
      </c>
      <c r="L643" s="22">
        <f>'Base PF Saúde'!$K643*'Base PF Saúde'!$C643</f>
        <v>321.38</v>
      </c>
      <c r="M643" s="22">
        <f>'Base PF Saúde'!$E643*'Uco e Filme'!$A$2</f>
        <v>17.948699999999999</v>
      </c>
      <c r="N643" s="22">
        <f>'Base PF Saúde'!$H643*'Uco e Filme'!$A$11</f>
        <v>0</v>
      </c>
      <c r="O643" s="23">
        <f>ROUND(SUM('Base PF Saúde'!$L643:$N643),2)</f>
        <v>339.33</v>
      </c>
    </row>
    <row r="644" spans="1:15" ht="18" customHeight="1" x14ac:dyDescent="0.25">
      <c r="A644" s="72" t="s">
        <v>687</v>
      </c>
      <c r="B644" s="73"/>
      <c r="C644" s="73"/>
      <c r="D644" s="73"/>
      <c r="E644" s="73"/>
      <c r="F644" s="73"/>
      <c r="G644" s="73"/>
      <c r="H644" s="73"/>
      <c r="I644" s="73"/>
      <c r="J644" s="73"/>
      <c r="K644" s="73" t="e">
        <f>VLOOKUP(D644,'Porte Honorário'!$A$3:$B$44,2,0)</f>
        <v>#N/A</v>
      </c>
      <c r="L644" s="73" t="e">
        <f>'Base PF Saúde'!$K644*'Base PF Saúde'!$C644</f>
        <v>#N/A</v>
      </c>
      <c r="M644" s="73">
        <f>'Base PF Saúde'!$E644*'Uco e Filme'!$A$2</f>
        <v>0</v>
      </c>
      <c r="N644" s="73">
        <f>'Base PF Saúde'!$H644*'Uco e Filme'!$A$11</f>
        <v>0</v>
      </c>
      <c r="O644" s="74" t="e">
        <f>ROUND(SUM('Base PF Saúde'!$L644:$N644),2)</f>
        <v>#N/A</v>
      </c>
    </row>
    <row r="645" spans="1:15" x14ac:dyDescent="0.25">
      <c r="A645" s="18">
        <v>30304016</v>
      </c>
      <c r="B645" s="18" t="s">
        <v>688</v>
      </c>
      <c r="C645" s="24">
        <v>1</v>
      </c>
      <c r="D645" s="25" t="s">
        <v>64</v>
      </c>
      <c r="E645" s="20"/>
      <c r="F645" s="21"/>
      <c r="G645" s="21">
        <v>0</v>
      </c>
      <c r="H645" s="21"/>
      <c r="I645" s="21"/>
      <c r="J645" s="21"/>
      <c r="K645" s="22">
        <f>VLOOKUP(D645,'Porte Honorário'!$A$3:$B$44,2,0)</f>
        <v>63.04</v>
      </c>
      <c r="L645" s="22">
        <f>'Base PF Saúde'!$K645*'Base PF Saúde'!$C645</f>
        <v>63.04</v>
      </c>
      <c r="M645" s="22">
        <f>'Base PF Saúde'!$E645*'Uco e Filme'!$A$2</f>
        <v>0</v>
      </c>
      <c r="N645" s="22">
        <f>'Base PF Saúde'!$H645*'Uco e Filme'!$A$11</f>
        <v>0</v>
      </c>
      <c r="O645" s="23">
        <f>ROUND(SUM('Base PF Saúde'!$L645:$N645),2)</f>
        <v>63.04</v>
      </c>
    </row>
    <row r="646" spans="1:15" x14ac:dyDescent="0.25">
      <c r="A646" s="18">
        <v>30304024</v>
      </c>
      <c r="B646" s="18" t="s">
        <v>689</v>
      </c>
      <c r="C646" s="24">
        <v>1</v>
      </c>
      <c r="D646" s="25" t="s">
        <v>69</v>
      </c>
      <c r="E646" s="20"/>
      <c r="F646" s="21"/>
      <c r="G646" s="21">
        <v>3</v>
      </c>
      <c r="H646" s="21"/>
      <c r="I646" s="21"/>
      <c r="J646" s="21"/>
      <c r="K646" s="22">
        <f>VLOOKUP(D646,'Porte Honorário'!$A$3:$B$44,2,0)</f>
        <v>201.64</v>
      </c>
      <c r="L646" s="22">
        <f>'Base PF Saúde'!$K646*'Base PF Saúde'!$C646</f>
        <v>201.64</v>
      </c>
      <c r="M646" s="22">
        <f>'Base PF Saúde'!$E646*'Uco e Filme'!$A$2</f>
        <v>0</v>
      </c>
      <c r="N646" s="22">
        <f>'Base PF Saúde'!$H646*'Uco e Filme'!$A$11</f>
        <v>0</v>
      </c>
      <c r="O646" s="23">
        <f>ROUND(SUM('Base PF Saúde'!$L646:$N646),2)</f>
        <v>201.64</v>
      </c>
    </row>
    <row r="647" spans="1:15" x14ac:dyDescent="0.25">
      <c r="A647" s="18">
        <v>30304032</v>
      </c>
      <c r="B647" s="18" t="s">
        <v>690</v>
      </c>
      <c r="C647" s="24">
        <v>1</v>
      </c>
      <c r="D647" s="25" t="s">
        <v>64</v>
      </c>
      <c r="E647" s="20"/>
      <c r="F647" s="21"/>
      <c r="G647" s="21">
        <v>3</v>
      </c>
      <c r="H647" s="21"/>
      <c r="I647" s="21"/>
      <c r="J647" s="21"/>
      <c r="K647" s="22">
        <f>VLOOKUP(D647,'Porte Honorário'!$A$3:$B$44,2,0)</f>
        <v>63.04</v>
      </c>
      <c r="L647" s="22">
        <f>'Base PF Saúde'!$K647*'Base PF Saúde'!$C647</f>
        <v>63.04</v>
      </c>
      <c r="M647" s="22">
        <f>'Base PF Saúde'!$E647*'Uco e Filme'!$A$2</f>
        <v>0</v>
      </c>
      <c r="N647" s="22">
        <f>'Base PF Saúde'!$H647*'Uco e Filme'!$A$11</f>
        <v>0</v>
      </c>
      <c r="O647" s="23">
        <f>ROUND(SUM('Base PF Saúde'!$L647:$N647),2)</f>
        <v>63.04</v>
      </c>
    </row>
    <row r="648" spans="1:15" x14ac:dyDescent="0.25">
      <c r="A648" s="18">
        <v>30304040</v>
      </c>
      <c r="B648" s="18" t="s">
        <v>691</v>
      </c>
      <c r="C648" s="24">
        <v>1</v>
      </c>
      <c r="D648" s="25" t="s">
        <v>295</v>
      </c>
      <c r="E648" s="20">
        <v>31.33</v>
      </c>
      <c r="F648" s="21">
        <v>1</v>
      </c>
      <c r="G648" s="21">
        <v>3</v>
      </c>
      <c r="H648" s="21"/>
      <c r="I648" s="21"/>
      <c r="J648" s="21"/>
      <c r="K648" s="22">
        <f>VLOOKUP(D648,'Porte Honorário'!$A$3:$B$44,2,0)</f>
        <v>682.17</v>
      </c>
      <c r="L648" s="22">
        <f>'Base PF Saúde'!$K648*'Base PF Saúde'!$C648</f>
        <v>682.17</v>
      </c>
      <c r="M648" s="22">
        <f>'Base PF Saúde'!$E648*'Uco e Filme'!$A$2</f>
        <v>568.01289999999995</v>
      </c>
      <c r="N648" s="22">
        <f>'Base PF Saúde'!$H648*'Uco e Filme'!$A$11</f>
        <v>0</v>
      </c>
      <c r="O648" s="23">
        <f>ROUND(SUM('Base PF Saúde'!$L648:$N648),2)</f>
        <v>1250.18</v>
      </c>
    </row>
    <row r="649" spans="1:15" x14ac:dyDescent="0.25">
      <c r="A649" s="18">
        <v>30304059</v>
      </c>
      <c r="B649" s="18" t="s">
        <v>692</v>
      </c>
      <c r="C649" s="24">
        <v>1</v>
      </c>
      <c r="D649" s="25" t="s">
        <v>69</v>
      </c>
      <c r="E649" s="20"/>
      <c r="F649" s="21"/>
      <c r="G649" s="21">
        <v>0</v>
      </c>
      <c r="H649" s="21"/>
      <c r="I649" s="21"/>
      <c r="J649" s="21"/>
      <c r="K649" s="22">
        <f>VLOOKUP(D649,'Porte Honorário'!$A$3:$B$44,2,0)</f>
        <v>201.64</v>
      </c>
      <c r="L649" s="22">
        <f>'Base PF Saúde'!$K649*'Base PF Saúde'!$C649</f>
        <v>201.64</v>
      </c>
      <c r="M649" s="22">
        <f>'Base PF Saúde'!$E649*'Uco e Filme'!$A$2</f>
        <v>0</v>
      </c>
      <c r="N649" s="22">
        <f>'Base PF Saúde'!$H649*'Uco e Filme'!$A$11</f>
        <v>0</v>
      </c>
      <c r="O649" s="23">
        <f>ROUND(SUM('Base PF Saúde'!$L649:$N649),2)</f>
        <v>201.64</v>
      </c>
    </row>
    <row r="650" spans="1:15" x14ac:dyDescent="0.25">
      <c r="A650" s="18">
        <v>30304067</v>
      </c>
      <c r="B650" s="18" t="s">
        <v>693</v>
      </c>
      <c r="C650" s="24">
        <v>1</v>
      </c>
      <c r="D650" s="25" t="s">
        <v>369</v>
      </c>
      <c r="E650" s="20"/>
      <c r="F650" s="21">
        <v>1</v>
      </c>
      <c r="G650" s="21">
        <v>3</v>
      </c>
      <c r="H650" s="21"/>
      <c r="I650" s="21"/>
      <c r="J650" s="21"/>
      <c r="K650" s="22">
        <f>VLOOKUP(D650,'Porte Honorário'!$A$3:$B$44,2,0)</f>
        <v>368.67</v>
      </c>
      <c r="L650" s="22">
        <f>'Base PF Saúde'!$K650*'Base PF Saúde'!$C650</f>
        <v>368.67</v>
      </c>
      <c r="M650" s="22">
        <f>'Base PF Saúde'!$E650*'Uco e Filme'!$A$2</f>
        <v>0</v>
      </c>
      <c r="N650" s="22">
        <f>'Base PF Saúde'!$H650*'Uco e Filme'!$A$11</f>
        <v>0</v>
      </c>
      <c r="O650" s="23">
        <f>ROUND(SUM('Base PF Saúde'!$L650:$N650),2)</f>
        <v>368.67</v>
      </c>
    </row>
    <row r="651" spans="1:15" x14ac:dyDescent="0.25">
      <c r="A651" s="18">
        <v>30304075</v>
      </c>
      <c r="B651" s="18" t="s">
        <v>694</v>
      </c>
      <c r="C651" s="24">
        <v>1</v>
      </c>
      <c r="D651" s="25" t="s">
        <v>295</v>
      </c>
      <c r="E651" s="20"/>
      <c r="F651" s="21">
        <v>1</v>
      </c>
      <c r="G651" s="21">
        <v>3</v>
      </c>
      <c r="H651" s="21"/>
      <c r="I651" s="21"/>
      <c r="J651" s="21"/>
      <c r="K651" s="22">
        <f>VLOOKUP(D651,'Porte Honorário'!$A$3:$B$44,2,0)</f>
        <v>682.17</v>
      </c>
      <c r="L651" s="22">
        <f>'Base PF Saúde'!$K651*'Base PF Saúde'!$C651</f>
        <v>682.17</v>
      </c>
      <c r="M651" s="22">
        <f>'Base PF Saúde'!$E651*'Uco e Filme'!$A$2</f>
        <v>0</v>
      </c>
      <c r="N651" s="22">
        <f>'Base PF Saúde'!$H651*'Uco e Filme'!$A$11</f>
        <v>0</v>
      </c>
      <c r="O651" s="23">
        <f>ROUND(SUM('Base PF Saúde'!$L651:$N651),2)</f>
        <v>682.17</v>
      </c>
    </row>
    <row r="652" spans="1:15" x14ac:dyDescent="0.25">
      <c r="A652" s="18">
        <v>30304083</v>
      </c>
      <c r="B652" s="18" t="s">
        <v>695</v>
      </c>
      <c r="C652" s="24">
        <v>1</v>
      </c>
      <c r="D652" s="25" t="s">
        <v>489</v>
      </c>
      <c r="E652" s="20"/>
      <c r="F652" s="21">
        <v>1</v>
      </c>
      <c r="G652" s="21">
        <v>3</v>
      </c>
      <c r="H652" s="21"/>
      <c r="I652" s="21"/>
      <c r="J652" s="21"/>
      <c r="K652" s="22">
        <f>VLOOKUP(D652,'Porte Honorário'!$A$3:$B$44,2,0)</f>
        <v>1354.9</v>
      </c>
      <c r="L652" s="22">
        <f>'Base PF Saúde'!$K652*'Base PF Saúde'!$C652</f>
        <v>1354.9</v>
      </c>
      <c r="M652" s="22">
        <f>'Base PF Saúde'!$E652*'Uco e Filme'!$A$2</f>
        <v>0</v>
      </c>
      <c r="N652" s="22">
        <f>'Base PF Saúde'!$H652*'Uco e Filme'!$A$11</f>
        <v>0</v>
      </c>
      <c r="O652" s="23">
        <f>ROUND(SUM('Base PF Saúde'!$L652:$N652),2)</f>
        <v>1354.9</v>
      </c>
    </row>
    <row r="653" spans="1:15" x14ac:dyDescent="0.25">
      <c r="A653" s="18">
        <v>30304091</v>
      </c>
      <c r="B653" s="18" t="s">
        <v>696</v>
      </c>
      <c r="C653" s="24">
        <v>1</v>
      </c>
      <c r="D653" s="25" t="s">
        <v>295</v>
      </c>
      <c r="E653" s="20">
        <v>31.33</v>
      </c>
      <c r="F653" s="21"/>
      <c r="G653" s="21">
        <v>0</v>
      </c>
      <c r="H653" s="21"/>
      <c r="I653" s="21"/>
      <c r="J653" s="21"/>
      <c r="K653" s="22">
        <f>VLOOKUP(D653,'Porte Honorário'!$A$3:$B$44,2,0)</f>
        <v>682.17</v>
      </c>
      <c r="L653" s="22">
        <f>'Base PF Saúde'!$K653*'Base PF Saúde'!$C653</f>
        <v>682.17</v>
      </c>
      <c r="M653" s="22">
        <f>'Base PF Saúde'!$E653*'Uco e Filme'!$A$2</f>
        <v>568.01289999999995</v>
      </c>
      <c r="N653" s="22">
        <f>'Base PF Saúde'!$H653*'Uco e Filme'!$A$11</f>
        <v>0</v>
      </c>
      <c r="O653" s="23">
        <f>ROUND(SUM('Base PF Saúde'!$L653:$N653),2)</f>
        <v>1250.18</v>
      </c>
    </row>
    <row r="654" spans="1:15" ht="24" x14ac:dyDescent="0.25">
      <c r="A654" s="18">
        <v>30304105</v>
      </c>
      <c r="B654" s="18" t="s">
        <v>697</v>
      </c>
      <c r="C654" s="24">
        <v>1</v>
      </c>
      <c r="D654" s="25" t="s">
        <v>334</v>
      </c>
      <c r="E654" s="20">
        <v>34.47</v>
      </c>
      <c r="F654" s="21"/>
      <c r="G654" s="21">
        <v>0</v>
      </c>
      <c r="H654" s="21"/>
      <c r="I654" s="21"/>
      <c r="J654" s="21"/>
      <c r="K654" s="22">
        <f>VLOOKUP(D654,'Porte Honorário'!$A$3:$B$44,2,0)</f>
        <v>1049.28</v>
      </c>
      <c r="L654" s="22">
        <f>'Base PF Saúde'!$K654*'Base PF Saúde'!$C654</f>
        <v>1049.28</v>
      </c>
      <c r="M654" s="22">
        <f>'Base PF Saúde'!$E654*'Uco e Filme'!$A$2</f>
        <v>624.94109999999989</v>
      </c>
      <c r="N654" s="22">
        <f>'Base PF Saúde'!$H654*'Uco e Filme'!$A$11</f>
        <v>0</v>
      </c>
      <c r="O654" s="23">
        <f>ROUND(SUM('Base PF Saúde'!$L654:$N654),2)</f>
        <v>1674.22</v>
      </c>
    </row>
    <row r="655" spans="1:15" ht="18" customHeight="1" x14ac:dyDescent="0.25">
      <c r="A655" s="72" t="s">
        <v>698</v>
      </c>
      <c r="B655" s="73"/>
      <c r="C655" s="73"/>
      <c r="D655" s="73"/>
      <c r="E655" s="73"/>
      <c r="F655" s="73"/>
      <c r="G655" s="73"/>
      <c r="H655" s="73"/>
      <c r="I655" s="73"/>
      <c r="J655" s="73"/>
      <c r="K655" s="73" t="e">
        <f>VLOOKUP(D655,'Porte Honorário'!$A$3:$B$44,2,0)</f>
        <v>#N/A</v>
      </c>
      <c r="L655" s="73" t="e">
        <f>'Base PF Saúde'!$K655*'Base PF Saúde'!$C655</f>
        <v>#N/A</v>
      </c>
      <c r="M655" s="73">
        <f>'Base PF Saúde'!$E655*'Uco e Filme'!$A$2</f>
        <v>0</v>
      </c>
      <c r="N655" s="73">
        <f>'Base PF Saúde'!$H655*'Uco e Filme'!$A$11</f>
        <v>0</v>
      </c>
      <c r="O655" s="74" t="e">
        <f>ROUND(SUM('Base PF Saúde'!$L655:$N655),2)</f>
        <v>#N/A</v>
      </c>
    </row>
    <row r="656" spans="1:15" x14ac:dyDescent="0.25">
      <c r="A656" s="18">
        <v>30305012</v>
      </c>
      <c r="B656" s="18" t="s">
        <v>699</v>
      </c>
      <c r="C656" s="24">
        <v>1</v>
      </c>
      <c r="D656" s="25" t="s">
        <v>52</v>
      </c>
      <c r="E656" s="20"/>
      <c r="F656" s="21"/>
      <c r="G656" s="21">
        <v>1</v>
      </c>
      <c r="H656" s="21"/>
      <c r="I656" s="21"/>
      <c r="J656" s="21"/>
      <c r="K656" s="22">
        <f>VLOOKUP(D656,'Porte Honorário'!$A$3:$B$44,2,0)</f>
        <v>138.65</v>
      </c>
      <c r="L656" s="22">
        <f>'Base PF Saúde'!$K656*'Base PF Saúde'!$C656</f>
        <v>138.65</v>
      </c>
      <c r="M656" s="22">
        <f>'Base PF Saúde'!$E656*'Uco e Filme'!$A$2</f>
        <v>0</v>
      </c>
      <c r="N656" s="22">
        <f>'Base PF Saúde'!$H656*'Uco e Filme'!$A$11</f>
        <v>0</v>
      </c>
      <c r="O656" s="23">
        <f>ROUND(SUM('Base PF Saúde'!$L656:$N656),2)</f>
        <v>138.65</v>
      </c>
    </row>
    <row r="657" spans="1:15" x14ac:dyDescent="0.25">
      <c r="A657" s="18">
        <v>30305020</v>
      </c>
      <c r="B657" s="18" t="s">
        <v>700</v>
      </c>
      <c r="C657" s="24">
        <v>1</v>
      </c>
      <c r="D657" s="25" t="s">
        <v>338</v>
      </c>
      <c r="E657" s="20"/>
      <c r="F657" s="21">
        <v>1</v>
      </c>
      <c r="G657" s="21">
        <v>4</v>
      </c>
      <c r="H657" s="21"/>
      <c r="I657" s="21"/>
      <c r="J657" s="21"/>
      <c r="K657" s="22">
        <f>VLOOKUP(D657,'Porte Honorário'!$A$3:$B$44,2,0)</f>
        <v>953.16</v>
      </c>
      <c r="L657" s="22">
        <f>'Base PF Saúde'!$K657*'Base PF Saúde'!$C657</f>
        <v>953.16</v>
      </c>
      <c r="M657" s="22">
        <f>'Base PF Saúde'!$E657*'Uco e Filme'!$A$2</f>
        <v>0</v>
      </c>
      <c r="N657" s="22">
        <f>'Base PF Saúde'!$H657*'Uco e Filme'!$A$11</f>
        <v>0</v>
      </c>
      <c r="O657" s="23">
        <f>ROUND(SUM('Base PF Saúde'!$L657:$N657),2)</f>
        <v>953.16</v>
      </c>
    </row>
    <row r="658" spans="1:15" x14ac:dyDescent="0.25">
      <c r="A658" s="18">
        <v>30305039</v>
      </c>
      <c r="B658" s="18" t="s">
        <v>701</v>
      </c>
      <c r="C658" s="24">
        <v>1</v>
      </c>
      <c r="D658" s="25" t="s">
        <v>295</v>
      </c>
      <c r="E658" s="20"/>
      <c r="F658" s="21">
        <v>1</v>
      </c>
      <c r="G658" s="21">
        <v>3</v>
      </c>
      <c r="H658" s="21"/>
      <c r="I658" s="21"/>
      <c r="J658" s="21"/>
      <c r="K658" s="22">
        <f>VLOOKUP(D658,'Porte Honorário'!$A$3:$B$44,2,0)</f>
        <v>682.17</v>
      </c>
      <c r="L658" s="22">
        <f>'Base PF Saúde'!$K658*'Base PF Saúde'!$C658</f>
        <v>682.17</v>
      </c>
      <c r="M658" s="22">
        <f>'Base PF Saúde'!$E658*'Uco e Filme'!$A$2</f>
        <v>0</v>
      </c>
      <c r="N658" s="22">
        <f>'Base PF Saúde'!$H658*'Uco e Filme'!$A$11</f>
        <v>0</v>
      </c>
      <c r="O658" s="23">
        <f>ROUND(SUM('Base PF Saúde'!$L658:$N658),2)</f>
        <v>682.17</v>
      </c>
    </row>
    <row r="659" spans="1:15" x14ac:dyDescent="0.25">
      <c r="A659" s="18">
        <v>30305047</v>
      </c>
      <c r="B659" s="18" t="s">
        <v>702</v>
      </c>
      <c r="C659" s="24">
        <v>1</v>
      </c>
      <c r="D659" s="25" t="s">
        <v>295</v>
      </c>
      <c r="E659" s="20"/>
      <c r="F659" s="21">
        <v>1</v>
      </c>
      <c r="G659" s="21">
        <v>4</v>
      </c>
      <c r="H659" s="21"/>
      <c r="I659" s="21"/>
      <c r="J659" s="21"/>
      <c r="K659" s="22">
        <f>VLOOKUP(D659,'Porte Honorário'!$A$3:$B$44,2,0)</f>
        <v>682.17</v>
      </c>
      <c r="L659" s="22">
        <f>'Base PF Saúde'!$K659*'Base PF Saúde'!$C659</f>
        <v>682.17</v>
      </c>
      <c r="M659" s="22">
        <f>'Base PF Saúde'!$E659*'Uco e Filme'!$A$2</f>
        <v>0</v>
      </c>
      <c r="N659" s="22">
        <f>'Base PF Saúde'!$H659*'Uco e Filme'!$A$11</f>
        <v>0</v>
      </c>
      <c r="O659" s="23">
        <f>ROUND(SUM('Base PF Saúde'!$L659:$N659),2)</f>
        <v>682.17</v>
      </c>
    </row>
    <row r="660" spans="1:15" ht="18" customHeight="1" x14ac:dyDescent="0.25">
      <c r="A660" s="72" t="s">
        <v>703</v>
      </c>
      <c r="B660" s="73"/>
      <c r="C660" s="73"/>
      <c r="D660" s="73"/>
      <c r="E660" s="73"/>
      <c r="F660" s="73"/>
      <c r="G660" s="73"/>
      <c r="H660" s="73"/>
      <c r="I660" s="73"/>
      <c r="J660" s="73"/>
      <c r="K660" s="73" t="e">
        <f>VLOOKUP(D660,'Porte Honorário'!$A$3:$B$44,2,0)</f>
        <v>#N/A</v>
      </c>
      <c r="L660" s="73" t="e">
        <f>'Base PF Saúde'!$K660*'Base PF Saúde'!$C660</f>
        <v>#N/A</v>
      </c>
      <c r="M660" s="73">
        <f>'Base PF Saúde'!$E660*'Uco e Filme'!$A$2</f>
        <v>0</v>
      </c>
      <c r="N660" s="73">
        <f>'Base PF Saúde'!$H660*'Uco e Filme'!$A$11</f>
        <v>0</v>
      </c>
      <c r="O660" s="74" t="e">
        <f>ROUND(SUM('Base PF Saúde'!$L660:$N660),2)</f>
        <v>#N/A</v>
      </c>
    </row>
    <row r="661" spans="1:15" x14ac:dyDescent="0.25">
      <c r="A661" s="18">
        <v>30306019</v>
      </c>
      <c r="B661" s="18" t="s">
        <v>704</v>
      </c>
      <c r="C661" s="24">
        <v>1</v>
      </c>
      <c r="D661" s="25" t="s">
        <v>140</v>
      </c>
      <c r="E661" s="20">
        <v>3.56</v>
      </c>
      <c r="F661" s="21"/>
      <c r="G661" s="21">
        <v>3</v>
      </c>
      <c r="H661" s="21"/>
      <c r="I661" s="21"/>
      <c r="J661" s="21"/>
      <c r="K661" s="22">
        <f>VLOOKUP(D661,'Porte Honorário'!$A$3:$B$44,2,0)</f>
        <v>321.38</v>
      </c>
      <c r="L661" s="22">
        <f>'Base PF Saúde'!$K661*'Base PF Saúde'!$C661</f>
        <v>321.38</v>
      </c>
      <c r="M661" s="22">
        <f>'Base PF Saúde'!$E661*'Uco e Filme'!$A$2</f>
        <v>64.5428</v>
      </c>
      <c r="N661" s="22">
        <f>'Base PF Saúde'!$H661*'Uco e Filme'!$A$11</f>
        <v>0</v>
      </c>
      <c r="O661" s="23">
        <f>ROUND(SUM('Base PF Saúde'!$L661:$N661),2)</f>
        <v>385.92</v>
      </c>
    </row>
    <row r="662" spans="1:15" ht="24" x14ac:dyDescent="0.25">
      <c r="A662" s="18">
        <v>30306035</v>
      </c>
      <c r="B662" s="18" t="s">
        <v>705</v>
      </c>
      <c r="C662" s="24">
        <v>1</v>
      </c>
      <c r="D662" s="25" t="s">
        <v>338</v>
      </c>
      <c r="E662" s="20"/>
      <c r="F662" s="21">
        <v>1</v>
      </c>
      <c r="G662" s="21">
        <v>4</v>
      </c>
      <c r="H662" s="21"/>
      <c r="I662" s="21"/>
      <c r="J662" s="21"/>
      <c r="K662" s="22">
        <f>VLOOKUP(D662,'Porte Honorário'!$A$3:$B$44,2,0)</f>
        <v>953.16</v>
      </c>
      <c r="L662" s="22">
        <f>'Base PF Saúde'!$K662*'Base PF Saúde'!$C662</f>
        <v>953.16</v>
      </c>
      <c r="M662" s="22">
        <f>'Base PF Saúde'!$E662*'Uco e Filme'!$A$2</f>
        <v>0</v>
      </c>
      <c r="N662" s="22">
        <f>'Base PF Saúde'!$H662*'Uco e Filme'!$A$11</f>
        <v>0</v>
      </c>
      <c r="O662" s="23">
        <f>ROUND(SUM('Base PF Saúde'!$L662:$N662),2)</f>
        <v>953.16</v>
      </c>
    </row>
    <row r="663" spans="1:15" x14ac:dyDescent="0.25">
      <c r="A663" s="18">
        <v>30306043</v>
      </c>
      <c r="B663" s="18" t="s">
        <v>706</v>
      </c>
      <c r="C663" s="24">
        <v>1</v>
      </c>
      <c r="D663" s="25" t="s">
        <v>295</v>
      </c>
      <c r="E663" s="20"/>
      <c r="F663" s="21">
        <v>1</v>
      </c>
      <c r="G663" s="21">
        <v>3</v>
      </c>
      <c r="H663" s="21"/>
      <c r="I663" s="21"/>
      <c r="J663" s="21"/>
      <c r="K663" s="22">
        <f>VLOOKUP(D663,'Porte Honorário'!$A$3:$B$44,2,0)</f>
        <v>682.17</v>
      </c>
      <c r="L663" s="22">
        <f>'Base PF Saúde'!$K663*'Base PF Saúde'!$C663</f>
        <v>682.17</v>
      </c>
      <c r="M663" s="22">
        <f>'Base PF Saúde'!$E663*'Uco e Filme'!$A$2</f>
        <v>0</v>
      </c>
      <c r="N663" s="22">
        <f>'Base PF Saúde'!$H663*'Uco e Filme'!$A$11</f>
        <v>0</v>
      </c>
      <c r="O663" s="23">
        <f>ROUND(SUM('Base PF Saúde'!$L663:$N663),2)</f>
        <v>682.17</v>
      </c>
    </row>
    <row r="664" spans="1:15" x14ac:dyDescent="0.25">
      <c r="A664" s="18">
        <v>30306051</v>
      </c>
      <c r="B664" s="18" t="s">
        <v>707</v>
      </c>
      <c r="C664" s="24">
        <v>1</v>
      </c>
      <c r="D664" s="25" t="s">
        <v>295</v>
      </c>
      <c r="E664" s="20"/>
      <c r="F664" s="21">
        <v>1</v>
      </c>
      <c r="G664" s="21">
        <v>3</v>
      </c>
      <c r="H664" s="21"/>
      <c r="I664" s="21"/>
      <c r="J664" s="21"/>
      <c r="K664" s="22">
        <f>VLOOKUP(D664,'Porte Honorário'!$A$3:$B$44,2,0)</f>
        <v>682.17</v>
      </c>
      <c r="L664" s="22">
        <f>'Base PF Saúde'!$K664*'Base PF Saúde'!$C664</f>
        <v>682.17</v>
      </c>
      <c r="M664" s="22">
        <f>'Base PF Saúde'!$E664*'Uco e Filme'!$A$2</f>
        <v>0</v>
      </c>
      <c r="N664" s="22">
        <f>'Base PF Saúde'!$H664*'Uco e Filme'!$A$11</f>
        <v>0</v>
      </c>
      <c r="O664" s="23">
        <f>ROUND(SUM('Base PF Saúde'!$L664:$N664),2)</f>
        <v>682.17</v>
      </c>
    </row>
    <row r="665" spans="1:15" ht="24" x14ac:dyDescent="0.25">
      <c r="A665" s="18">
        <v>30306060</v>
      </c>
      <c r="B665" s="18" t="s">
        <v>708</v>
      </c>
      <c r="C665" s="24">
        <v>1</v>
      </c>
      <c r="D665" s="25" t="s">
        <v>295</v>
      </c>
      <c r="E665" s="20"/>
      <c r="F665" s="21">
        <v>1</v>
      </c>
      <c r="G665" s="21">
        <v>3</v>
      </c>
      <c r="H665" s="21"/>
      <c r="I665" s="21"/>
      <c r="J665" s="21"/>
      <c r="K665" s="22">
        <f>VLOOKUP(D665,'Porte Honorário'!$A$3:$B$44,2,0)</f>
        <v>682.17</v>
      </c>
      <c r="L665" s="22">
        <f>'Base PF Saúde'!$K665*'Base PF Saúde'!$C665</f>
        <v>682.17</v>
      </c>
      <c r="M665" s="22">
        <f>'Base PF Saúde'!$E665*'Uco e Filme'!$A$2</f>
        <v>0</v>
      </c>
      <c r="N665" s="22">
        <f>'Base PF Saúde'!$H665*'Uco e Filme'!$A$11</f>
        <v>0</v>
      </c>
      <c r="O665" s="23">
        <f>ROUND(SUM('Base PF Saúde'!$L665:$N665),2)</f>
        <v>682.17</v>
      </c>
    </row>
    <row r="666" spans="1:15" ht="24" x14ac:dyDescent="0.25">
      <c r="A666" s="18">
        <v>30306078</v>
      </c>
      <c r="B666" s="18" t="s">
        <v>709</v>
      </c>
      <c r="C666" s="24">
        <v>1</v>
      </c>
      <c r="D666" s="25" t="s">
        <v>140</v>
      </c>
      <c r="E666" s="20">
        <v>3.56</v>
      </c>
      <c r="F666" s="21"/>
      <c r="G666" s="21">
        <v>3</v>
      </c>
      <c r="H666" s="21"/>
      <c r="I666" s="21"/>
      <c r="J666" s="21"/>
      <c r="K666" s="22">
        <f>VLOOKUP(D666,'Porte Honorário'!$A$3:$B$44,2,0)</f>
        <v>321.38</v>
      </c>
      <c r="L666" s="22">
        <f>'Base PF Saúde'!$K666*'Base PF Saúde'!$C666</f>
        <v>321.38</v>
      </c>
      <c r="M666" s="22">
        <f>'Base PF Saúde'!$E666*'Uco e Filme'!$A$2</f>
        <v>64.5428</v>
      </c>
      <c r="N666" s="22">
        <f>'Base PF Saúde'!$H666*'Uco e Filme'!$A$11</f>
        <v>0</v>
      </c>
      <c r="O666" s="23">
        <f>ROUND(SUM('Base PF Saúde'!$L666:$N666),2)</f>
        <v>385.92</v>
      </c>
    </row>
    <row r="667" spans="1:15" ht="18" customHeight="1" x14ac:dyDescent="0.25">
      <c r="A667" s="72" t="s">
        <v>710</v>
      </c>
      <c r="B667" s="73"/>
      <c r="C667" s="73"/>
      <c r="D667" s="73"/>
      <c r="E667" s="73"/>
      <c r="F667" s="73"/>
      <c r="G667" s="73"/>
      <c r="H667" s="73"/>
      <c r="I667" s="73"/>
      <c r="J667" s="73"/>
      <c r="K667" s="73" t="e">
        <f>VLOOKUP(D667,'Porte Honorário'!$A$3:$B$44,2,0)</f>
        <v>#N/A</v>
      </c>
      <c r="L667" s="73" t="e">
        <f>'Base PF Saúde'!$K667*'Base PF Saúde'!$C667</f>
        <v>#N/A</v>
      </c>
      <c r="M667" s="73">
        <f>'Base PF Saúde'!$E667*'Uco e Filme'!$A$2</f>
        <v>0</v>
      </c>
      <c r="N667" s="73">
        <f>'Base PF Saúde'!$H667*'Uco e Filme'!$A$11</f>
        <v>0</v>
      </c>
      <c r="O667" s="74" t="e">
        <f>ROUND(SUM('Base PF Saúde'!$L667:$N667),2)</f>
        <v>#N/A</v>
      </c>
    </row>
    <row r="668" spans="1:15" x14ac:dyDescent="0.25">
      <c r="A668" s="18">
        <v>30307015</v>
      </c>
      <c r="B668" s="18" t="s">
        <v>711</v>
      </c>
      <c r="C668" s="24">
        <v>1</v>
      </c>
      <c r="D668" s="25" t="s">
        <v>140</v>
      </c>
      <c r="E668" s="20"/>
      <c r="F668" s="21">
        <v>1</v>
      </c>
      <c r="G668" s="21">
        <v>3</v>
      </c>
      <c r="H668" s="21"/>
      <c r="I668" s="21"/>
      <c r="J668" s="21"/>
      <c r="K668" s="22">
        <f>VLOOKUP(D668,'Porte Honorário'!$A$3:$B$44,2,0)</f>
        <v>321.38</v>
      </c>
      <c r="L668" s="22">
        <f>'Base PF Saúde'!$K668*'Base PF Saúde'!$C668</f>
        <v>321.38</v>
      </c>
      <c r="M668" s="22">
        <f>'Base PF Saúde'!$E668*'Uco e Filme'!$A$2</f>
        <v>0</v>
      </c>
      <c r="N668" s="22">
        <f>'Base PF Saúde'!$H668*'Uco e Filme'!$A$11</f>
        <v>0</v>
      </c>
      <c r="O668" s="23">
        <f>ROUND(SUM('Base PF Saúde'!$L668:$N668),2)</f>
        <v>321.38</v>
      </c>
    </row>
    <row r="669" spans="1:15" x14ac:dyDescent="0.25">
      <c r="A669" s="18">
        <v>30307023</v>
      </c>
      <c r="B669" s="18" t="s">
        <v>712</v>
      </c>
      <c r="C669" s="24">
        <v>1</v>
      </c>
      <c r="D669" s="25" t="s">
        <v>69</v>
      </c>
      <c r="E669" s="20"/>
      <c r="F669" s="21">
        <v>1</v>
      </c>
      <c r="G669" s="21">
        <v>2</v>
      </c>
      <c r="H669" s="21"/>
      <c r="I669" s="21"/>
      <c r="J669" s="21"/>
      <c r="K669" s="22">
        <f>VLOOKUP(D669,'Porte Honorário'!$A$3:$B$44,2,0)</f>
        <v>201.64</v>
      </c>
      <c r="L669" s="22">
        <f>'Base PF Saúde'!$K669*'Base PF Saúde'!$C669</f>
        <v>201.64</v>
      </c>
      <c r="M669" s="22">
        <f>'Base PF Saúde'!$E669*'Uco e Filme'!$A$2</f>
        <v>0</v>
      </c>
      <c r="N669" s="22">
        <f>'Base PF Saúde'!$H669*'Uco e Filme'!$A$11</f>
        <v>0</v>
      </c>
      <c r="O669" s="23">
        <f>ROUND(SUM('Base PF Saúde'!$L669:$N669),2)</f>
        <v>201.64</v>
      </c>
    </row>
    <row r="670" spans="1:15" x14ac:dyDescent="0.25">
      <c r="A670" s="18">
        <v>30307031</v>
      </c>
      <c r="B670" s="18" t="s">
        <v>713</v>
      </c>
      <c r="C670" s="24">
        <v>1</v>
      </c>
      <c r="D670" s="25" t="s">
        <v>140</v>
      </c>
      <c r="E670" s="20"/>
      <c r="F670" s="21">
        <v>1</v>
      </c>
      <c r="G670" s="21">
        <v>3</v>
      </c>
      <c r="H670" s="21"/>
      <c r="I670" s="21"/>
      <c r="J670" s="21"/>
      <c r="K670" s="22">
        <f>VLOOKUP(D670,'Porte Honorário'!$A$3:$B$44,2,0)</f>
        <v>321.38</v>
      </c>
      <c r="L670" s="22">
        <f>'Base PF Saúde'!$K670*'Base PF Saúde'!$C670</f>
        <v>321.38</v>
      </c>
      <c r="M670" s="22">
        <f>'Base PF Saúde'!$E670*'Uco e Filme'!$A$2</f>
        <v>0</v>
      </c>
      <c r="N670" s="22">
        <f>'Base PF Saúde'!$H670*'Uco e Filme'!$A$11</f>
        <v>0</v>
      </c>
      <c r="O670" s="23">
        <f>ROUND(SUM('Base PF Saúde'!$L670:$N670),2)</f>
        <v>321.38</v>
      </c>
    </row>
    <row r="671" spans="1:15" x14ac:dyDescent="0.25">
      <c r="A671" s="18">
        <v>30307040</v>
      </c>
      <c r="B671" s="18" t="s">
        <v>714</v>
      </c>
      <c r="C671" s="24">
        <v>1</v>
      </c>
      <c r="D671" s="25" t="s">
        <v>140</v>
      </c>
      <c r="E671" s="20"/>
      <c r="F671" s="21">
        <v>1</v>
      </c>
      <c r="G671" s="21">
        <v>3</v>
      </c>
      <c r="H671" s="21"/>
      <c r="I671" s="21"/>
      <c r="J671" s="21"/>
      <c r="K671" s="22">
        <f>VLOOKUP(D671,'Porte Honorário'!$A$3:$B$44,2,0)</f>
        <v>321.38</v>
      </c>
      <c r="L671" s="22">
        <f>'Base PF Saúde'!$K671*'Base PF Saúde'!$C671</f>
        <v>321.38</v>
      </c>
      <c r="M671" s="22">
        <f>'Base PF Saúde'!$E671*'Uco e Filme'!$A$2</f>
        <v>0</v>
      </c>
      <c r="N671" s="22">
        <f>'Base PF Saúde'!$H671*'Uco e Filme'!$A$11</f>
        <v>0</v>
      </c>
      <c r="O671" s="23">
        <f>ROUND(SUM('Base PF Saúde'!$L671:$N671),2)</f>
        <v>321.38</v>
      </c>
    </row>
    <row r="672" spans="1:15" x14ac:dyDescent="0.25">
      <c r="A672" s="18">
        <v>30307058</v>
      </c>
      <c r="B672" s="18" t="s">
        <v>715</v>
      </c>
      <c r="C672" s="24">
        <v>1</v>
      </c>
      <c r="D672" s="25" t="s">
        <v>140</v>
      </c>
      <c r="E672" s="20"/>
      <c r="F672" s="21">
        <v>1</v>
      </c>
      <c r="G672" s="21">
        <v>3</v>
      </c>
      <c r="H672" s="21"/>
      <c r="I672" s="21"/>
      <c r="J672" s="21"/>
      <c r="K672" s="22">
        <f>VLOOKUP(D672,'Porte Honorário'!$A$3:$B$44,2,0)</f>
        <v>321.38</v>
      </c>
      <c r="L672" s="22">
        <f>'Base PF Saúde'!$K672*'Base PF Saúde'!$C672</f>
        <v>321.38</v>
      </c>
      <c r="M672" s="22">
        <f>'Base PF Saúde'!$E672*'Uco e Filme'!$A$2</f>
        <v>0</v>
      </c>
      <c r="N672" s="22">
        <f>'Base PF Saúde'!$H672*'Uco e Filme'!$A$11</f>
        <v>0</v>
      </c>
      <c r="O672" s="23">
        <f>ROUND(SUM('Base PF Saúde'!$L672:$N672),2)</f>
        <v>321.38</v>
      </c>
    </row>
    <row r="673" spans="1:15" x14ac:dyDescent="0.25">
      <c r="A673" s="18">
        <v>30307066</v>
      </c>
      <c r="B673" s="18" t="s">
        <v>716</v>
      </c>
      <c r="C673" s="24">
        <v>1</v>
      </c>
      <c r="D673" s="25" t="s">
        <v>295</v>
      </c>
      <c r="E673" s="20"/>
      <c r="F673" s="21">
        <v>1</v>
      </c>
      <c r="G673" s="21">
        <v>3</v>
      </c>
      <c r="H673" s="21"/>
      <c r="I673" s="21"/>
      <c r="J673" s="21"/>
      <c r="K673" s="22">
        <f>VLOOKUP(D673,'Porte Honorário'!$A$3:$B$44,2,0)</f>
        <v>682.17</v>
      </c>
      <c r="L673" s="22">
        <f>'Base PF Saúde'!$K673*'Base PF Saúde'!$C673</f>
        <v>682.17</v>
      </c>
      <c r="M673" s="22">
        <f>'Base PF Saúde'!$E673*'Uco e Filme'!$A$2</f>
        <v>0</v>
      </c>
      <c r="N673" s="22">
        <f>'Base PF Saúde'!$H673*'Uco e Filme'!$A$11</f>
        <v>0</v>
      </c>
      <c r="O673" s="23">
        <f>ROUND(SUM('Base PF Saúde'!$L673:$N673),2)</f>
        <v>682.17</v>
      </c>
    </row>
    <row r="674" spans="1:15" x14ac:dyDescent="0.25">
      <c r="A674" s="18">
        <v>30307074</v>
      </c>
      <c r="B674" s="18" t="s">
        <v>717</v>
      </c>
      <c r="C674" s="24">
        <v>1</v>
      </c>
      <c r="D674" s="25" t="s">
        <v>295</v>
      </c>
      <c r="E674" s="20"/>
      <c r="F674" s="21">
        <v>1</v>
      </c>
      <c r="G674" s="21">
        <v>3</v>
      </c>
      <c r="H674" s="21"/>
      <c r="I674" s="21"/>
      <c r="J674" s="21"/>
      <c r="K674" s="22">
        <f>VLOOKUP(D674,'Porte Honorário'!$A$3:$B$44,2,0)</f>
        <v>682.17</v>
      </c>
      <c r="L674" s="22">
        <f>'Base PF Saúde'!$K674*'Base PF Saúde'!$C674</f>
        <v>682.17</v>
      </c>
      <c r="M674" s="22">
        <f>'Base PF Saúde'!$E674*'Uco e Filme'!$A$2</f>
        <v>0</v>
      </c>
      <c r="N674" s="22">
        <f>'Base PF Saúde'!$H674*'Uco e Filme'!$A$11</f>
        <v>0</v>
      </c>
      <c r="O674" s="23">
        <f>ROUND(SUM('Base PF Saúde'!$L674:$N674),2)</f>
        <v>682.17</v>
      </c>
    </row>
    <row r="675" spans="1:15" x14ac:dyDescent="0.25">
      <c r="A675" s="18">
        <v>30307082</v>
      </c>
      <c r="B675" s="18" t="s">
        <v>718</v>
      </c>
      <c r="C675" s="24">
        <v>1</v>
      </c>
      <c r="D675" s="25" t="s">
        <v>263</v>
      </c>
      <c r="E675" s="20"/>
      <c r="F675" s="21"/>
      <c r="G675" s="21">
        <v>3</v>
      </c>
      <c r="H675" s="21"/>
      <c r="I675" s="21"/>
      <c r="J675" s="21"/>
      <c r="K675" s="22">
        <f>VLOOKUP(D675,'Porte Honorário'!$A$3:$B$44,2,0)</f>
        <v>819.25</v>
      </c>
      <c r="L675" s="22">
        <f>'Base PF Saúde'!$K675*'Base PF Saúde'!$C675</f>
        <v>819.25</v>
      </c>
      <c r="M675" s="22">
        <f>'Base PF Saúde'!$E675*'Uco e Filme'!$A$2</f>
        <v>0</v>
      </c>
      <c r="N675" s="22">
        <f>'Base PF Saúde'!$H675*'Uco e Filme'!$A$11</f>
        <v>0</v>
      </c>
      <c r="O675" s="23">
        <f>ROUND(SUM('Base PF Saúde'!$L675:$N675),2)</f>
        <v>819.25</v>
      </c>
    </row>
    <row r="676" spans="1:15" x14ac:dyDescent="0.25">
      <c r="A676" s="18">
        <v>30307090</v>
      </c>
      <c r="B676" s="18" t="s">
        <v>719</v>
      </c>
      <c r="C676" s="24">
        <v>1</v>
      </c>
      <c r="D676" s="25" t="s">
        <v>140</v>
      </c>
      <c r="E676" s="20"/>
      <c r="F676" s="21">
        <v>1</v>
      </c>
      <c r="G676" s="21">
        <v>3</v>
      </c>
      <c r="H676" s="21"/>
      <c r="I676" s="21"/>
      <c r="J676" s="21"/>
      <c r="K676" s="22">
        <f>VLOOKUP(D676,'Porte Honorário'!$A$3:$B$44,2,0)</f>
        <v>321.38</v>
      </c>
      <c r="L676" s="22">
        <f>'Base PF Saúde'!$K676*'Base PF Saúde'!$C676</f>
        <v>321.38</v>
      </c>
      <c r="M676" s="22">
        <f>'Base PF Saúde'!$E676*'Uco e Filme'!$A$2</f>
        <v>0</v>
      </c>
      <c r="N676" s="22">
        <f>'Base PF Saúde'!$H676*'Uco e Filme'!$A$11</f>
        <v>0</v>
      </c>
      <c r="O676" s="23">
        <f>ROUND(SUM('Base PF Saúde'!$L676:$N676),2)</f>
        <v>321.38</v>
      </c>
    </row>
    <row r="677" spans="1:15" x14ac:dyDescent="0.25">
      <c r="A677" s="18">
        <v>30307104</v>
      </c>
      <c r="B677" s="18" t="s">
        <v>720</v>
      </c>
      <c r="C677" s="24">
        <v>1</v>
      </c>
      <c r="D677" s="25" t="s">
        <v>448</v>
      </c>
      <c r="E677" s="20"/>
      <c r="F677" s="21">
        <v>1</v>
      </c>
      <c r="G677" s="21">
        <v>5</v>
      </c>
      <c r="H677" s="21"/>
      <c r="I677" s="21"/>
      <c r="J677" s="21"/>
      <c r="K677" s="22">
        <f>VLOOKUP(D677,'Porte Honorário'!$A$3:$B$44,2,0)</f>
        <v>1126.45</v>
      </c>
      <c r="L677" s="22">
        <f>'Base PF Saúde'!$K677*'Base PF Saúde'!$C677</f>
        <v>1126.45</v>
      </c>
      <c r="M677" s="22">
        <f>'Base PF Saúde'!$E677*'Uco e Filme'!$A$2</f>
        <v>0</v>
      </c>
      <c r="N677" s="22">
        <f>'Base PF Saúde'!$H677*'Uco e Filme'!$A$11</f>
        <v>0</v>
      </c>
      <c r="O677" s="23">
        <f>ROUND(SUM('Base PF Saúde'!$L677:$N677),2)</f>
        <v>1126.45</v>
      </c>
    </row>
    <row r="678" spans="1:15" x14ac:dyDescent="0.25">
      <c r="A678" s="18">
        <v>30307112</v>
      </c>
      <c r="B678" s="18" t="s">
        <v>721</v>
      </c>
      <c r="C678" s="24">
        <v>1</v>
      </c>
      <c r="D678" s="25" t="s">
        <v>295</v>
      </c>
      <c r="E678" s="20"/>
      <c r="F678" s="21">
        <v>1</v>
      </c>
      <c r="G678" s="21">
        <v>4</v>
      </c>
      <c r="H678" s="21"/>
      <c r="I678" s="21"/>
      <c r="J678" s="21"/>
      <c r="K678" s="22">
        <f>VLOOKUP(D678,'Porte Honorário'!$A$3:$B$44,2,0)</f>
        <v>682.17</v>
      </c>
      <c r="L678" s="22">
        <f>'Base PF Saúde'!$K678*'Base PF Saúde'!$C678</f>
        <v>682.17</v>
      </c>
      <c r="M678" s="22">
        <f>'Base PF Saúde'!$E678*'Uco e Filme'!$A$2</f>
        <v>0</v>
      </c>
      <c r="N678" s="22">
        <f>'Base PF Saúde'!$H678*'Uco e Filme'!$A$11</f>
        <v>0</v>
      </c>
      <c r="O678" s="23">
        <f>ROUND(SUM('Base PF Saúde'!$L678:$N678),2)</f>
        <v>682.17</v>
      </c>
    </row>
    <row r="679" spans="1:15" x14ac:dyDescent="0.25">
      <c r="A679" s="18">
        <v>30307120</v>
      </c>
      <c r="B679" s="18" t="s">
        <v>722</v>
      </c>
      <c r="C679" s="24">
        <v>1</v>
      </c>
      <c r="D679" s="25" t="s">
        <v>334</v>
      </c>
      <c r="E679" s="20">
        <v>20.329999999999998</v>
      </c>
      <c r="F679" s="21">
        <v>1</v>
      </c>
      <c r="G679" s="21">
        <v>5</v>
      </c>
      <c r="H679" s="21"/>
      <c r="I679" s="21"/>
      <c r="J679" s="21"/>
      <c r="K679" s="22">
        <f>VLOOKUP(D679,'Porte Honorário'!$A$3:$B$44,2,0)</f>
        <v>1049.28</v>
      </c>
      <c r="L679" s="22">
        <f>'Base PF Saúde'!$K679*'Base PF Saúde'!$C679</f>
        <v>1049.28</v>
      </c>
      <c r="M679" s="22">
        <f>'Base PF Saúde'!$E679*'Uco e Filme'!$A$2</f>
        <v>368.58289999999994</v>
      </c>
      <c r="N679" s="22">
        <f>'Base PF Saúde'!$H679*'Uco e Filme'!$A$11</f>
        <v>0</v>
      </c>
      <c r="O679" s="23">
        <f>ROUND(SUM('Base PF Saúde'!$L679:$N679),2)</f>
        <v>1417.86</v>
      </c>
    </row>
    <row r="680" spans="1:15" ht="24" x14ac:dyDescent="0.25">
      <c r="A680" s="18">
        <v>30307139</v>
      </c>
      <c r="B680" s="18" t="s">
        <v>723</v>
      </c>
      <c r="C680" s="24">
        <v>1</v>
      </c>
      <c r="D680" s="25" t="s">
        <v>295</v>
      </c>
      <c r="E680" s="20"/>
      <c r="F680" s="21">
        <v>1</v>
      </c>
      <c r="G680" s="21">
        <v>2</v>
      </c>
      <c r="H680" s="21"/>
      <c r="I680" s="21"/>
      <c r="J680" s="21"/>
      <c r="K680" s="22">
        <f>VLOOKUP(D680,'Porte Honorário'!$A$3:$B$44,2,0)</f>
        <v>682.17</v>
      </c>
      <c r="L680" s="22">
        <f>'Base PF Saúde'!$K680*'Base PF Saúde'!$C680</f>
        <v>682.17</v>
      </c>
      <c r="M680" s="22">
        <f>'Base PF Saúde'!$E680*'Uco e Filme'!$A$2</f>
        <v>0</v>
      </c>
      <c r="N680" s="22">
        <f>'Base PF Saúde'!$H680*'Uco e Filme'!$A$11</f>
        <v>0</v>
      </c>
      <c r="O680" s="23">
        <f>ROUND(SUM('Base PF Saúde'!$L680:$N680),2)</f>
        <v>682.17</v>
      </c>
    </row>
    <row r="681" spans="1:15" ht="36" x14ac:dyDescent="0.25">
      <c r="A681" s="37">
        <v>30307147</v>
      </c>
      <c r="B681" s="37" t="s">
        <v>724</v>
      </c>
      <c r="C681" s="46">
        <v>1</v>
      </c>
      <c r="D681" s="47" t="s">
        <v>295</v>
      </c>
      <c r="E681" s="39"/>
      <c r="F681" s="36">
        <v>1</v>
      </c>
      <c r="G681" s="36">
        <v>2</v>
      </c>
      <c r="H681" s="36"/>
      <c r="I681" s="36"/>
      <c r="J681" s="36"/>
      <c r="K681" s="40">
        <f>VLOOKUP(D681,'Porte Honorário'!$A$3:$B$44,2,0)</f>
        <v>682.17</v>
      </c>
      <c r="L681" s="40">
        <f>'Base PF Saúde'!$K681*'Base PF Saúde'!$C681</f>
        <v>682.17</v>
      </c>
      <c r="M681" s="40">
        <f>'Base PF Saúde'!$E681*'Uco e Filme'!$A$2</f>
        <v>0</v>
      </c>
      <c r="N681" s="40">
        <f>'Base PF Saúde'!$H681*'Uco e Filme'!$A$11</f>
        <v>0</v>
      </c>
      <c r="O681" s="41">
        <f>ROUND(SUM('Base PF Saúde'!$L681:$N681),2)</f>
        <v>682.17</v>
      </c>
    </row>
    <row r="682" spans="1:15" ht="13.9" customHeight="1" x14ac:dyDescent="0.25">
      <c r="A682" s="69" t="s">
        <v>725</v>
      </c>
      <c r="B682" s="70"/>
      <c r="C682" s="70"/>
      <c r="D682" s="70"/>
      <c r="E682" s="70"/>
      <c r="F682" s="70"/>
      <c r="G682" s="70"/>
      <c r="H682" s="70"/>
      <c r="I682" s="70"/>
      <c r="J682" s="70"/>
      <c r="K682" s="70"/>
      <c r="L682" s="70"/>
      <c r="M682" s="70"/>
      <c r="N682" s="70"/>
      <c r="O682" s="71"/>
    </row>
    <row r="683" spans="1:15" ht="13.9" customHeight="1" x14ac:dyDescent="0.25">
      <c r="A683" s="69" t="s">
        <v>726</v>
      </c>
      <c r="B683" s="70"/>
      <c r="C683" s="70"/>
      <c r="D683" s="70"/>
      <c r="E683" s="70"/>
      <c r="F683" s="70"/>
      <c r="G683" s="70"/>
      <c r="H683" s="70"/>
      <c r="I683" s="70"/>
      <c r="J683" s="70"/>
      <c r="K683" s="70" t="e">
        <f>VLOOKUP(D683,'Porte Honorário'!$A$3:$B$44,2,0)</f>
        <v>#N/A</v>
      </c>
      <c r="L683" s="70" t="e">
        <f>'Base PF Saúde'!$K683*'Base PF Saúde'!$C683</f>
        <v>#N/A</v>
      </c>
      <c r="M683" s="70">
        <f>'Base PF Saúde'!$E683*'Uco e Filme'!$A$2</f>
        <v>0</v>
      </c>
      <c r="N683" s="70">
        <f>'Base PF Saúde'!$H683*'Uco e Filme'!$A$11</f>
        <v>0</v>
      </c>
      <c r="O683" s="71" t="e">
        <f>ROUND(SUM('Base PF Saúde'!$L683:$N683),2)</f>
        <v>#N/A</v>
      </c>
    </row>
    <row r="684" spans="1:15" ht="13.9" customHeight="1" x14ac:dyDescent="0.25">
      <c r="A684" s="69" t="s">
        <v>727</v>
      </c>
      <c r="B684" s="70"/>
      <c r="C684" s="70"/>
      <c r="D684" s="70"/>
      <c r="E684" s="70"/>
      <c r="F684" s="70"/>
      <c r="G684" s="70"/>
      <c r="H684" s="70"/>
      <c r="I684" s="70"/>
      <c r="J684" s="70"/>
      <c r="K684" s="70" t="e">
        <f>VLOOKUP(D684,'Porte Honorário'!$A$3:$B$44,2,0)</f>
        <v>#N/A</v>
      </c>
      <c r="L684" s="70" t="e">
        <f>'Base PF Saúde'!$K684*'Base PF Saúde'!$C684</f>
        <v>#N/A</v>
      </c>
      <c r="M684" s="70">
        <f>'Base PF Saúde'!$E684*'Uco e Filme'!$A$2</f>
        <v>0</v>
      </c>
      <c r="N684" s="70">
        <f>'Base PF Saúde'!$H684*'Uco e Filme'!$A$11</f>
        <v>0</v>
      </c>
      <c r="O684" s="71" t="e">
        <f>ROUND(SUM('Base PF Saúde'!$L684:$N684),2)</f>
        <v>#N/A</v>
      </c>
    </row>
    <row r="685" spans="1:15" ht="13.9" customHeight="1" x14ac:dyDescent="0.25">
      <c r="A685" s="69" t="s">
        <v>728</v>
      </c>
      <c r="B685" s="70"/>
      <c r="C685" s="70"/>
      <c r="D685" s="70"/>
      <c r="E685" s="70"/>
      <c r="F685" s="70"/>
      <c r="G685" s="70"/>
      <c r="H685" s="70"/>
      <c r="I685" s="70"/>
      <c r="J685" s="70"/>
      <c r="K685" s="70" t="e">
        <f>VLOOKUP(D685,'Porte Honorário'!$A$3:$B$44,2,0)</f>
        <v>#N/A</v>
      </c>
      <c r="L685" s="70" t="e">
        <f>'Base PF Saúde'!$K685*'Base PF Saúde'!$C685</f>
        <v>#N/A</v>
      </c>
      <c r="M685" s="70">
        <f>'Base PF Saúde'!$E685*'Uco e Filme'!$A$2</f>
        <v>0</v>
      </c>
      <c r="N685" s="70">
        <f>'Base PF Saúde'!$H685*'Uco e Filme'!$A$11</f>
        <v>0</v>
      </c>
      <c r="O685" s="71" t="e">
        <f>ROUND(SUM('Base PF Saúde'!$L685:$N685),2)</f>
        <v>#N/A</v>
      </c>
    </row>
    <row r="686" spans="1:15" ht="13.9" customHeight="1" x14ac:dyDescent="0.25">
      <c r="A686" s="69" t="s">
        <v>729</v>
      </c>
      <c r="B686" s="70"/>
      <c r="C686" s="70"/>
      <c r="D686" s="70"/>
      <c r="E686" s="70"/>
      <c r="F686" s="70"/>
      <c r="G686" s="70"/>
      <c r="H686" s="70"/>
      <c r="I686" s="70"/>
      <c r="J686" s="70"/>
      <c r="K686" s="70" t="e">
        <f>VLOOKUP(D686,'Porte Honorário'!$A$3:$B$44,2,0)</f>
        <v>#N/A</v>
      </c>
      <c r="L686" s="70" t="e">
        <f>'Base PF Saúde'!$K686*'Base PF Saúde'!$C686</f>
        <v>#N/A</v>
      </c>
      <c r="M686" s="70">
        <f>'Base PF Saúde'!$E686*'Uco e Filme'!$A$2</f>
        <v>0</v>
      </c>
      <c r="N686" s="70">
        <f>'Base PF Saúde'!$H686*'Uco e Filme'!$A$11</f>
        <v>0</v>
      </c>
      <c r="O686" s="71" t="e">
        <f>ROUND(SUM('Base PF Saúde'!$L686:$N686),2)</f>
        <v>#N/A</v>
      </c>
    </row>
    <row r="687" spans="1:15" ht="18" customHeight="1" x14ac:dyDescent="0.25">
      <c r="A687" s="72" t="s">
        <v>730</v>
      </c>
      <c r="B687" s="73"/>
      <c r="C687" s="73"/>
      <c r="D687" s="73"/>
      <c r="E687" s="73"/>
      <c r="F687" s="73"/>
      <c r="G687" s="73"/>
      <c r="H687" s="73"/>
      <c r="I687" s="73"/>
      <c r="J687" s="73"/>
      <c r="K687" s="73" t="e">
        <f>VLOOKUP(D687,'Porte Honorário'!$A$3:$B$44,2,0)</f>
        <v>#N/A</v>
      </c>
      <c r="L687" s="73" t="e">
        <f>'Base PF Saúde'!$K687*'Base PF Saúde'!$C687</f>
        <v>#N/A</v>
      </c>
      <c r="M687" s="73">
        <f>'Base PF Saúde'!$E687*'Uco e Filme'!$A$2</f>
        <v>0</v>
      </c>
      <c r="N687" s="73">
        <f>'Base PF Saúde'!$H687*'Uco e Filme'!$A$11</f>
        <v>0</v>
      </c>
      <c r="O687" s="74" t="e">
        <f>ROUND(SUM('Base PF Saúde'!$L687:$N687),2)</f>
        <v>#N/A</v>
      </c>
    </row>
    <row r="688" spans="1:15" x14ac:dyDescent="0.25">
      <c r="A688" s="18">
        <v>30308011</v>
      </c>
      <c r="B688" s="18" t="s">
        <v>731</v>
      </c>
      <c r="C688" s="24">
        <v>1</v>
      </c>
      <c r="D688" s="25" t="s">
        <v>52</v>
      </c>
      <c r="E688" s="20"/>
      <c r="F688" s="21"/>
      <c r="G688" s="21">
        <v>1</v>
      </c>
      <c r="H688" s="21"/>
      <c r="I688" s="21"/>
      <c r="J688" s="21"/>
      <c r="K688" s="22">
        <f>VLOOKUP(D688,'Porte Honorário'!$A$3:$B$44,2,0)</f>
        <v>138.65</v>
      </c>
      <c r="L688" s="22">
        <f>'Base PF Saúde'!$K688*'Base PF Saúde'!$C688</f>
        <v>138.65</v>
      </c>
      <c r="M688" s="22">
        <f>'Base PF Saúde'!$E688*'Uco e Filme'!$A$2</f>
        <v>0</v>
      </c>
      <c r="N688" s="22">
        <f>'Base PF Saúde'!$H688*'Uco e Filme'!$A$11</f>
        <v>0</v>
      </c>
      <c r="O688" s="23">
        <f>ROUND(SUM('Base PF Saúde'!$L688:$N688),2)</f>
        <v>138.65</v>
      </c>
    </row>
    <row r="689" spans="1:15" x14ac:dyDescent="0.25">
      <c r="A689" s="18">
        <v>30308020</v>
      </c>
      <c r="B689" s="18" t="s">
        <v>732</v>
      </c>
      <c r="C689" s="24">
        <v>1</v>
      </c>
      <c r="D689" s="25" t="s">
        <v>338</v>
      </c>
      <c r="E689" s="20"/>
      <c r="F689" s="21"/>
      <c r="G689" s="21">
        <v>4</v>
      </c>
      <c r="H689" s="21"/>
      <c r="I689" s="21"/>
      <c r="J689" s="21"/>
      <c r="K689" s="22">
        <f>VLOOKUP(D689,'Porte Honorário'!$A$3:$B$44,2,0)</f>
        <v>953.16</v>
      </c>
      <c r="L689" s="22">
        <f>'Base PF Saúde'!$K689*'Base PF Saúde'!$C689</f>
        <v>953.16</v>
      </c>
      <c r="M689" s="22">
        <f>'Base PF Saúde'!$E689*'Uco e Filme'!$A$2</f>
        <v>0</v>
      </c>
      <c r="N689" s="22">
        <f>'Base PF Saúde'!$H689*'Uco e Filme'!$A$11</f>
        <v>0</v>
      </c>
      <c r="O689" s="23">
        <f>ROUND(SUM('Base PF Saúde'!$L689:$N689),2)</f>
        <v>953.16</v>
      </c>
    </row>
    <row r="690" spans="1:15" x14ac:dyDescent="0.25">
      <c r="A690" s="18">
        <v>30308038</v>
      </c>
      <c r="B690" s="18" t="s">
        <v>733</v>
      </c>
      <c r="C690" s="24">
        <v>1</v>
      </c>
      <c r="D690" s="25" t="s">
        <v>295</v>
      </c>
      <c r="E690" s="20"/>
      <c r="F690" s="21"/>
      <c r="G690" s="21">
        <v>1</v>
      </c>
      <c r="H690" s="21"/>
      <c r="I690" s="21"/>
      <c r="J690" s="21"/>
      <c r="K690" s="22">
        <f>VLOOKUP(D690,'Porte Honorário'!$A$3:$B$44,2,0)</f>
        <v>682.17</v>
      </c>
      <c r="L690" s="22">
        <f>'Base PF Saúde'!$K690*'Base PF Saúde'!$C690</f>
        <v>682.17</v>
      </c>
      <c r="M690" s="22">
        <f>'Base PF Saúde'!$E690*'Uco e Filme'!$A$2</f>
        <v>0</v>
      </c>
      <c r="N690" s="22">
        <f>'Base PF Saúde'!$H690*'Uco e Filme'!$A$11</f>
        <v>0</v>
      </c>
      <c r="O690" s="23">
        <f>ROUND(SUM('Base PF Saúde'!$L690:$N690),2)</f>
        <v>682.17</v>
      </c>
    </row>
    <row r="691" spans="1:15" ht="18" customHeight="1" x14ac:dyDescent="0.25">
      <c r="A691" s="72" t="s">
        <v>734</v>
      </c>
      <c r="B691" s="73"/>
      <c r="C691" s="73"/>
      <c r="D691" s="73"/>
      <c r="E691" s="73"/>
      <c r="F691" s="73"/>
      <c r="G691" s="73"/>
      <c r="H691" s="73"/>
      <c r="I691" s="73"/>
      <c r="J691" s="73"/>
      <c r="K691" s="73" t="e">
        <f>VLOOKUP(D691,'Porte Honorário'!$A$3:$B$44,2,0)</f>
        <v>#N/A</v>
      </c>
      <c r="L691" s="73" t="e">
        <f>'Base PF Saúde'!$K691*'Base PF Saúde'!$C691</f>
        <v>#N/A</v>
      </c>
      <c r="M691" s="73">
        <f>'Base PF Saúde'!$E691*'Uco e Filme'!$A$2</f>
        <v>0</v>
      </c>
      <c r="N691" s="73">
        <f>'Base PF Saúde'!$H691*'Uco e Filme'!$A$11</f>
        <v>0</v>
      </c>
      <c r="O691" s="74" t="e">
        <f>ROUND(SUM('Base PF Saúde'!$L691:$N691),2)</f>
        <v>#N/A</v>
      </c>
    </row>
    <row r="692" spans="1:15" ht="24" x14ac:dyDescent="0.25">
      <c r="A692" s="18">
        <v>30309018</v>
      </c>
      <c r="B692" s="18" t="s">
        <v>735</v>
      </c>
      <c r="C692" s="24">
        <v>1</v>
      </c>
      <c r="D692" s="25" t="s">
        <v>295</v>
      </c>
      <c r="E692" s="20"/>
      <c r="F692" s="21">
        <v>1</v>
      </c>
      <c r="G692" s="21">
        <v>3</v>
      </c>
      <c r="H692" s="21"/>
      <c r="I692" s="21"/>
      <c r="J692" s="21"/>
      <c r="K692" s="22">
        <f>VLOOKUP(D692,'Porte Honorário'!$A$3:$B$44,2,0)</f>
        <v>682.17</v>
      </c>
      <c r="L692" s="22">
        <f>'Base PF Saúde'!$K692*'Base PF Saúde'!$C692</f>
        <v>682.17</v>
      </c>
      <c r="M692" s="22">
        <f>'Base PF Saúde'!$E692*'Uco e Filme'!$A$2</f>
        <v>0</v>
      </c>
      <c r="N692" s="22">
        <f>'Base PF Saúde'!$H692*'Uco e Filme'!$A$11</f>
        <v>0</v>
      </c>
      <c r="O692" s="23">
        <f>ROUND(SUM('Base PF Saúde'!$L692:$N692),2)</f>
        <v>682.17</v>
      </c>
    </row>
    <row r="693" spans="1:15" x14ac:dyDescent="0.25">
      <c r="A693" s="18">
        <v>30309026</v>
      </c>
      <c r="B693" s="18" t="s">
        <v>736</v>
      </c>
      <c r="C693" s="24">
        <v>1</v>
      </c>
      <c r="D693" s="25" t="s">
        <v>64</v>
      </c>
      <c r="E693" s="20"/>
      <c r="F693" s="21"/>
      <c r="G693" s="21">
        <v>1</v>
      </c>
      <c r="H693" s="21"/>
      <c r="I693" s="21"/>
      <c r="J693" s="21"/>
      <c r="K693" s="22">
        <f>VLOOKUP(D693,'Porte Honorário'!$A$3:$B$44,2,0)</f>
        <v>63.04</v>
      </c>
      <c r="L693" s="22">
        <f>'Base PF Saúde'!$K693*'Base PF Saúde'!$C693</f>
        <v>63.04</v>
      </c>
      <c r="M693" s="22">
        <f>'Base PF Saúde'!$E693*'Uco e Filme'!$A$2</f>
        <v>0</v>
      </c>
      <c r="N693" s="22">
        <f>'Base PF Saúde'!$H693*'Uco e Filme'!$A$11</f>
        <v>0</v>
      </c>
      <c r="O693" s="23">
        <f>ROUND(SUM('Base PF Saúde'!$L693:$N693),2)</f>
        <v>63.04</v>
      </c>
    </row>
    <row r="694" spans="1:15" ht="24" x14ac:dyDescent="0.25">
      <c r="A694" s="18">
        <v>30309034</v>
      </c>
      <c r="B694" s="18" t="s">
        <v>737</v>
      </c>
      <c r="C694" s="24">
        <v>1</v>
      </c>
      <c r="D694" s="25" t="s">
        <v>338</v>
      </c>
      <c r="E694" s="20"/>
      <c r="F694" s="21">
        <v>1</v>
      </c>
      <c r="G694" s="21">
        <v>5</v>
      </c>
      <c r="H694" s="21"/>
      <c r="I694" s="21"/>
      <c r="J694" s="21"/>
      <c r="K694" s="22">
        <f>VLOOKUP(D694,'Porte Honorário'!$A$3:$B$44,2,0)</f>
        <v>953.16</v>
      </c>
      <c r="L694" s="22">
        <f>'Base PF Saúde'!$K694*'Base PF Saúde'!$C694</f>
        <v>953.16</v>
      </c>
      <c r="M694" s="22">
        <f>'Base PF Saúde'!$E694*'Uco e Filme'!$A$2</f>
        <v>0</v>
      </c>
      <c r="N694" s="22">
        <f>'Base PF Saúde'!$H694*'Uco e Filme'!$A$11</f>
        <v>0</v>
      </c>
      <c r="O694" s="23">
        <f>ROUND(SUM('Base PF Saúde'!$L694:$N694),2)</f>
        <v>953.16</v>
      </c>
    </row>
    <row r="695" spans="1:15" ht="18" customHeight="1" x14ac:dyDescent="0.25">
      <c r="A695" s="72" t="s">
        <v>738</v>
      </c>
      <c r="B695" s="73"/>
      <c r="C695" s="73"/>
      <c r="D695" s="73"/>
      <c r="E695" s="73"/>
      <c r="F695" s="73"/>
      <c r="G695" s="73"/>
      <c r="H695" s="73"/>
      <c r="I695" s="73"/>
      <c r="J695" s="73"/>
      <c r="K695" s="73" t="e">
        <f>VLOOKUP(D695,'Porte Honorário'!$A$3:$B$44,2,0)</f>
        <v>#N/A</v>
      </c>
      <c r="L695" s="73" t="e">
        <f>'Base PF Saúde'!$K695*'Base PF Saúde'!$C695</f>
        <v>#N/A</v>
      </c>
      <c r="M695" s="73">
        <f>'Base PF Saúde'!$E695*'Uco e Filme'!$A$2</f>
        <v>0</v>
      </c>
      <c r="N695" s="73">
        <f>'Base PF Saúde'!$H695*'Uco e Filme'!$A$11</f>
        <v>0</v>
      </c>
      <c r="O695" s="74" t="e">
        <f>ROUND(SUM('Base PF Saúde'!$L695:$N695),2)</f>
        <v>#N/A</v>
      </c>
    </row>
    <row r="696" spans="1:15" x14ac:dyDescent="0.25">
      <c r="A696" s="18">
        <v>30310016</v>
      </c>
      <c r="B696" s="18" t="s">
        <v>739</v>
      </c>
      <c r="C696" s="24">
        <v>1</v>
      </c>
      <c r="D696" s="25" t="s">
        <v>250</v>
      </c>
      <c r="E696" s="20"/>
      <c r="F696" s="21"/>
      <c r="G696" s="21">
        <v>1</v>
      </c>
      <c r="H696" s="21"/>
      <c r="I696" s="21"/>
      <c r="J696" s="21"/>
      <c r="K696" s="22">
        <f>VLOOKUP(D696,'Porte Honorário'!$A$3:$B$44,2,0)</f>
        <v>264.69</v>
      </c>
      <c r="L696" s="22">
        <f>'Base PF Saúde'!$K696*'Base PF Saúde'!$C696</f>
        <v>264.69</v>
      </c>
      <c r="M696" s="22">
        <f>'Base PF Saúde'!$E696*'Uco e Filme'!$A$2</f>
        <v>0</v>
      </c>
      <c r="N696" s="22">
        <f>'Base PF Saúde'!$H696*'Uco e Filme'!$A$11</f>
        <v>0</v>
      </c>
      <c r="O696" s="23">
        <f>ROUND(SUM('Base PF Saúde'!$L696:$N696),2)</f>
        <v>264.69</v>
      </c>
    </row>
    <row r="697" spans="1:15" x14ac:dyDescent="0.25">
      <c r="A697" s="18">
        <v>30310024</v>
      </c>
      <c r="B697" s="18" t="s">
        <v>740</v>
      </c>
      <c r="C697" s="24">
        <v>1</v>
      </c>
      <c r="D697" s="25" t="s">
        <v>140</v>
      </c>
      <c r="E697" s="20"/>
      <c r="F697" s="21">
        <v>1</v>
      </c>
      <c r="G697" s="21">
        <v>2</v>
      </c>
      <c r="H697" s="21"/>
      <c r="I697" s="21"/>
      <c r="J697" s="21"/>
      <c r="K697" s="22">
        <f>VLOOKUP(D697,'Porte Honorário'!$A$3:$B$44,2,0)</f>
        <v>321.38</v>
      </c>
      <c r="L697" s="22">
        <f>'Base PF Saúde'!$K697*'Base PF Saúde'!$C697</f>
        <v>321.38</v>
      </c>
      <c r="M697" s="22">
        <f>'Base PF Saúde'!$E697*'Uco e Filme'!$A$2</f>
        <v>0</v>
      </c>
      <c r="N697" s="22">
        <f>'Base PF Saúde'!$H697*'Uco e Filme'!$A$11</f>
        <v>0</v>
      </c>
      <c r="O697" s="23">
        <f>ROUND(SUM('Base PF Saúde'!$L697:$N697),2)</f>
        <v>321.38</v>
      </c>
    </row>
    <row r="698" spans="1:15" x14ac:dyDescent="0.25">
      <c r="A698" s="18">
        <v>30310032</v>
      </c>
      <c r="B698" s="18" t="s">
        <v>741</v>
      </c>
      <c r="C698" s="24">
        <v>1</v>
      </c>
      <c r="D698" s="25" t="s">
        <v>384</v>
      </c>
      <c r="E698" s="20"/>
      <c r="F698" s="21">
        <v>1</v>
      </c>
      <c r="G698" s="21">
        <v>4</v>
      </c>
      <c r="H698" s="21"/>
      <c r="I698" s="21"/>
      <c r="J698" s="21"/>
      <c r="K698" s="22">
        <f>VLOOKUP(D698,'Porte Honorário'!$A$3:$B$44,2,0)</f>
        <v>737.32</v>
      </c>
      <c r="L698" s="22">
        <f>'Base PF Saúde'!$K698*'Base PF Saúde'!$C698</f>
        <v>737.32</v>
      </c>
      <c r="M698" s="22">
        <f>'Base PF Saúde'!$E698*'Uco e Filme'!$A$2</f>
        <v>0</v>
      </c>
      <c r="N698" s="22">
        <f>'Base PF Saúde'!$H698*'Uco e Filme'!$A$11</f>
        <v>0</v>
      </c>
      <c r="O698" s="23">
        <f>ROUND(SUM('Base PF Saúde'!$L698:$N698),2)</f>
        <v>737.32</v>
      </c>
    </row>
    <row r="699" spans="1:15" ht="24" x14ac:dyDescent="0.25">
      <c r="A699" s="18">
        <v>30310040</v>
      </c>
      <c r="B699" s="18" t="s">
        <v>742</v>
      </c>
      <c r="C699" s="24">
        <v>1</v>
      </c>
      <c r="D699" s="25" t="s">
        <v>263</v>
      </c>
      <c r="E699" s="20"/>
      <c r="F699" s="21">
        <v>1</v>
      </c>
      <c r="G699" s="21">
        <v>4</v>
      </c>
      <c r="H699" s="21"/>
      <c r="I699" s="21"/>
      <c r="J699" s="21"/>
      <c r="K699" s="22">
        <f>VLOOKUP(D699,'Porte Honorário'!$A$3:$B$44,2,0)</f>
        <v>819.25</v>
      </c>
      <c r="L699" s="22">
        <f>'Base PF Saúde'!$K699*'Base PF Saúde'!$C699</f>
        <v>819.25</v>
      </c>
      <c r="M699" s="22">
        <f>'Base PF Saúde'!$E699*'Uco e Filme'!$A$2</f>
        <v>0</v>
      </c>
      <c r="N699" s="22">
        <f>'Base PF Saúde'!$H699*'Uco e Filme'!$A$11</f>
        <v>0</v>
      </c>
      <c r="O699" s="23">
        <f>ROUND(SUM('Base PF Saúde'!$L699:$N699),2)</f>
        <v>819.25</v>
      </c>
    </row>
    <row r="700" spans="1:15" x14ac:dyDescent="0.25">
      <c r="A700" s="18">
        <v>30310059</v>
      </c>
      <c r="B700" s="18" t="s">
        <v>743</v>
      </c>
      <c r="C700" s="24">
        <v>1</v>
      </c>
      <c r="D700" s="25" t="s">
        <v>140</v>
      </c>
      <c r="E700" s="20"/>
      <c r="F700" s="21">
        <v>1</v>
      </c>
      <c r="G700" s="21">
        <v>4</v>
      </c>
      <c r="H700" s="21"/>
      <c r="I700" s="21"/>
      <c r="J700" s="21"/>
      <c r="K700" s="22">
        <f>VLOOKUP(D700,'Porte Honorário'!$A$3:$B$44,2,0)</f>
        <v>321.38</v>
      </c>
      <c r="L700" s="22">
        <f>'Base PF Saúde'!$K700*'Base PF Saúde'!$C700</f>
        <v>321.38</v>
      </c>
      <c r="M700" s="22">
        <f>'Base PF Saúde'!$E700*'Uco e Filme'!$A$2</f>
        <v>0</v>
      </c>
      <c r="N700" s="22">
        <f>'Base PF Saúde'!$H700*'Uco e Filme'!$A$11</f>
        <v>0</v>
      </c>
      <c r="O700" s="23">
        <f>ROUND(SUM('Base PF Saúde'!$L700:$N700),2)</f>
        <v>321.38</v>
      </c>
    </row>
    <row r="701" spans="1:15" x14ac:dyDescent="0.25">
      <c r="A701" s="18">
        <v>30310067</v>
      </c>
      <c r="B701" s="18" t="s">
        <v>744</v>
      </c>
      <c r="C701" s="24">
        <v>1</v>
      </c>
      <c r="D701" s="25" t="s">
        <v>140</v>
      </c>
      <c r="E701" s="20"/>
      <c r="F701" s="21"/>
      <c r="G701" s="21">
        <v>2</v>
      </c>
      <c r="H701" s="21"/>
      <c r="I701" s="21"/>
      <c r="J701" s="21"/>
      <c r="K701" s="22">
        <f>VLOOKUP(D701,'Porte Honorário'!$A$3:$B$44,2,0)</f>
        <v>321.38</v>
      </c>
      <c r="L701" s="22">
        <f>'Base PF Saúde'!$K701*'Base PF Saúde'!$C701</f>
        <v>321.38</v>
      </c>
      <c r="M701" s="22">
        <f>'Base PF Saúde'!$E701*'Uco e Filme'!$A$2</f>
        <v>0</v>
      </c>
      <c r="N701" s="22">
        <f>'Base PF Saúde'!$H701*'Uco e Filme'!$A$11</f>
        <v>0</v>
      </c>
      <c r="O701" s="23">
        <f>ROUND(SUM('Base PF Saúde'!$L701:$N701),2)</f>
        <v>321.38</v>
      </c>
    </row>
    <row r="702" spans="1:15" x14ac:dyDescent="0.25">
      <c r="A702" s="18">
        <v>30310075</v>
      </c>
      <c r="B702" s="18" t="s">
        <v>745</v>
      </c>
      <c r="C702" s="24">
        <v>1</v>
      </c>
      <c r="D702" s="25" t="s">
        <v>338</v>
      </c>
      <c r="E702" s="20"/>
      <c r="F702" s="21">
        <v>1</v>
      </c>
      <c r="G702" s="21">
        <v>5</v>
      </c>
      <c r="H702" s="21"/>
      <c r="I702" s="21"/>
      <c r="J702" s="21"/>
      <c r="K702" s="22">
        <f>VLOOKUP(D702,'Porte Honorário'!$A$3:$B$44,2,0)</f>
        <v>953.16</v>
      </c>
      <c r="L702" s="22">
        <f>'Base PF Saúde'!$K702*'Base PF Saúde'!$C702</f>
        <v>953.16</v>
      </c>
      <c r="M702" s="22">
        <f>'Base PF Saúde'!$E702*'Uco e Filme'!$A$2</f>
        <v>0</v>
      </c>
      <c r="N702" s="22">
        <f>'Base PF Saúde'!$H702*'Uco e Filme'!$A$11</f>
        <v>0</v>
      </c>
      <c r="O702" s="23">
        <f>ROUND(SUM('Base PF Saúde'!$L702:$N702),2)</f>
        <v>953.16</v>
      </c>
    </row>
    <row r="703" spans="1:15" x14ac:dyDescent="0.25">
      <c r="A703" s="18">
        <v>30310083</v>
      </c>
      <c r="B703" s="18" t="s">
        <v>746</v>
      </c>
      <c r="C703" s="24">
        <v>1</v>
      </c>
      <c r="D703" s="25" t="s">
        <v>140</v>
      </c>
      <c r="E703" s="20"/>
      <c r="F703" s="21"/>
      <c r="G703" s="21">
        <v>2</v>
      </c>
      <c r="H703" s="21"/>
      <c r="I703" s="21"/>
      <c r="J703" s="21"/>
      <c r="K703" s="22">
        <f>VLOOKUP(D703,'Porte Honorário'!$A$3:$B$44,2,0)</f>
        <v>321.38</v>
      </c>
      <c r="L703" s="22">
        <f>'Base PF Saúde'!$K703*'Base PF Saúde'!$C703</f>
        <v>321.38</v>
      </c>
      <c r="M703" s="22">
        <f>'Base PF Saúde'!$E703*'Uco e Filme'!$A$2</f>
        <v>0</v>
      </c>
      <c r="N703" s="22">
        <f>'Base PF Saúde'!$H703*'Uco e Filme'!$A$11</f>
        <v>0</v>
      </c>
      <c r="O703" s="23">
        <f>ROUND(SUM('Base PF Saúde'!$L703:$N703),2)</f>
        <v>321.38</v>
      </c>
    </row>
    <row r="704" spans="1:15" x14ac:dyDescent="0.25">
      <c r="A704" s="18">
        <v>30310091</v>
      </c>
      <c r="B704" s="18" t="s">
        <v>747</v>
      </c>
      <c r="C704" s="24">
        <v>1</v>
      </c>
      <c r="D704" s="25" t="s">
        <v>334</v>
      </c>
      <c r="E704" s="20"/>
      <c r="F704" s="21"/>
      <c r="G704" s="21">
        <v>5</v>
      </c>
      <c r="H704" s="21"/>
      <c r="I704" s="21"/>
      <c r="J704" s="21"/>
      <c r="K704" s="22">
        <f>VLOOKUP(D704,'Porte Honorário'!$A$3:$B$44,2,0)</f>
        <v>1049.28</v>
      </c>
      <c r="L704" s="22">
        <f>'Base PF Saúde'!$K704*'Base PF Saúde'!$C704</f>
        <v>1049.28</v>
      </c>
      <c r="M704" s="22">
        <f>'Base PF Saúde'!$E704*'Uco e Filme'!$A$2</f>
        <v>0</v>
      </c>
      <c r="N704" s="22">
        <f>'Base PF Saúde'!$H704*'Uco e Filme'!$A$11</f>
        <v>0</v>
      </c>
      <c r="O704" s="23">
        <f>ROUND(SUM('Base PF Saúde'!$L704:$N704),2)</f>
        <v>1049.28</v>
      </c>
    </row>
    <row r="705" spans="1:15" x14ac:dyDescent="0.25">
      <c r="A705" s="18">
        <v>30310105</v>
      </c>
      <c r="B705" s="18" t="s">
        <v>748</v>
      </c>
      <c r="C705" s="24">
        <v>1</v>
      </c>
      <c r="D705" s="25" t="s">
        <v>140</v>
      </c>
      <c r="E705" s="20"/>
      <c r="F705" s="21">
        <v>1</v>
      </c>
      <c r="G705" s="21">
        <v>3</v>
      </c>
      <c r="H705" s="21"/>
      <c r="I705" s="21"/>
      <c r="J705" s="21"/>
      <c r="K705" s="22">
        <f>VLOOKUP(D705,'Porte Honorário'!$A$3:$B$44,2,0)</f>
        <v>321.38</v>
      </c>
      <c r="L705" s="22">
        <f>'Base PF Saúde'!$K705*'Base PF Saúde'!$C705</f>
        <v>321.38</v>
      </c>
      <c r="M705" s="22">
        <f>'Base PF Saúde'!$E705*'Uco e Filme'!$A$2</f>
        <v>0</v>
      </c>
      <c r="N705" s="22">
        <f>'Base PF Saúde'!$H705*'Uco e Filme'!$A$11</f>
        <v>0</v>
      </c>
      <c r="O705" s="23">
        <f>ROUND(SUM('Base PF Saúde'!$L705:$N705),2)</f>
        <v>321.38</v>
      </c>
    </row>
    <row r="706" spans="1:15" x14ac:dyDescent="0.25">
      <c r="A706" s="18">
        <v>30310113</v>
      </c>
      <c r="B706" s="18" t="s">
        <v>749</v>
      </c>
      <c r="C706" s="24">
        <v>1</v>
      </c>
      <c r="D706" s="25" t="s">
        <v>140</v>
      </c>
      <c r="E706" s="20"/>
      <c r="F706" s="21"/>
      <c r="G706" s="21">
        <v>3</v>
      </c>
      <c r="H706" s="21"/>
      <c r="I706" s="21"/>
      <c r="J706" s="21"/>
      <c r="K706" s="22">
        <f>VLOOKUP(D706,'Porte Honorário'!$A$3:$B$44,2,0)</f>
        <v>321.38</v>
      </c>
      <c r="L706" s="22">
        <f>'Base PF Saúde'!$K706*'Base PF Saúde'!$C706</f>
        <v>321.38</v>
      </c>
      <c r="M706" s="22">
        <f>'Base PF Saúde'!$E706*'Uco e Filme'!$A$2</f>
        <v>0</v>
      </c>
      <c r="N706" s="22">
        <f>'Base PF Saúde'!$H706*'Uco e Filme'!$A$11</f>
        <v>0</v>
      </c>
      <c r="O706" s="23">
        <f>ROUND(SUM('Base PF Saúde'!$L706:$N706),2)</f>
        <v>321.38</v>
      </c>
    </row>
    <row r="707" spans="1:15" ht="18" customHeight="1" x14ac:dyDescent="0.25">
      <c r="A707" s="72" t="s">
        <v>750</v>
      </c>
      <c r="B707" s="73"/>
      <c r="C707" s="73"/>
      <c r="D707" s="73"/>
      <c r="E707" s="73"/>
      <c r="F707" s="73"/>
      <c r="G707" s="73"/>
      <c r="H707" s="73"/>
      <c r="I707" s="73"/>
      <c r="J707" s="73"/>
      <c r="K707" s="73" t="e">
        <f>VLOOKUP(D707,'Porte Honorário'!$A$3:$B$44,2,0)</f>
        <v>#N/A</v>
      </c>
      <c r="L707" s="73" t="e">
        <f>'Base PF Saúde'!$K707*'Base PF Saúde'!$C707</f>
        <v>#N/A</v>
      </c>
      <c r="M707" s="73">
        <f>'Base PF Saúde'!$E707*'Uco e Filme'!$A$2</f>
        <v>0</v>
      </c>
      <c r="N707" s="73">
        <f>'Base PF Saúde'!$H707*'Uco e Filme'!$A$11</f>
        <v>0</v>
      </c>
      <c r="O707" s="74" t="e">
        <f>ROUND(SUM('Base PF Saúde'!$L707:$N707),2)</f>
        <v>#N/A</v>
      </c>
    </row>
    <row r="708" spans="1:15" x14ac:dyDescent="0.25">
      <c r="A708" s="18">
        <v>30311012</v>
      </c>
      <c r="B708" s="18" t="s">
        <v>751</v>
      </c>
      <c r="C708" s="24">
        <v>1</v>
      </c>
      <c r="D708" s="25" t="s">
        <v>52</v>
      </c>
      <c r="E708" s="20"/>
      <c r="F708" s="21"/>
      <c r="G708" s="21">
        <v>2</v>
      </c>
      <c r="H708" s="21"/>
      <c r="I708" s="21"/>
      <c r="J708" s="21"/>
      <c r="K708" s="22">
        <f>VLOOKUP(D708,'Porte Honorário'!$A$3:$B$44,2,0)</f>
        <v>138.65</v>
      </c>
      <c r="L708" s="22">
        <f>'Base PF Saúde'!$K708*'Base PF Saúde'!$C708</f>
        <v>138.65</v>
      </c>
      <c r="M708" s="22">
        <f>'Base PF Saúde'!$E708*'Uco e Filme'!$A$2</f>
        <v>0</v>
      </c>
      <c r="N708" s="22">
        <f>'Base PF Saúde'!$H708*'Uco e Filme'!$A$11</f>
        <v>0</v>
      </c>
      <c r="O708" s="23">
        <f>ROUND(SUM('Base PF Saúde'!$L708:$N708),2)</f>
        <v>138.65</v>
      </c>
    </row>
    <row r="709" spans="1:15" x14ac:dyDescent="0.25">
      <c r="A709" s="18">
        <v>30311020</v>
      </c>
      <c r="B709" s="18" t="s">
        <v>752</v>
      </c>
      <c r="C709" s="24">
        <v>1</v>
      </c>
      <c r="D709" s="25" t="s">
        <v>295</v>
      </c>
      <c r="E709" s="20"/>
      <c r="F709" s="21">
        <v>1</v>
      </c>
      <c r="G709" s="21">
        <v>4</v>
      </c>
      <c r="H709" s="21"/>
      <c r="I709" s="21"/>
      <c r="J709" s="21"/>
      <c r="K709" s="22">
        <f>VLOOKUP(D709,'Porte Honorário'!$A$3:$B$44,2,0)</f>
        <v>682.17</v>
      </c>
      <c r="L709" s="22">
        <f>'Base PF Saúde'!$K709*'Base PF Saúde'!$C709</f>
        <v>682.17</v>
      </c>
      <c r="M709" s="22">
        <f>'Base PF Saúde'!$E709*'Uco e Filme'!$A$2</f>
        <v>0</v>
      </c>
      <c r="N709" s="22">
        <f>'Base PF Saúde'!$H709*'Uco e Filme'!$A$11</f>
        <v>0</v>
      </c>
      <c r="O709" s="23">
        <f>ROUND(SUM('Base PF Saúde'!$L709:$N709),2)</f>
        <v>682.17</v>
      </c>
    </row>
    <row r="710" spans="1:15" ht="24" x14ac:dyDescent="0.25">
      <c r="A710" s="18">
        <v>30311039</v>
      </c>
      <c r="B710" s="18" t="s">
        <v>753</v>
      </c>
      <c r="C710" s="24">
        <v>1</v>
      </c>
      <c r="D710" s="25" t="s">
        <v>384</v>
      </c>
      <c r="E710" s="20"/>
      <c r="F710" s="21">
        <v>1</v>
      </c>
      <c r="G710" s="21">
        <v>4</v>
      </c>
      <c r="H710" s="21"/>
      <c r="I710" s="21"/>
      <c r="J710" s="21"/>
      <c r="K710" s="22">
        <f>VLOOKUP(D710,'Porte Honorário'!$A$3:$B$44,2,0)</f>
        <v>737.32</v>
      </c>
      <c r="L710" s="22">
        <f>'Base PF Saúde'!$K710*'Base PF Saúde'!$C710</f>
        <v>737.32</v>
      </c>
      <c r="M710" s="22">
        <f>'Base PF Saúde'!$E710*'Uco e Filme'!$A$2</f>
        <v>0</v>
      </c>
      <c r="N710" s="22">
        <f>'Base PF Saúde'!$H710*'Uco e Filme'!$A$11</f>
        <v>0</v>
      </c>
      <c r="O710" s="23">
        <f>ROUND(SUM('Base PF Saúde'!$L710:$N710),2)</f>
        <v>737.32</v>
      </c>
    </row>
    <row r="711" spans="1:15" x14ac:dyDescent="0.25">
      <c r="A711" s="18">
        <v>30311047</v>
      </c>
      <c r="B711" s="18" t="s">
        <v>754</v>
      </c>
      <c r="C711" s="24">
        <v>1</v>
      </c>
      <c r="D711" s="25" t="s">
        <v>295</v>
      </c>
      <c r="E711" s="20"/>
      <c r="F711" s="21">
        <v>1</v>
      </c>
      <c r="G711" s="21">
        <v>4</v>
      </c>
      <c r="H711" s="21"/>
      <c r="I711" s="21"/>
      <c r="J711" s="21"/>
      <c r="K711" s="22">
        <f>VLOOKUP(D711,'Porte Honorário'!$A$3:$B$44,2,0)</f>
        <v>682.17</v>
      </c>
      <c r="L711" s="22">
        <f>'Base PF Saúde'!$K711*'Base PF Saúde'!$C711</f>
        <v>682.17</v>
      </c>
      <c r="M711" s="22">
        <f>'Base PF Saúde'!$E711*'Uco e Filme'!$A$2</f>
        <v>0</v>
      </c>
      <c r="N711" s="22">
        <f>'Base PF Saúde'!$H711*'Uco e Filme'!$A$11</f>
        <v>0</v>
      </c>
      <c r="O711" s="23">
        <f>ROUND(SUM('Base PF Saúde'!$L711:$N711),2)</f>
        <v>682.17</v>
      </c>
    </row>
    <row r="712" spans="1:15" x14ac:dyDescent="0.25">
      <c r="A712" s="18">
        <v>30311055</v>
      </c>
      <c r="B712" s="18" t="s">
        <v>755</v>
      </c>
      <c r="C712" s="24">
        <v>1</v>
      </c>
      <c r="D712" s="25" t="s">
        <v>69</v>
      </c>
      <c r="E712" s="20"/>
      <c r="F712" s="21"/>
      <c r="G712" s="21">
        <v>0</v>
      </c>
      <c r="H712" s="21"/>
      <c r="I712" s="21"/>
      <c r="J712" s="21"/>
      <c r="K712" s="22">
        <f>VLOOKUP(D712,'Porte Honorário'!$A$3:$B$44,2,0)</f>
        <v>201.64</v>
      </c>
      <c r="L712" s="22">
        <f>'Base PF Saúde'!$K712*'Base PF Saúde'!$C712</f>
        <v>201.64</v>
      </c>
      <c r="M712" s="22">
        <f>'Base PF Saúde'!$E712*'Uco e Filme'!$A$2</f>
        <v>0</v>
      </c>
      <c r="N712" s="22">
        <f>'Base PF Saúde'!$H712*'Uco e Filme'!$A$11</f>
        <v>0</v>
      </c>
      <c r="O712" s="23">
        <f>ROUND(SUM('Base PF Saúde'!$L712:$N712),2)</f>
        <v>201.64</v>
      </c>
    </row>
    <row r="713" spans="1:15" ht="18" customHeight="1" x14ac:dyDescent="0.25">
      <c r="A713" s="72" t="s">
        <v>756</v>
      </c>
      <c r="B713" s="73"/>
      <c r="C713" s="73"/>
      <c r="D713" s="73"/>
      <c r="E713" s="73"/>
      <c r="F713" s="73"/>
      <c r="G713" s="73"/>
      <c r="H713" s="73"/>
      <c r="I713" s="73"/>
      <c r="J713" s="73"/>
      <c r="K713" s="73" t="e">
        <f>VLOOKUP(D713,'Porte Honorário'!$A$3:$B$44,2,0)</f>
        <v>#N/A</v>
      </c>
      <c r="L713" s="73" t="e">
        <f>'Base PF Saúde'!$K713*'Base PF Saúde'!$C713</f>
        <v>#N/A</v>
      </c>
      <c r="M713" s="73">
        <f>'Base PF Saúde'!$E713*'Uco e Filme'!$A$2</f>
        <v>0</v>
      </c>
      <c r="N713" s="73">
        <f>'Base PF Saúde'!$H713*'Uco e Filme'!$A$11</f>
        <v>0</v>
      </c>
      <c r="O713" s="74" t="e">
        <f>ROUND(SUM('Base PF Saúde'!$L713:$N713),2)</f>
        <v>#N/A</v>
      </c>
    </row>
    <row r="714" spans="1:15" x14ac:dyDescent="0.25">
      <c r="A714" s="18">
        <v>30312019</v>
      </c>
      <c r="B714" s="18" t="s">
        <v>757</v>
      </c>
      <c r="C714" s="24">
        <v>1</v>
      </c>
      <c r="D714" s="25" t="s">
        <v>295</v>
      </c>
      <c r="E714" s="20"/>
      <c r="F714" s="21">
        <v>1</v>
      </c>
      <c r="G714" s="21">
        <v>3</v>
      </c>
      <c r="H714" s="21"/>
      <c r="I714" s="21"/>
      <c r="J714" s="21"/>
      <c r="K714" s="22">
        <f>VLOOKUP(D714,'Porte Honorário'!$A$3:$B$44,2,0)</f>
        <v>682.17</v>
      </c>
      <c r="L714" s="22">
        <f>'Base PF Saúde'!$K714*'Base PF Saúde'!$C714</f>
        <v>682.17</v>
      </c>
      <c r="M714" s="22">
        <f>'Base PF Saúde'!$E714*'Uco e Filme'!$A$2</f>
        <v>0</v>
      </c>
      <c r="N714" s="22">
        <f>'Base PF Saúde'!$H714*'Uco e Filme'!$A$11</f>
        <v>0</v>
      </c>
      <c r="O714" s="23">
        <f>ROUND(SUM('Base PF Saúde'!$L714:$N714),2)</f>
        <v>682.17</v>
      </c>
    </row>
    <row r="715" spans="1:15" x14ac:dyDescent="0.25">
      <c r="A715" s="18">
        <v>30312027</v>
      </c>
      <c r="B715" s="18" t="s">
        <v>758</v>
      </c>
      <c r="C715" s="24">
        <v>1</v>
      </c>
      <c r="D715" s="25" t="s">
        <v>250</v>
      </c>
      <c r="E715" s="20"/>
      <c r="F715" s="21">
        <v>1</v>
      </c>
      <c r="G715" s="21">
        <v>4</v>
      </c>
      <c r="H715" s="21"/>
      <c r="I715" s="21"/>
      <c r="J715" s="21"/>
      <c r="K715" s="22">
        <f>VLOOKUP(D715,'Porte Honorário'!$A$3:$B$44,2,0)</f>
        <v>264.69</v>
      </c>
      <c r="L715" s="22">
        <f>'Base PF Saúde'!$K715*'Base PF Saúde'!$C715</f>
        <v>264.69</v>
      </c>
      <c r="M715" s="22">
        <f>'Base PF Saúde'!$E715*'Uco e Filme'!$A$2</f>
        <v>0</v>
      </c>
      <c r="N715" s="22">
        <f>'Base PF Saúde'!$H715*'Uco e Filme'!$A$11</f>
        <v>0</v>
      </c>
      <c r="O715" s="23">
        <f>ROUND(SUM('Base PF Saúde'!$L715:$N715),2)</f>
        <v>264.69</v>
      </c>
    </row>
    <row r="716" spans="1:15" x14ac:dyDescent="0.25">
      <c r="A716" s="18">
        <v>30312035</v>
      </c>
      <c r="B716" s="18" t="s">
        <v>759</v>
      </c>
      <c r="C716" s="24">
        <v>1</v>
      </c>
      <c r="D716" s="25" t="s">
        <v>334</v>
      </c>
      <c r="E716" s="20"/>
      <c r="F716" s="21">
        <v>1</v>
      </c>
      <c r="G716" s="21">
        <v>4</v>
      </c>
      <c r="H716" s="21"/>
      <c r="I716" s="21"/>
      <c r="J716" s="21"/>
      <c r="K716" s="22">
        <f>VLOOKUP(D716,'Porte Honorário'!$A$3:$B$44,2,0)</f>
        <v>1049.28</v>
      </c>
      <c r="L716" s="22">
        <f>'Base PF Saúde'!$K716*'Base PF Saúde'!$C716</f>
        <v>1049.28</v>
      </c>
      <c r="M716" s="22">
        <f>'Base PF Saúde'!$E716*'Uco e Filme'!$A$2</f>
        <v>0</v>
      </c>
      <c r="N716" s="22">
        <f>'Base PF Saúde'!$H716*'Uco e Filme'!$A$11</f>
        <v>0</v>
      </c>
      <c r="O716" s="23">
        <f>ROUND(SUM('Base PF Saúde'!$L716:$N716),2)</f>
        <v>1049.28</v>
      </c>
    </row>
    <row r="717" spans="1:15" ht="24" x14ac:dyDescent="0.25">
      <c r="A717" s="18">
        <v>30312043</v>
      </c>
      <c r="B717" s="18" t="s">
        <v>760</v>
      </c>
      <c r="C717" s="24">
        <v>1</v>
      </c>
      <c r="D717" s="25" t="s">
        <v>140</v>
      </c>
      <c r="E717" s="20">
        <v>4.9800000000000004</v>
      </c>
      <c r="F717" s="21"/>
      <c r="G717" s="21">
        <v>2</v>
      </c>
      <c r="H717" s="21"/>
      <c r="I717" s="21"/>
      <c r="J717" s="21"/>
      <c r="K717" s="22">
        <f>VLOOKUP(D717,'Porte Honorário'!$A$3:$B$44,2,0)</f>
        <v>321.38</v>
      </c>
      <c r="L717" s="22">
        <f>'Base PF Saúde'!$K717*'Base PF Saúde'!$C717</f>
        <v>321.38</v>
      </c>
      <c r="M717" s="22">
        <f>'Base PF Saúde'!$E717*'Uco e Filme'!$A$2</f>
        <v>90.287400000000005</v>
      </c>
      <c r="N717" s="22">
        <f>'Base PF Saúde'!$H717*'Uco e Filme'!$A$11</f>
        <v>0</v>
      </c>
      <c r="O717" s="23">
        <f>ROUND(SUM('Base PF Saúde'!$L717:$N717),2)</f>
        <v>411.67</v>
      </c>
    </row>
    <row r="718" spans="1:15" x14ac:dyDescent="0.25">
      <c r="A718" s="18">
        <v>30312051</v>
      </c>
      <c r="B718" s="18" t="s">
        <v>761</v>
      </c>
      <c r="C718" s="24">
        <v>1</v>
      </c>
      <c r="D718" s="25" t="s">
        <v>250</v>
      </c>
      <c r="E718" s="20"/>
      <c r="F718" s="21"/>
      <c r="G718" s="21">
        <v>4</v>
      </c>
      <c r="H718" s="21"/>
      <c r="I718" s="21"/>
      <c r="J718" s="21"/>
      <c r="K718" s="22">
        <f>VLOOKUP(D718,'Porte Honorário'!$A$3:$B$44,2,0)</f>
        <v>264.69</v>
      </c>
      <c r="L718" s="22">
        <f>'Base PF Saúde'!$K718*'Base PF Saúde'!$C718</f>
        <v>264.69</v>
      </c>
      <c r="M718" s="22">
        <f>'Base PF Saúde'!$E718*'Uco e Filme'!$A$2</f>
        <v>0</v>
      </c>
      <c r="N718" s="22">
        <f>'Base PF Saúde'!$H718*'Uco e Filme'!$A$11</f>
        <v>0</v>
      </c>
      <c r="O718" s="23">
        <f>ROUND(SUM('Base PF Saúde'!$L718:$N718),2)</f>
        <v>264.69</v>
      </c>
    </row>
    <row r="719" spans="1:15" x14ac:dyDescent="0.25">
      <c r="A719" s="18">
        <v>30312060</v>
      </c>
      <c r="B719" s="18" t="s">
        <v>762</v>
      </c>
      <c r="C719" s="24">
        <v>1</v>
      </c>
      <c r="D719" s="25" t="s">
        <v>246</v>
      </c>
      <c r="E719" s="20">
        <v>0.99</v>
      </c>
      <c r="F719" s="21">
        <v>1</v>
      </c>
      <c r="G719" s="21">
        <v>2</v>
      </c>
      <c r="H719" s="21"/>
      <c r="I719" s="21"/>
      <c r="J719" s="21"/>
      <c r="K719" s="22">
        <f>VLOOKUP(D719,'Porte Honorário'!$A$3:$B$44,2,0)</f>
        <v>521.47</v>
      </c>
      <c r="L719" s="22">
        <f>'Base PF Saúde'!$K719*'Base PF Saúde'!$C719</f>
        <v>521.47</v>
      </c>
      <c r="M719" s="22">
        <f>'Base PF Saúde'!$E719*'Uco e Filme'!$A$2</f>
        <v>17.948699999999999</v>
      </c>
      <c r="N719" s="22">
        <f>'Base PF Saúde'!$H719*'Uco e Filme'!$A$11</f>
        <v>0</v>
      </c>
      <c r="O719" s="23">
        <f>ROUND(SUM('Base PF Saúde'!$L719:$N719),2)</f>
        <v>539.41999999999996</v>
      </c>
    </row>
    <row r="720" spans="1:15" x14ac:dyDescent="0.25">
      <c r="A720" s="18">
        <v>30312078</v>
      </c>
      <c r="B720" s="18" t="s">
        <v>763</v>
      </c>
      <c r="C720" s="24">
        <v>1</v>
      </c>
      <c r="D720" s="25" t="s">
        <v>250</v>
      </c>
      <c r="E720" s="20"/>
      <c r="F720" s="21">
        <v>1</v>
      </c>
      <c r="G720" s="21">
        <v>2</v>
      </c>
      <c r="H720" s="21"/>
      <c r="I720" s="21"/>
      <c r="J720" s="21"/>
      <c r="K720" s="22">
        <f>VLOOKUP(D720,'Porte Honorário'!$A$3:$B$44,2,0)</f>
        <v>264.69</v>
      </c>
      <c r="L720" s="22">
        <f>'Base PF Saúde'!$K720*'Base PF Saúde'!$C720</f>
        <v>264.69</v>
      </c>
      <c r="M720" s="22">
        <f>'Base PF Saúde'!$E720*'Uco e Filme'!$A$2</f>
        <v>0</v>
      </c>
      <c r="N720" s="22">
        <f>'Base PF Saúde'!$H720*'Uco e Filme'!$A$11</f>
        <v>0</v>
      </c>
      <c r="O720" s="23">
        <f>ROUND(SUM('Base PF Saúde'!$L720:$N720),2)</f>
        <v>264.69</v>
      </c>
    </row>
    <row r="721" spans="1:15" x14ac:dyDescent="0.25">
      <c r="A721" s="18">
        <v>30312086</v>
      </c>
      <c r="B721" s="18" t="s">
        <v>764</v>
      </c>
      <c r="C721" s="24">
        <v>1</v>
      </c>
      <c r="D721" s="25" t="s">
        <v>338</v>
      </c>
      <c r="E721" s="20"/>
      <c r="F721" s="21">
        <v>1</v>
      </c>
      <c r="G721" s="21">
        <v>5</v>
      </c>
      <c r="H721" s="21"/>
      <c r="I721" s="21"/>
      <c r="J721" s="21"/>
      <c r="K721" s="22">
        <f>VLOOKUP(D721,'Porte Honorário'!$A$3:$B$44,2,0)</f>
        <v>953.16</v>
      </c>
      <c r="L721" s="22">
        <f>'Base PF Saúde'!$K721*'Base PF Saúde'!$C721</f>
        <v>953.16</v>
      </c>
      <c r="M721" s="22">
        <f>'Base PF Saúde'!$E721*'Uco e Filme'!$A$2</f>
        <v>0</v>
      </c>
      <c r="N721" s="22">
        <f>'Base PF Saúde'!$H721*'Uco e Filme'!$A$11</f>
        <v>0</v>
      </c>
      <c r="O721" s="23">
        <f>ROUND(SUM('Base PF Saúde'!$L721:$N721),2)</f>
        <v>953.16</v>
      </c>
    </row>
    <row r="722" spans="1:15" x14ac:dyDescent="0.25">
      <c r="A722" s="18">
        <v>30312094</v>
      </c>
      <c r="B722" s="18" t="s">
        <v>765</v>
      </c>
      <c r="C722" s="24">
        <v>1</v>
      </c>
      <c r="D722" s="25" t="s">
        <v>246</v>
      </c>
      <c r="E722" s="20"/>
      <c r="F722" s="21"/>
      <c r="G722" s="21">
        <v>3</v>
      </c>
      <c r="H722" s="21"/>
      <c r="I722" s="21"/>
      <c r="J722" s="21"/>
      <c r="K722" s="22">
        <f>VLOOKUP(D722,'Porte Honorário'!$A$3:$B$44,2,0)</f>
        <v>521.47</v>
      </c>
      <c r="L722" s="22">
        <f>'Base PF Saúde'!$K722*'Base PF Saúde'!$C722</f>
        <v>521.47</v>
      </c>
      <c r="M722" s="22">
        <f>'Base PF Saúde'!$E722*'Uco e Filme'!$A$2</f>
        <v>0</v>
      </c>
      <c r="N722" s="22">
        <f>'Base PF Saúde'!$H722*'Uco e Filme'!$A$11</f>
        <v>0</v>
      </c>
      <c r="O722" s="23">
        <f>ROUND(SUM('Base PF Saúde'!$L722:$N722),2)</f>
        <v>521.47</v>
      </c>
    </row>
    <row r="723" spans="1:15" x14ac:dyDescent="0.25">
      <c r="A723" s="18">
        <v>30312108</v>
      </c>
      <c r="B723" s="18" t="s">
        <v>766</v>
      </c>
      <c r="C723" s="24">
        <v>1</v>
      </c>
      <c r="D723" s="25" t="s">
        <v>250</v>
      </c>
      <c r="E723" s="20"/>
      <c r="F723" s="21">
        <v>2</v>
      </c>
      <c r="G723" s="21"/>
      <c r="H723" s="21"/>
      <c r="I723" s="21"/>
      <c r="J723" s="21"/>
      <c r="K723" s="22">
        <f>VLOOKUP(D723,'Porte Honorário'!$A$3:$B$44,2,0)</f>
        <v>264.69</v>
      </c>
      <c r="L723" s="22">
        <f>'Base PF Saúde'!$K723*'Base PF Saúde'!$C723</f>
        <v>264.69</v>
      </c>
      <c r="M723" s="22">
        <f>'Base PF Saúde'!$E723*'Uco e Filme'!$A$2</f>
        <v>0</v>
      </c>
      <c r="N723" s="22">
        <f>'Base PF Saúde'!$H723*'Uco e Filme'!$A$11</f>
        <v>0</v>
      </c>
      <c r="O723" s="23">
        <f>ROUND(SUM('Base PF Saúde'!$L723:$N723),2)</f>
        <v>264.69</v>
      </c>
    </row>
    <row r="724" spans="1:15" x14ac:dyDescent="0.25">
      <c r="A724" s="18">
        <v>30312116</v>
      </c>
      <c r="B724" s="18" t="s">
        <v>767</v>
      </c>
      <c r="C724" s="24">
        <v>1</v>
      </c>
      <c r="D724" s="25" t="s">
        <v>140</v>
      </c>
      <c r="E724" s="20"/>
      <c r="F724" s="21"/>
      <c r="G724" s="21">
        <v>4</v>
      </c>
      <c r="H724" s="21"/>
      <c r="I724" s="21"/>
      <c r="J724" s="21"/>
      <c r="K724" s="22">
        <f>VLOOKUP(D724,'Porte Honorário'!$A$3:$B$44,2,0)</f>
        <v>321.38</v>
      </c>
      <c r="L724" s="22">
        <f>'Base PF Saúde'!$K724*'Base PF Saúde'!$C724</f>
        <v>321.38</v>
      </c>
      <c r="M724" s="22">
        <f>'Base PF Saúde'!$E724*'Uco e Filme'!$A$2</f>
        <v>0</v>
      </c>
      <c r="N724" s="22">
        <f>'Base PF Saúde'!$H724*'Uco e Filme'!$A$11</f>
        <v>0</v>
      </c>
      <c r="O724" s="23">
        <f>ROUND(SUM('Base PF Saúde'!$L724:$N724),2)</f>
        <v>321.38</v>
      </c>
    </row>
    <row r="725" spans="1:15" ht="24" x14ac:dyDescent="0.25">
      <c r="A725" s="18">
        <v>30312124</v>
      </c>
      <c r="B725" s="18" t="s">
        <v>768</v>
      </c>
      <c r="C725" s="24">
        <v>1</v>
      </c>
      <c r="D725" s="25" t="s">
        <v>489</v>
      </c>
      <c r="E725" s="20"/>
      <c r="F725" s="21">
        <v>1</v>
      </c>
      <c r="G725" s="21">
        <v>5</v>
      </c>
      <c r="H725" s="21"/>
      <c r="I725" s="21"/>
      <c r="J725" s="21"/>
      <c r="K725" s="22">
        <f>VLOOKUP(D725,'Porte Honorário'!$A$3:$B$44,2,0)</f>
        <v>1354.9</v>
      </c>
      <c r="L725" s="22">
        <f>'Base PF Saúde'!$K725*'Base PF Saúde'!$C725</f>
        <v>1354.9</v>
      </c>
      <c r="M725" s="22">
        <f>'Base PF Saúde'!$E725*'Uco e Filme'!$A$2</f>
        <v>0</v>
      </c>
      <c r="N725" s="22">
        <f>'Base PF Saúde'!$H725*'Uco e Filme'!$A$11</f>
        <v>0</v>
      </c>
      <c r="O725" s="23">
        <f>ROUND(SUM('Base PF Saúde'!$L725:$N725),2)</f>
        <v>1354.9</v>
      </c>
    </row>
    <row r="726" spans="1:15" ht="24" x14ac:dyDescent="0.25">
      <c r="A726" s="18">
        <v>30312132</v>
      </c>
      <c r="B726" s="18" t="s">
        <v>769</v>
      </c>
      <c r="C726" s="24">
        <v>1</v>
      </c>
      <c r="D726" s="25" t="s">
        <v>770</v>
      </c>
      <c r="E726" s="20"/>
      <c r="F726" s="21">
        <v>1</v>
      </c>
      <c r="G726" s="21">
        <v>6</v>
      </c>
      <c r="H726" s="21"/>
      <c r="I726" s="21"/>
      <c r="J726" s="21"/>
      <c r="K726" s="22">
        <f>VLOOKUP(D726,'Porte Honorário'!$A$3:$B$44,2,0)</f>
        <v>953.16</v>
      </c>
      <c r="L726" s="22">
        <f>'Base PF Saúde'!$K726*'Base PF Saúde'!$C726</f>
        <v>953.16</v>
      </c>
      <c r="M726" s="22">
        <f>'Base PF Saúde'!$E726*'Uco e Filme'!$A$2</f>
        <v>0</v>
      </c>
      <c r="N726" s="22">
        <f>'Base PF Saúde'!$H726*'Uco e Filme'!$A$11</f>
        <v>0</v>
      </c>
      <c r="O726" s="23">
        <f>ROUND(SUM('Base PF Saúde'!$L726:$N726),2)</f>
        <v>953.16</v>
      </c>
    </row>
    <row r="727" spans="1:15" ht="18" customHeight="1" x14ac:dyDescent="0.25">
      <c r="A727" s="72" t="s">
        <v>771</v>
      </c>
      <c r="B727" s="73"/>
      <c r="C727" s="73"/>
      <c r="D727" s="73"/>
      <c r="E727" s="73"/>
      <c r="F727" s="73"/>
      <c r="G727" s="73"/>
      <c r="H727" s="73"/>
      <c r="I727" s="73"/>
      <c r="J727" s="73"/>
      <c r="K727" s="73" t="e">
        <f>VLOOKUP(D727,'Porte Honorário'!$A$3:$B$44,2,0)</f>
        <v>#N/A</v>
      </c>
      <c r="L727" s="73" t="e">
        <f>'Base PF Saúde'!$K727*'Base PF Saúde'!$C727</f>
        <v>#N/A</v>
      </c>
      <c r="M727" s="73">
        <f>'Base PF Saúde'!$E727*'Uco e Filme'!$A$2</f>
        <v>0</v>
      </c>
      <c r="N727" s="73">
        <f>'Base PF Saúde'!$H727*'Uco e Filme'!$A$11</f>
        <v>0</v>
      </c>
      <c r="O727" s="74" t="e">
        <f>ROUND(SUM('Base PF Saúde'!$L727:$N727),2)</f>
        <v>#N/A</v>
      </c>
    </row>
    <row r="728" spans="1:15" x14ac:dyDescent="0.25">
      <c r="A728" s="18">
        <v>30313015</v>
      </c>
      <c r="B728" s="18" t="s">
        <v>772</v>
      </c>
      <c r="C728" s="24">
        <v>1</v>
      </c>
      <c r="D728" s="25" t="s">
        <v>246</v>
      </c>
      <c r="E728" s="20"/>
      <c r="F728" s="21">
        <v>1</v>
      </c>
      <c r="G728" s="21">
        <v>4</v>
      </c>
      <c r="H728" s="21"/>
      <c r="I728" s="21"/>
      <c r="J728" s="21"/>
      <c r="K728" s="22">
        <f>VLOOKUP(D728,'Porte Honorário'!$A$3:$B$44,2,0)</f>
        <v>521.47</v>
      </c>
      <c r="L728" s="22">
        <f>'Base PF Saúde'!$K728*'Base PF Saúde'!$C728</f>
        <v>521.47</v>
      </c>
      <c r="M728" s="22">
        <f>'Base PF Saúde'!$E728*'Uco e Filme'!$A$2</f>
        <v>0</v>
      </c>
      <c r="N728" s="22">
        <f>'Base PF Saúde'!$H728*'Uco e Filme'!$A$11</f>
        <v>0</v>
      </c>
      <c r="O728" s="23">
        <f>ROUND(SUM('Base PF Saúde'!$L728:$N728),2)</f>
        <v>521.47</v>
      </c>
    </row>
    <row r="729" spans="1:15" x14ac:dyDescent="0.25">
      <c r="A729" s="18">
        <v>30313023</v>
      </c>
      <c r="B729" s="18" t="s">
        <v>773</v>
      </c>
      <c r="C729" s="24">
        <v>1</v>
      </c>
      <c r="D729" s="25" t="s">
        <v>246</v>
      </c>
      <c r="E729" s="20"/>
      <c r="F729" s="21">
        <v>1</v>
      </c>
      <c r="G729" s="21">
        <v>2</v>
      </c>
      <c r="H729" s="21"/>
      <c r="I729" s="21"/>
      <c r="J729" s="21"/>
      <c r="K729" s="22">
        <f>VLOOKUP(D729,'Porte Honorário'!$A$3:$B$44,2,0)</f>
        <v>521.47</v>
      </c>
      <c r="L729" s="22">
        <f>'Base PF Saúde'!$K729*'Base PF Saúde'!$C729</f>
        <v>521.47</v>
      </c>
      <c r="M729" s="22">
        <f>'Base PF Saúde'!$E729*'Uco e Filme'!$A$2</f>
        <v>0</v>
      </c>
      <c r="N729" s="22">
        <f>'Base PF Saúde'!$H729*'Uco e Filme'!$A$11</f>
        <v>0</v>
      </c>
      <c r="O729" s="23">
        <f>ROUND(SUM('Base PF Saúde'!$L729:$N729),2)</f>
        <v>521.47</v>
      </c>
    </row>
    <row r="730" spans="1:15" ht="24" x14ac:dyDescent="0.25">
      <c r="A730" s="18">
        <v>30313031</v>
      </c>
      <c r="B730" s="18" t="s">
        <v>774</v>
      </c>
      <c r="C730" s="24">
        <v>1</v>
      </c>
      <c r="D730" s="25" t="s">
        <v>263</v>
      </c>
      <c r="E730" s="20"/>
      <c r="F730" s="21">
        <v>1</v>
      </c>
      <c r="G730" s="21">
        <v>4</v>
      </c>
      <c r="H730" s="21"/>
      <c r="I730" s="21"/>
      <c r="J730" s="21"/>
      <c r="K730" s="22">
        <f>VLOOKUP(D730,'Porte Honorário'!$A$3:$B$44,2,0)</f>
        <v>819.25</v>
      </c>
      <c r="L730" s="22">
        <f>'Base PF Saúde'!$K730*'Base PF Saúde'!$C730</f>
        <v>819.25</v>
      </c>
      <c r="M730" s="22">
        <f>'Base PF Saúde'!$E730*'Uco e Filme'!$A$2</f>
        <v>0</v>
      </c>
      <c r="N730" s="22">
        <f>'Base PF Saúde'!$H730*'Uco e Filme'!$A$11</f>
        <v>0</v>
      </c>
      <c r="O730" s="23">
        <f>ROUND(SUM('Base PF Saúde'!$L730:$N730),2)</f>
        <v>819.25</v>
      </c>
    </row>
    <row r="731" spans="1:15" x14ac:dyDescent="0.25">
      <c r="A731" s="18">
        <v>30313040</v>
      </c>
      <c r="B731" s="18" t="s">
        <v>775</v>
      </c>
      <c r="C731" s="24">
        <v>1</v>
      </c>
      <c r="D731" s="25" t="s">
        <v>64</v>
      </c>
      <c r="E731" s="20"/>
      <c r="F731" s="21"/>
      <c r="G731" s="21">
        <v>0</v>
      </c>
      <c r="H731" s="21"/>
      <c r="I731" s="21"/>
      <c r="J731" s="21"/>
      <c r="K731" s="22">
        <f>VLOOKUP(D731,'Porte Honorário'!$A$3:$B$44,2,0)</f>
        <v>63.04</v>
      </c>
      <c r="L731" s="22">
        <f>'Base PF Saúde'!$K731*'Base PF Saúde'!$C731</f>
        <v>63.04</v>
      </c>
      <c r="M731" s="22">
        <f>'Base PF Saúde'!$E731*'Uco e Filme'!$A$2</f>
        <v>0</v>
      </c>
      <c r="N731" s="22">
        <f>'Base PF Saúde'!$H731*'Uco e Filme'!$A$11</f>
        <v>0</v>
      </c>
      <c r="O731" s="23">
        <f>ROUND(SUM('Base PF Saúde'!$L731:$N731),2)</f>
        <v>63.04</v>
      </c>
    </row>
    <row r="732" spans="1:15" ht="24" x14ac:dyDescent="0.25">
      <c r="A732" s="18">
        <v>30313058</v>
      </c>
      <c r="B732" s="18" t="s">
        <v>776</v>
      </c>
      <c r="C732" s="24">
        <v>1</v>
      </c>
      <c r="D732" s="25" t="s">
        <v>246</v>
      </c>
      <c r="E732" s="20"/>
      <c r="F732" s="21">
        <v>1</v>
      </c>
      <c r="G732" s="21">
        <v>4</v>
      </c>
      <c r="H732" s="21"/>
      <c r="I732" s="21"/>
      <c r="J732" s="21"/>
      <c r="K732" s="22">
        <f>VLOOKUP(D732,'Porte Honorário'!$A$3:$B$44,2,0)</f>
        <v>521.47</v>
      </c>
      <c r="L732" s="22">
        <f>'Base PF Saúde'!$K732*'Base PF Saúde'!$C732</f>
        <v>521.47</v>
      </c>
      <c r="M732" s="22">
        <f>'Base PF Saúde'!$E732*'Uco e Filme'!$A$2</f>
        <v>0</v>
      </c>
      <c r="N732" s="22">
        <f>'Base PF Saúde'!$H732*'Uco e Filme'!$A$11</f>
        <v>0</v>
      </c>
      <c r="O732" s="23">
        <f>ROUND(SUM('Base PF Saúde'!$L732:$N732),2)</f>
        <v>521.47</v>
      </c>
    </row>
    <row r="733" spans="1:15" ht="24" x14ac:dyDescent="0.25">
      <c r="A733" s="18">
        <v>30313066</v>
      </c>
      <c r="B733" s="18" t="s">
        <v>777</v>
      </c>
      <c r="C733" s="24">
        <v>1</v>
      </c>
      <c r="D733" s="25" t="s">
        <v>50</v>
      </c>
      <c r="E733" s="20"/>
      <c r="F733" s="21"/>
      <c r="G733" s="21">
        <v>0</v>
      </c>
      <c r="H733" s="21"/>
      <c r="I733" s="21"/>
      <c r="J733" s="21"/>
      <c r="K733" s="22">
        <f>VLOOKUP(D733,'Porte Honorário'!$A$3:$B$44,2,0)</f>
        <v>85.08</v>
      </c>
      <c r="L733" s="22">
        <f>'Base PF Saúde'!$K733*'Base PF Saúde'!$C733</f>
        <v>85.08</v>
      </c>
      <c r="M733" s="22">
        <f>'Base PF Saúde'!$E733*'Uco e Filme'!$A$2</f>
        <v>0</v>
      </c>
      <c r="N733" s="22">
        <f>'Base PF Saúde'!$H733*'Uco e Filme'!$A$11</f>
        <v>0</v>
      </c>
      <c r="O733" s="23">
        <f>ROUND(SUM('Base PF Saúde'!$L733:$N733),2)</f>
        <v>85.08</v>
      </c>
    </row>
    <row r="734" spans="1:15" ht="13.9" customHeight="1" x14ac:dyDescent="0.25">
      <c r="A734" s="69" t="s">
        <v>778</v>
      </c>
      <c r="B734" s="70"/>
      <c r="C734" s="70"/>
      <c r="D734" s="70"/>
      <c r="E734" s="70"/>
      <c r="F734" s="70"/>
      <c r="G734" s="70"/>
      <c r="H734" s="70"/>
      <c r="I734" s="70"/>
      <c r="J734" s="70"/>
      <c r="K734" s="70"/>
      <c r="L734" s="70"/>
      <c r="M734" s="70"/>
      <c r="N734" s="70"/>
      <c r="O734" s="71"/>
    </row>
    <row r="735" spans="1:15" ht="13.9" customHeight="1" x14ac:dyDescent="0.25">
      <c r="A735" s="69" t="s">
        <v>779</v>
      </c>
      <c r="B735" s="70"/>
      <c r="C735" s="70"/>
      <c r="D735" s="70"/>
      <c r="E735" s="70"/>
      <c r="F735" s="70"/>
      <c r="G735" s="70"/>
      <c r="H735" s="70"/>
      <c r="I735" s="70"/>
      <c r="J735" s="70"/>
      <c r="K735" s="70" t="e">
        <f>VLOOKUP(D735,'Porte Honorário'!$A$3:$B$44,2,0)</f>
        <v>#N/A</v>
      </c>
      <c r="L735" s="70" t="e">
        <f>'Base PF Saúde'!$K735*'Base PF Saúde'!$C735</f>
        <v>#N/A</v>
      </c>
      <c r="M735" s="70">
        <f>'Base PF Saúde'!$E735*'Uco e Filme'!$A$2</f>
        <v>0</v>
      </c>
      <c r="N735" s="70">
        <f>'Base PF Saúde'!$H735*'Uco e Filme'!$A$11</f>
        <v>0</v>
      </c>
      <c r="O735" s="71" t="e">
        <f>ROUND(SUM('Base PF Saúde'!$L735:$N735),2)</f>
        <v>#N/A</v>
      </c>
    </row>
    <row r="736" spans="1:15" ht="18" customHeight="1" x14ac:dyDescent="0.25">
      <c r="A736" s="72" t="s">
        <v>780</v>
      </c>
      <c r="B736" s="73"/>
      <c r="C736" s="73"/>
      <c r="D736" s="73"/>
      <c r="E736" s="73"/>
      <c r="F736" s="73"/>
      <c r="G736" s="73"/>
      <c r="H736" s="73"/>
      <c r="I736" s="73"/>
      <c r="J736" s="73"/>
      <c r="K736" s="73" t="e">
        <f>VLOOKUP(D736,'Porte Honorário'!$A$3:$B$44,2,0)</f>
        <v>#N/A</v>
      </c>
      <c r="L736" s="73" t="e">
        <f>'Base PF Saúde'!$K736*'Base PF Saúde'!$C736</f>
        <v>#N/A</v>
      </c>
      <c r="M736" s="73">
        <f>'Base PF Saúde'!$E736*'Uco e Filme'!$A$2</f>
        <v>0</v>
      </c>
      <c r="N736" s="73">
        <f>'Base PF Saúde'!$H736*'Uco e Filme'!$A$11</f>
        <v>0</v>
      </c>
      <c r="O736" s="74" t="e">
        <f>ROUND(SUM('Base PF Saúde'!$L736:$N736),2)</f>
        <v>#N/A</v>
      </c>
    </row>
    <row r="737" spans="1:15" x14ac:dyDescent="0.25">
      <c r="A737" s="18">
        <v>30401011</v>
      </c>
      <c r="B737" s="18" t="s">
        <v>781</v>
      </c>
      <c r="C737" s="24">
        <v>1</v>
      </c>
      <c r="D737" s="25" t="s">
        <v>50</v>
      </c>
      <c r="E737" s="20"/>
      <c r="F737" s="21"/>
      <c r="G737" s="21">
        <v>0</v>
      </c>
      <c r="H737" s="21"/>
      <c r="I737" s="21"/>
      <c r="J737" s="21"/>
      <c r="K737" s="22">
        <f>VLOOKUP(D737,'Porte Honorário'!$A$3:$B$44,2,0)</f>
        <v>85.08</v>
      </c>
      <c r="L737" s="22">
        <f>'Base PF Saúde'!$K737*'Base PF Saúde'!$C737</f>
        <v>85.08</v>
      </c>
      <c r="M737" s="22">
        <f>'Base PF Saúde'!$E737*'Uco e Filme'!$A$2</f>
        <v>0</v>
      </c>
      <c r="N737" s="22">
        <f>'Base PF Saúde'!$H737*'Uco e Filme'!$A$11</f>
        <v>0</v>
      </c>
      <c r="O737" s="23">
        <f>ROUND(SUM('Base PF Saúde'!$L737:$N737),2)</f>
        <v>85.08</v>
      </c>
    </row>
    <row r="738" spans="1:15" ht="24" x14ac:dyDescent="0.25">
      <c r="A738" s="18">
        <v>30401020</v>
      </c>
      <c r="B738" s="18" t="s">
        <v>782</v>
      </c>
      <c r="C738" s="24">
        <v>1</v>
      </c>
      <c r="D738" s="25" t="s">
        <v>261</v>
      </c>
      <c r="E738" s="20"/>
      <c r="F738" s="21">
        <v>4</v>
      </c>
      <c r="G738" s="21">
        <v>7</v>
      </c>
      <c r="H738" s="21"/>
      <c r="I738" s="21"/>
      <c r="J738" s="21"/>
      <c r="K738" s="22">
        <f>VLOOKUP(D738,'Porte Honorário'!$A$3:$B$44,2,0)</f>
        <v>1572.31</v>
      </c>
      <c r="L738" s="22">
        <f>'Base PF Saúde'!$K738*'Base PF Saúde'!$C738</f>
        <v>1572.31</v>
      </c>
      <c r="M738" s="22">
        <f>'Base PF Saúde'!$E738*'Uco e Filme'!$A$2</f>
        <v>0</v>
      </c>
      <c r="N738" s="22">
        <f>'Base PF Saúde'!$H738*'Uco e Filme'!$A$11</f>
        <v>0</v>
      </c>
      <c r="O738" s="23">
        <f>ROUND(SUM('Base PF Saúde'!$L738:$N738),2)</f>
        <v>1572.31</v>
      </c>
    </row>
    <row r="739" spans="1:15" x14ac:dyDescent="0.25">
      <c r="A739" s="18">
        <v>30401038</v>
      </c>
      <c r="B739" s="18" t="s">
        <v>783</v>
      </c>
      <c r="C739" s="24">
        <v>1</v>
      </c>
      <c r="D739" s="25" t="s">
        <v>69</v>
      </c>
      <c r="E739" s="20"/>
      <c r="F739" s="21">
        <v>2</v>
      </c>
      <c r="G739" s="21">
        <v>2</v>
      </c>
      <c r="H739" s="21"/>
      <c r="I739" s="21"/>
      <c r="J739" s="21"/>
      <c r="K739" s="22">
        <f>VLOOKUP(D739,'Porte Honorário'!$A$3:$B$44,2,0)</f>
        <v>201.64</v>
      </c>
      <c r="L739" s="22">
        <f>'Base PF Saúde'!$K739*'Base PF Saúde'!$C739</f>
        <v>201.64</v>
      </c>
      <c r="M739" s="22">
        <f>'Base PF Saúde'!$E739*'Uco e Filme'!$A$2</f>
        <v>0</v>
      </c>
      <c r="N739" s="22">
        <f>'Base PF Saúde'!$H739*'Uco e Filme'!$A$11</f>
        <v>0</v>
      </c>
      <c r="O739" s="23">
        <f>ROUND(SUM('Base PF Saúde'!$L739:$N739),2)</f>
        <v>201.64</v>
      </c>
    </row>
    <row r="740" spans="1:15" x14ac:dyDescent="0.25">
      <c r="A740" s="18">
        <v>30401046</v>
      </c>
      <c r="B740" s="18" t="s">
        <v>784</v>
      </c>
      <c r="C740" s="24">
        <v>1</v>
      </c>
      <c r="D740" s="25" t="s">
        <v>338</v>
      </c>
      <c r="E740" s="20"/>
      <c r="F740" s="21">
        <v>1</v>
      </c>
      <c r="G740" s="21">
        <v>3</v>
      </c>
      <c r="H740" s="21"/>
      <c r="I740" s="21"/>
      <c r="J740" s="21"/>
      <c r="K740" s="22">
        <f>VLOOKUP(D740,'Porte Honorário'!$A$3:$B$44,2,0)</f>
        <v>953.16</v>
      </c>
      <c r="L740" s="22">
        <f>'Base PF Saúde'!$K740*'Base PF Saúde'!$C740</f>
        <v>953.16</v>
      </c>
      <c r="M740" s="22">
        <f>'Base PF Saúde'!$E740*'Uco e Filme'!$A$2</f>
        <v>0</v>
      </c>
      <c r="N740" s="22">
        <f>'Base PF Saúde'!$H740*'Uco e Filme'!$A$11</f>
        <v>0</v>
      </c>
      <c r="O740" s="23">
        <f>ROUND(SUM('Base PF Saúde'!$L740:$N740),2)</f>
        <v>953.16</v>
      </c>
    </row>
    <row r="741" spans="1:15" x14ac:dyDescent="0.25">
      <c r="A741" s="18">
        <v>30401054</v>
      </c>
      <c r="B741" s="18" t="s">
        <v>785</v>
      </c>
      <c r="C741" s="24">
        <v>1</v>
      </c>
      <c r="D741" s="25" t="s">
        <v>73</v>
      </c>
      <c r="E741" s="20"/>
      <c r="F741" s="21">
        <v>1</v>
      </c>
      <c r="G741" s="21">
        <v>2</v>
      </c>
      <c r="H741" s="21"/>
      <c r="I741" s="21"/>
      <c r="J741" s="21"/>
      <c r="K741" s="22">
        <f>VLOOKUP(D741,'Porte Honorário'!$A$3:$B$44,2,0)</f>
        <v>346.6</v>
      </c>
      <c r="L741" s="22">
        <f>'Base PF Saúde'!$K741*'Base PF Saúde'!$C741</f>
        <v>346.6</v>
      </c>
      <c r="M741" s="22">
        <f>'Base PF Saúde'!$E741*'Uco e Filme'!$A$2</f>
        <v>0</v>
      </c>
      <c r="N741" s="22">
        <f>'Base PF Saúde'!$H741*'Uco e Filme'!$A$11</f>
        <v>0</v>
      </c>
      <c r="O741" s="23">
        <f>ROUND(SUM('Base PF Saúde'!$L741:$N741),2)</f>
        <v>346.6</v>
      </c>
    </row>
    <row r="742" spans="1:15" ht="24" x14ac:dyDescent="0.25">
      <c r="A742" s="18">
        <v>30401062</v>
      </c>
      <c r="B742" s="18" t="s">
        <v>786</v>
      </c>
      <c r="C742" s="24">
        <v>1</v>
      </c>
      <c r="D742" s="25" t="s">
        <v>338</v>
      </c>
      <c r="E742" s="20"/>
      <c r="F742" s="21">
        <v>1</v>
      </c>
      <c r="G742" s="21">
        <v>2</v>
      </c>
      <c r="H742" s="21"/>
      <c r="I742" s="21"/>
      <c r="J742" s="21"/>
      <c r="K742" s="22">
        <f>VLOOKUP(D742,'Porte Honorário'!$A$3:$B$44,2,0)</f>
        <v>953.16</v>
      </c>
      <c r="L742" s="22">
        <f>'Base PF Saúde'!$K742*'Base PF Saúde'!$C742</f>
        <v>953.16</v>
      </c>
      <c r="M742" s="22">
        <f>'Base PF Saúde'!$E742*'Uco e Filme'!$A$2</f>
        <v>0</v>
      </c>
      <c r="N742" s="22">
        <f>'Base PF Saúde'!$H742*'Uco e Filme'!$A$11</f>
        <v>0</v>
      </c>
      <c r="O742" s="23">
        <f>ROUND(SUM('Base PF Saúde'!$L742:$N742),2)</f>
        <v>953.16</v>
      </c>
    </row>
    <row r="743" spans="1:15" x14ac:dyDescent="0.25">
      <c r="A743" s="18">
        <v>30401070</v>
      </c>
      <c r="B743" s="18" t="s">
        <v>787</v>
      </c>
      <c r="C743" s="24">
        <v>1</v>
      </c>
      <c r="D743" s="25" t="s">
        <v>263</v>
      </c>
      <c r="E743" s="20"/>
      <c r="F743" s="21">
        <v>3</v>
      </c>
      <c r="G743" s="21">
        <v>5</v>
      </c>
      <c r="H743" s="21"/>
      <c r="I743" s="21"/>
      <c r="J743" s="21"/>
      <c r="K743" s="22">
        <f>VLOOKUP(D743,'Porte Honorário'!$A$3:$B$44,2,0)</f>
        <v>819.25</v>
      </c>
      <c r="L743" s="22">
        <f>'Base PF Saúde'!$K743*'Base PF Saúde'!$C743</f>
        <v>819.25</v>
      </c>
      <c r="M743" s="22">
        <f>'Base PF Saúde'!$E743*'Uco e Filme'!$A$2</f>
        <v>0</v>
      </c>
      <c r="N743" s="22">
        <f>'Base PF Saúde'!$H743*'Uco e Filme'!$A$11</f>
        <v>0</v>
      </c>
      <c r="O743" s="23">
        <f>ROUND(SUM('Base PF Saúde'!$L743:$N743),2)</f>
        <v>819.25</v>
      </c>
    </row>
    <row r="744" spans="1:15" ht="24" x14ac:dyDescent="0.25">
      <c r="A744" s="18">
        <v>30401089</v>
      </c>
      <c r="B744" s="18" t="s">
        <v>788</v>
      </c>
      <c r="C744" s="24">
        <v>1</v>
      </c>
      <c r="D744" s="25" t="s">
        <v>448</v>
      </c>
      <c r="E744" s="20"/>
      <c r="F744" s="21">
        <v>3</v>
      </c>
      <c r="G744" s="21">
        <v>7</v>
      </c>
      <c r="H744" s="21"/>
      <c r="I744" s="21"/>
      <c r="J744" s="21"/>
      <c r="K744" s="22">
        <f>VLOOKUP(D744,'Porte Honorário'!$A$3:$B$44,2,0)</f>
        <v>1126.45</v>
      </c>
      <c r="L744" s="22">
        <f>'Base PF Saúde'!$K744*'Base PF Saúde'!$C744</f>
        <v>1126.45</v>
      </c>
      <c r="M744" s="22">
        <f>'Base PF Saúde'!$E744*'Uco e Filme'!$A$2</f>
        <v>0</v>
      </c>
      <c r="N744" s="22">
        <f>'Base PF Saúde'!$H744*'Uco e Filme'!$A$11</f>
        <v>0</v>
      </c>
      <c r="O744" s="23">
        <f>ROUND(SUM('Base PF Saúde'!$L744:$N744),2)</f>
        <v>1126.45</v>
      </c>
    </row>
    <row r="745" spans="1:15" x14ac:dyDescent="0.25">
      <c r="A745" s="18">
        <v>30401097</v>
      </c>
      <c r="B745" s="18" t="s">
        <v>789</v>
      </c>
      <c r="C745" s="24">
        <v>1</v>
      </c>
      <c r="D745" s="25" t="s">
        <v>73</v>
      </c>
      <c r="E745" s="20"/>
      <c r="F745" s="21">
        <v>2</v>
      </c>
      <c r="G745" s="21">
        <v>3</v>
      </c>
      <c r="H745" s="21"/>
      <c r="I745" s="21"/>
      <c r="J745" s="21"/>
      <c r="K745" s="22">
        <f>VLOOKUP(D745,'Porte Honorário'!$A$3:$B$44,2,0)</f>
        <v>346.6</v>
      </c>
      <c r="L745" s="22">
        <f>'Base PF Saúde'!$K745*'Base PF Saúde'!$C745</f>
        <v>346.6</v>
      </c>
      <c r="M745" s="22">
        <f>'Base PF Saúde'!$E745*'Uco e Filme'!$A$2</f>
        <v>0</v>
      </c>
      <c r="N745" s="22">
        <f>'Base PF Saúde'!$H745*'Uco e Filme'!$A$11</f>
        <v>0</v>
      </c>
      <c r="O745" s="23">
        <f>ROUND(SUM('Base PF Saúde'!$L745:$N745),2)</f>
        <v>346.6</v>
      </c>
    </row>
    <row r="746" spans="1:15" x14ac:dyDescent="0.25">
      <c r="A746" s="18">
        <v>30401100</v>
      </c>
      <c r="B746" s="18" t="s">
        <v>790</v>
      </c>
      <c r="C746" s="24">
        <v>1</v>
      </c>
      <c r="D746" s="25" t="s">
        <v>73</v>
      </c>
      <c r="E746" s="20"/>
      <c r="F746" s="21">
        <v>1</v>
      </c>
      <c r="G746" s="21">
        <v>1</v>
      </c>
      <c r="H746" s="21"/>
      <c r="I746" s="21"/>
      <c r="J746" s="21"/>
      <c r="K746" s="22">
        <f>VLOOKUP(D746,'Porte Honorário'!$A$3:$B$44,2,0)</f>
        <v>346.6</v>
      </c>
      <c r="L746" s="22">
        <f>'Base PF Saúde'!$K746*'Base PF Saúde'!$C746</f>
        <v>346.6</v>
      </c>
      <c r="M746" s="22">
        <f>'Base PF Saúde'!$E746*'Uco e Filme'!$A$2</f>
        <v>0</v>
      </c>
      <c r="N746" s="22">
        <f>'Base PF Saúde'!$H746*'Uco e Filme'!$A$11</f>
        <v>0</v>
      </c>
      <c r="O746" s="23">
        <f>ROUND(SUM('Base PF Saúde'!$L746:$N746),2)</f>
        <v>346.6</v>
      </c>
    </row>
    <row r="747" spans="1:15" ht="18" customHeight="1" x14ac:dyDescent="0.25">
      <c r="A747" s="72" t="s">
        <v>791</v>
      </c>
      <c r="B747" s="73"/>
      <c r="C747" s="73"/>
      <c r="D747" s="73"/>
      <c r="E747" s="73"/>
      <c r="F747" s="73"/>
      <c r="G747" s="73"/>
      <c r="H747" s="73"/>
      <c r="I747" s="73"/>
      <c r="J747" s="73"/>
      <c r="K747" s="73" t="e">
        <f>VLOOKUP(D747,'Porte Honorário'!$A$3:$B$44,2,0)</f>
        <v>#N/A</v>
      </c>
      <c r="L747" s="73" t="e">
        <f>'Base PF Saúde'!$K747*'Base PF Saúde'!$C747</f>
        <v>#N/A</v>
      </c>
      <c r="M747" s="73">
        <f>'Base PF Saúde'!$E747*'Uco e Filme'!$A$2</f>
        <v>0</v>
      </c>
      <c r="N747" s="73">
        <f>'Base PF Saúde'!$H747*'Uco e Filme'!$A$11</f>
        <v>0</v>
      </c>
      <c r="O747" s="74" t="e">
        <f>ROUND(SUM('Base PF Saúde'!$L747:$N747),2)</f>
        <v>#N/A</v>
      </c>
    </row>
    <row r="748" spans="1:15" x14ac:dyDescent="0.25">
      <c r="A748" s="18">
        <v>30402018</v>
      </c>
      <c r="B748" s="18" t="s">
        <v>792</v>
      </c>
      <c r="C748" s="24">
        <v>1</v>
      </c>
      <c r="D748" s="25" t="s">
        <v>98</v>
      </c>
      <c r="E748" s="20"/>
      <c r="F748" s="21"/>
      <c r="G748" s="21">
        <v>1</v>
      </c>
      <c r="H748" s="21"/>
      <c r="I748" s="21"/>
      <c r="J748" s="21"/>
      <c r="K748" s="22">
        <f>VLOOKUP(D748,'Porte Honorário'!$A$3:$B$44,2,0)</f>
        <v>47.27</v>
      </c>
      <c r="L748" s="22">
        <f>'Base PF Saúde'!$K748*'Base PF Saúde'!$C748</f>
        <v>47.27</v>
      </c>
      <c r="M748" s="22">
        <f>'Base PF Saúde'!$E748*'Uco e Filme'!$A$2</f>
        <v>0</v>
      </c>
      <c r="N748" s="22">
        <f>'Base PF Saúde'!$H748*'Uco e Filme'!$A$11</f>
        <v>0</v>
      </c>
      <c r="O748" s="23">
        <f>ROUND(SUM('Base PF Saúde'!$L748:$N748),2)</f>
        <v>47.27</v>
      </c>
    </row>
    <row r="749" spans="1:15" x14ac:dyDescent="0.25">
      <c r="A749" s="18">
        <v>30402026</v>
      </c>
      <c r="B749" s="18" t="s">
        <v>793</v>
      </c>
      <c r="C749" s="24">
        <v>1</v>
      </c>
      <c r="D749" s="25" t="s">
        <v>102</v>
      </c>
      <c r="E749" s="20"/>
      <c r="F749" s="21"/>
      <c r="G749" s="21">
        <v>1</v>
      </c>
      <c r="H749" s="21"/>
      <c r="I749" s="21"/>
      <c r="J749" s="21"/>
      <c r="K749" s="22">
        <f>VLOOKUP(D749,'Porte Honorário'!$A$3:$B$44,2,0)</f>
        <v>176.44</v>
      </c>
      <c r="L749" s="22">
        <f>'Base PF Saúde'!$K749*'Base PF Saúde'!$C749</f>
        <v>176.44</v>
      </c>
      <c r="M749" s="22">
        <f>'Base PF Saúde'!$E749*'Uco e Filme'!$A$2</f>
        <v>0</v>
      </c>
      <c r="N749" s="22">
        <f>'Base PF Saúde'!$H749*'Uco e Filme'!$A$11</f>
        <v>0</v>
      </c>
      <c r="O749" s="23">
        <f>ROUND(SUM('Base PF Saúde'!$L749:$N749),2)</f>
        <v>176.44</v>
      </c>
    </row>
    <row r="750" spans="1:15" ht="24" x14ac:dyDescent="0.25">
      <c r="A750" s="18">
        <v>30402034</v>
      </c>
      <c r="B750" s="18" t="s">
        <v>794</v>
      </c>
      <c r="C750" s="24">
        <v>1</v>
      </c>
      <c r="D750" s="25" t="s">
        <v>503</v>
      </c>
      <c r="E750" s="20"/>
      <c r="F750" s="21">
        <v>1</v>
      </c>
      <c r="G750" s="21">
        <v>1</v>
      </c>
      <c r="H750" s="21"/>
      <c r="I750" s="21"/>
      <c r="J750" s="21"/>
      <c r="K750" s="22">
        <f>VLOOKUP(D750,'Porte Honorário'!$A$3:$B$44,2,0)</f>
        <v>441.14</v>
      </c>
      <c r="L750" s="22">
        <f>'Base PF Saúde'!$K750*'Base PF Saúde'!$C750</f>
        <v>441.14</v>
      </c>
      <c r="M750" s="22">
        <f>'Base PF Saúde'!$E750*'Uco e Filme'!$A$2</f>
        <v>0</v>
      </c>
      <c r="N750" s="22">
        <f>'Base PF Saúde'!$H750*'Uco e Filme'!$A$11</f>
        <v>0</v>
      </c>
      <c r="O750" s="23">
        <f>ROUND(SUM('Base PF Saúde'!$L750:$N750),2)</f>
        <v>441.14</v>
      </c>
    </row>
    <row r="751" spans="1:15" ht="24" x14ac:dyDescent="0.25">
      <c r="A751" s="18">
        <v>30402042</v>
      </c>
      <c r="B751" s="18" t="s">
        <v>795</v>
      </c>
      <c r="C751" s="24">
        <v>1</v>
      </c>
      <c r="D751" s="25" t="s">
        <v>102</v>
      </c>
      <c r="E751" s="20"/>
      <c r="F751" s="21"/>
      <c r="G751" s="21">
        <v>0</v>
      </c>
      <c r="H751" s="21"/>
      <c r="I751" s="21"/>
      <c r="J751" s="21"/>
      <c r="K751" s="22">
        <f>VLOOKUP(D751,'Porte Honorário'!$A$3:$B$44,2,0)</f>
        <v>176.44</v>
      </c>
      <c r="L751" s="22">
        <f>'Base PF Saúde'!$K751*'Base PF Saúde'!$C751</f>
        <v>176.44</v>
      </c>
      <c r="M751" s="22">
        <f>'Base PF Saúde'!$E751*'Uco e Filme'!$A$2</f>
        <v>0</v>
      </c>
      <c r="N751" s="22">
        <f>'Base PF Saúde'!$H751*'Uco e Filme'!$A$11</f>
        <v>0</v>
      </c>
      <c r="O751" s="23">
        <f>ROUND(SUM('Base PF Saúde'!$L751:$N751),2)</f>
        <v>176.44</v>
      </c>
    </row>
    <row r="752" spans="1:15" ht="24" x14ac:dyDescent="0.25">
      <c r="A752" s="18">
        <v>30402050</v>
      </c>
      <c r="B752" s="18" t="s">
        <v>796</v>
      </c>
      <c r="C752" s="24">
        <v>1</v>
      </c>
      <c r="D752" s="25" t="s">
        <v>92</v>
      </c>
      <c r="E752" s="20"/>
      <c r="F752" s="21"/>
      <c r="G752" s="21">
        <v>1</v>
      </c>
      <c r="H752" s="21"/>
      <c r="I752" s="21"/>
      <c r="J752" s="21"/>
      <c r="K752" s="22">
        <f>VLOOKUP(D752,'Porte Honorário'!$A$3:$B$44,2,0)</f>
        <v>241.04</v>
      </c>
      <c r="L752" s="22">
        <f>'Base PF Saúde'!$K752*'Base PF Saúde'!$C752</f>
        <v>241.04</v>
      </c>
      <c r="M752" s="22">
        <f>'Base PF Saúde'!$E752*'Uco e Filme'!$A$2</f>
        <v>0</v>
      </c>
      <c r="N752" s="22">
        <f>'Base PF Saúde'!$H752*'Uco e Filme'!$A$11</f>
        <v>0</v>
      </c>
      <c r="O752" s="23">
        <f>ROUND(SUM('Base PF Saúde'!$L752:$N752),2)</f>
        <v>241.04</v>
      </c>
    </row>
    <row r="753" spans="1:15" ht="24" x14ac:dyDescent="0.25">
      <c r="A753" s="18">
        <v>30402069</v>
      </c>
      <c r="B753" s="18" t="s">
        <v>797</v>
      </c>
      <c r="C753" s="24">
        <v>1</v>
      </c>
      <c r="D753" s="25" t="s">
        <v>384</v>
      </c>
      <c r="E753" s="20"/>
      <c r="F753" s="21">
        <v>1</v>
      </c>
      <c r="G753" s="21">
        <v>3</v>
      </c>
      <c r="H753" s="21"/>
      <c r="I753" s="21"/>
      <c r="J753" s="21"/>
      <c r="K753" s="22">
        <f>VLOOKUP(D753,'Porte Honorário'!$A$3:$B$44,2,0)</f>
        <v>737.32</v>
      </c>
      <c r="L753" s="22">
        <f>'Base PF Saúde'!$K753*'Base PF Saúde'!$C753</f>
        <v>737.32</v>
      </c>
      <c r="M753" s="22">
        <f>'Base PF Saúde'!$E753*'Uco e Filme'!$A$2</f>
        <v>0</v>
      </c>
      <c r="N753" s="22">
        <f>'Base PF Saúde'!$H753*'Uco e Filme'!$A$11</f>
        <v>0</v>
      </c>
      <c r="O753" s="23">
        <f>ROUND(SUM('Base PF Saúde'!$L753:$N753),2)</f>
        <v>737.32</v>
      </c>
    </row>
    <row r="754" spans="1:15" x14ac:dyDescent="0.25">
      <c r="A754" s="18">
        <v>30402077</v>
      </c>
      <c r="B754" s="18" t="s">
        <v>798</v>
      </c>
      <c r="C754" s="24">
        <v>1</v>
      </c>
      <c r="D754" s="25" t="s">
        <v>50</v>
      </c>
      <c r="E754" s="20"/>
      <c r="F754" s="21"/>
      <c r="G754" s="21">
        <v>1</v>
      </c>
      <c r="H754" s="21"/>
      <c r="I754" s="21"/>
      <c r="J754" s="21"/>
      <c r="K754" s="22">
        <f>VLOOKUP(D754,'Porte Honorário'!$A$3:$B$44,2,0)</f>
        <v>85.08</v>
      </c>
      <c r="L754" s="22">
        <f>'Base PF Saúde'!$K754*'Base PF Saúde'!$C754</f>
        <v>85.08</v>
      </c>
      <c r="M754" s="22">
        <f>'Base PF Saúde'!$E754*'Uco e Filme'!$A$2</f>
        <v>0</v>
      </c>
      <c r="N754" s="22">
        <f>'Base PF Saúde'!$H754*'Uco e Filme'!$A$11</f>
        <v>0</v>
      </c>
      <c r="O754" s="23">
        <f>ROUND(SUM('Base PF Saúde'!$L754:$N754),2)</f>
        <v>85.08</v>
      </c>
    </row>
    <row r="755" spans="1:15" ht="24" x14ac:dyDescent="0.25">
      <c r="A755" s="18">
        <v>30402085</v>
      </c>
      <c r="B755" s="18" t="s">
        <v>799</v>
      </c>
      <c r="C755" s="24">
        <v>1</v>
      </c>
      <c r="D755" s="25" t="s">
        <v>73</v>
      </c>
      <c r="E755" s="20"/>
      <c r="F755" s="21">
        <v>1</v>
      </c>
      <c r="G755" s="21">
        <v>1</v>
      </c>
      <c r="H755" s="21"/>
      <c r="I755" s="21"/>
      <c r="J755" s="21"/>
      <c r="K755" s="22">
        <f>VLOOKUP(D755,'Porte Honorário'!$A$3:$B$44,2,0)</f>
        <v>346.6</v>
      </c>
      <c r="L755" s="22">
        <f>'Base PF Saúde'!$K755*'Base PF Saúde'!$C755</f>
        <v>346.6</v>
      </c>
      <c r="M755" s="22">
        <f>'Base PF Saúde'!$E755*'Uco e Filme'!$A$2</f>
        <v>0</v>
      </c>
      <c r="N755" s="22">
        <f>'Base PF Saúde'!$H755*'Uco e Filme'!$A$11</f>
        <v>0</v>
      </c>
      <c r="O755" s="23">
        <f>ROUND(SUM('Base PF Saúde'!$L755:$N755),2)</f>
        <v>346.6</v>
      </c>
    </row>
    <row r="756" spans="1:15" ht="24" x14ac:dyDescent="0.25">
      <c r="A756" s="18">
        <v>30402093</v>
      </c>
      <c r="B756" s="18" t="s">
        <v>800</v>
      </c>
      <c r="C756" s="24">
        <v>1</v>
      </c>
      <c r="D756" s="25" t="s">
        <v>92</v>
      </c>
      <c r="E756" s="20"/>
      <c r="F756" s="21"/>
      <c r="G756" s="21">
        <v>1</v>
      </c>
      <c r="H756" s="21"/>
      <c r="I756" s="21"/>
      <c r="J756" s="21"/>
      <c r="K756" s="22">
        <f>VLOOKUP(D756,'Porte Honorário'!$A$3:$B$44,2,0)</f>
        <v>241.04</v>
      </c>
      <c r="L756" s="22">
        <f>'Base PF Saúde'!$K756*'Base PF Saúde'!$C756</f>
        <v>241.04</v>
      </c>
      <c r="M756" s="22">
        <f>'Base PF Saúde'!$E756*'Uco e Filme'!$A$2</f>
        <v>0</v>
      </c>
      <c r="N756" s="22">
        <f>'Base PF Saúde'!$H756*'Uco e Filme'!$A$11</f>
        <v>0</v>
      </c>
      <c r="O756" s="23">
        <f>ROUND(SUM('Base PF Saúde'!$L756:$N756),2)</f>
        <v>241.04</v>
      </c>
    </row>
    <row r="757" spans="1:15" ht="18" customHeight="1" x14ac:dyDescent="0.25">
      <c r="A757" s="72" t="s">
        <v>801</v>
      </c>
      <c r="B757" s="73"/>
      <c r="C757" s="73"/>
      <c r="D757" s="73"/>
      <c r="E757" s="73"/>
      <c r="F757" s="73"/>
      <c r="G757" s="73"/>
      <c r="H757" s="73"/>
      <c r="I757" s="73"/>
      <c r="J757" s="73"/>
      <c r="K757" s="73" t="e">
        <f>VLOOKUP(D757,'Porte Honorário'!$A$3:$B$44,2,0)</f>
        <v>#N/A</v>
      </c>
      <c r="L757" s="73" t="e">
        <f>'Base PF Saúde'!$K757*'Base PF Saúde'!$C757</f>
        <v>#N/A</v>
      </c>
      <c r="M757" s="73">
        <f>'Base PF Saúde'!$E757*'Uco e Filme'!$A$2</f>
        <v>0</v>
      </c>
      <c r="N757" s="73">
        <f>'Base PF Saúde'!$H757*'Uco e Filme'!$A$11</f>
        <v>0</v>
      </c>
      <c r="O757" s="74" t="e">
        <f>ROUND(SUM('Base PF Saúde'!$L757:$N757),2)</f>
        <v>#N/A</v>
      </c>
    </row>
    <row r="758" spans="1:15" x14ac:dyDescent="0.25">
      <c r="A758" s="18">
        <v>30403014</v>
      </c>
      <c r="B758" s="18" t="s">
        <v>802</v>
      </c>
      <c r="C758" s="24">
        <v>1</v>
      </c>
      <c r="D758" s="25" t="s">
        <v>137</v>
      </c>
      <c r="E758" s="20"/>
      <c r="F758" s="21"/>
      <c r="G758" s="21">
        <v>1</v>
      </c>
      <c r="H758" s="21"/>
      <c r="I758" s="21"/>
      <c r="J758" s="21"/>
      <c r="K758" s="22">
        <f>VLOOKUP(D758,'Porte Honorário'!$A$3:$B$44,2,0)</f>
        <v>31.52</v>
      </c>
      <c r="L758" s="22">
        <f>'Base PF Saúde'!$K758*'Base PF Saúde'!$C758</f>
        <v>31.52</v>
      </c>
      <c r="M758" s="22">
        <f>'Base PF Saúde'!$E758*'Uco e Filme'!$A$2</f>
        <v>0</v>
      </c>
      <c r="N758" s="22">
        <f>'Base PF Saúde'!$H758*'Uco e Filme'!$A$11</f>
        <v>0</v>
      </c>
      <c r="O758" s="23">
        <f>ROUND(SUM('Base PF Saúde'!$L758:$N758),2)</f>
        <v>31.52</v>
      </c>
    </row>
    <row r="759" spans="1:15" x14ac:dyDescent="0.25">
      <c r="A759" s="18">
        <v>30403030</v>
      </c>
      <c r="B759" s="18" t="s">
        <v>803</v>
      </c>
      <c r="C759" s="24">
        <v>1</v>
      </c>
      <c r="D759" s="25" t="s">
        <v>338</v>
      </c>
      <c r="E759" s="20"/>
      <c r="F759" s="21">
        <v>1</v>
      </c>
      <c r="G759" s="21">
        <v>4</v>
      </c>
      <c r="H759" s="21"/>
      <c r="I759" s="21"/>
      <c r="J759" s="21"/>
      <c r="K759" s="22">
        <f>VLOOKUP(D759,'Porte Honorário'!$A$3:$B$44,2,0)</f>
        <v>953.16</v>
      </c>
      <c r="L759" s="22">
        <f>'Base PF Saúde'!$K759*'Base PF Saúde'!$C759</f>
        <v>953.16</v>
      </c>
      <c r="M759" s="22">
        <f>'Base PF Saúde'!$E759*'Uco e Filme'!$A$2</f>
        <v>0</v>
      </c>
      <c r="N759" s="22">
        <f>'Base PF Saúde'!$H759*'Uco e Filme'!$A$11</f>
        <v>0</v>
      </c>
      <c r="O759" s="23">
        <f>ROUND(SUM('Base PF Saúde'!$L759:$N759),2)</f>
        <v>953.16</v>
      </c>
    </row>
    <row r="760" spans="1:15" ht="24" x14ac:dyDescent="0.25">
      <c r="A760" s="18">
        <v>30403049</v>
      </c>
      <c r="B760" s="18" t="s">
        <v>804</v>
      </c>
      <c r="C760" s="24">
        <v>1</v>
      </c>
      <c r="D760" s="25" t="s">
        <v>448</v>
      </c>
      <c r="E760" s="20"/>
      <c r="F760" s="21">
        <v>1</v>
      </c>
      <c r="G760" s="21">
        <v>4</v>
      </c>
      <c r="H760" s="21"/>
      <c r="I760" s="21"/>
      <c r="J760" s="21"/>
      <c r="K760" s="22">
        <f>VLOOKUP(D760,'Porte Honorário'!$A$3:$B$44,2,0)</f>
        <v>1126.45</v>
      </c>
      <c r="L760" s="22">
        <f>'Base PF Saúde'!$K760*'Base PF Saúde'!$C760</f>
        <v>1126.45</v>
      </c>
      <c r="M760" s="22">
        <f>'Base PF Saúde'!$E760*'Uco e Filme'!$A$2</f>
        <v>0</v>
      </c>
      <c r="N760" s="22">
        <f>'Base PF Saúde'!$H760*'Uco e Filme'!$A$11</f>
        <v>0</v>
      </c>
      <c r="O760" s="23">
        <f>ROUND(SUM('Base PF Saúde'!$L760:$N760),2)</f>
        <v>1126.45</v>
      </c>
    </row>
    <row r="761" spans="1:15" x14ac:dyDescent="0.25">
      <c r="A761" s="18">
        <v>30403057</v>
      </c>
      <c r="B761" s="18" t="s">
        <v>805</v>
      </c>
      <c r="C761" s="24">
        <v>1</v>
      </c>
      <c r="D761" s="25" t="s">
        <v>336</v>
      </c>
      <c r="E761" s="20"/>
      <c r="F761" s="21">
        <v>1</v>
      </c>
      <c r="G761" s="21">
        <v>3</v>
      </c>
      <c r="H761" s="21"/>
      <c r="I761" s="21"/>
      <c r="J761" s="21"/>
      <c r="K761" s="22">
        <f>VLOOKUP(D761,'Porte Honorário'!$A$3:$B$44,2,0)</f>
        <v>401.75</v>
      </c>
      <c r="L761" s="22">
        <f>'Base PF Saúde'!$K761*'Base PF Saúde'!$C761</f>
        <v>401.75</v>
      </c>
      <c r="M761" s="22">
        <f>'Base PF Saúde'!$E761*'Uco e Filme'!$A$2</f>
        <v>0</v>
      </c>
      <c r="N761" s="22">
        <f>'Base PF Saúde'!$H761*'Uco e Filme'!$A$11</f>
        <v>0</v>
      </c>
      <c r="O761" s="23">
        <f>ROUND(SUM('Base PF Saúde'!$L761:$N761),2)</f>
        <v>401.75</v>
      </c>
    </row>
    <row r="762" spans="1:15" x14ac:dyDescent="0.25">
      <c r="A762" s="18">
        <v>30403065</v>
      </c>
      <c r="B762" s="18" t="s">
        <v>806</v>
      </c>
      <c r="C762" s="24">
        <v>1</v>
      </c>
      <c r="D762" s="25" t="s">
        <v>367</v>
      </c>
      <c r="E762" s="20"/>
      <c r="F762" s="21">
        <v>2</v>
      </c>
      <c r="G762" s="21">
        <v>5</v>
      </c>
      <c r="H762" s="21"/>
      <c r="I762" s="21"/>
      <c r="J762" s="21"/>
      <c r="K762" s="22">
        <f>VLOOKUP(D762,'Porte Honorário'!$A$3:$B$44,2,0)</f>
        <v>1725.14</v>
      </c>
      <c r="L762" s="22">
        <f>'Base PF Saúde'!$K762*'Base PF Saúde'!$C762</f>
        <v>1725.14</v>
      </c>
      <c r="M762" s="22">
        <f>'Base PF Saúde'!$E762*'Uco e Filme'!$A$2</f>
        <v>0</v>
      </c>
      <c r="N762" s="22">
        <f>'Base PF Saúde'!$H762*'Uco e Filme'!$A$11</f>
        <v>0</v>
      </c>
      <c r="O762" s="23">
        <f>ROUND(SUM('Base PF Saúde'!$L762:$N762),2)</f>
        <v>1725.14</v>
      </c>
    </row>
    <row r="763" spans="1:15" x14ac:dyDescent="0.25">
      <c r="A763" s="18">
        <v>30403073</v>
      </c>
      <c r="B763" s="18" t="s">
        <v>807</v>
      </c>
      <c r="C763" s="24">
        <v>1</v>
      </c>
      <c r="D763" s="25" t="s">
        <v>342</v>
      </c>
      <c r="E763" s="20"/>
      <c r="F763" s="21">
        <v>1</v>
      </c>
      <c r="G763" s="21">
        <v>4</v>
      </c>
      <c r="H763" s="21"/>
      <c r="I763" s="21"/>
      <c r="J763" s="21"/>
      <c r="K763" s="22">
        <f>VLOOKUP(D763,'Porte Honorário'!$A$3:$B$44,2,0)</f>
        <v>874.38</v>
      </c>
      <c r="L763" s="22">
        <f>'Base PF Saúde'!$K763*'Base PF Saúde'!$C763</f>
        <v>874.38</v>
      </c>
      <c r="M763" s="22">
        <f>'Base PF Saúde'!$E763*'Uco e Filme'!$A$2</f>
        <v>0</v>
      </c>
      <c r="N763" s="22">
        <f>'Base PF Saúde'!$H763*'Uco e Filme'!$A$11</f>
        <v>0</v>
      </c>
      <c r="O763" s="23">
        <f>ROUND(SUM('Base PF Saúde'!$L763:$N763),2)</f>
        <v>874.38</v>
      </c>
    </row>
    <row r="764" spans="1:15" x14ac:dyDescent="0.25">
      <c r="A764" s="18">
        <v>30403081</v>
      </c>
      <c r="B764" s="18" t="s">
        <v>808</v>
      </c>
      <c r="C764" s="24">
        <v>1</v>
      </c>
      <c r="D764" s="25" t="s">
        <v>338</v>
      </c>
      <c r="E764" s="20"/>
      <c r="F764" s="21">
        <v>1</v>
      </c>
      <c r="G764" s="21">
        <v>4</v>
      </c>
      <c r="H764" s="21"/>
      <c r="I764" s="21"/>
      <c r="J764" s="21"/>
      <c r="K764" s="22">
        <f>VLOOKUP(D764,'Porte Honorário'!$A$3:$B$44,2,0)</f>
        <v>953.16</v>
      </c>
      <c r="L764" s="22">
        <f>'Base PF Saúde'!$K764*'Base PF Saúde'!$C764</f>
        <v>953.16</v>
      </c>
      <c r="M764" s="22">
        <f>'Base PF Saúde'!$E764*'Uco e Filme'!$A$2</f>
        <v>0</v>
      </c>
      <c r="N764" s="22">
        <f>'Base PF Saúde'!$H764*'Uco e Filme'!$A$11</f>
        <v>0</v>
      </c>
      <c r="O764" s="23">
        <f>ROUND(SUM('Base PF Saúde'!$L764:$N764),2)</f>
        <v>953.16</v>
      </c>
    </row>
    <row r="765" spans="1:15" x14ac:dyDescent="0.25">
      <c r="A765" s="18">
        <v>30403090</v>
      </c>
      <c r="B765" s="18" t="s">
        <v>809</v>
      </c>
      <c r="C765" s="24">
        <v>1</v>
      </c>
      <c r="D765" s="25" t="s">
        <v>448</v>
      </c>
      <c r="E765" s="20"/>
      <c r="F765" s="21">
        <v>2</v>
      </c>
      <c r="G765" s="21">
        <v>4</v>
      </c>
      <c r="H765" s="21"/>
      <c r="I765" s="21"/>
      <c r="J765" s="21"/>
      <c r="K765" s="22">
        <f>VLOOKUP(D765,'Porte Honorário'!$A$3:$B$44,2,0)</f>
        <v>1126.45</v>
      </c>
      <c r="L765" s="22">
        <f>'Base PF Saúde'!$K765*'Base PF Saúde'!$C765</f>
        <v>1126.45</v>
      </c>
      <c r="M765" s="22">
        <f>'Base PF Saúde'!$E765*'Uco e Filme'!$A$2</f>
        <v>0</v>
      </c>
      <c r="N765" s="22">
        <f>'Base PF Saúde'!$H765*'Uco e Filme'!$A$11</f>
        <v>0</v>
      </c>
      <c r="O765" s="23">
        <f>ROUND(SUM('Base PF Saúde'!$L765:$N765),2)</f>
        <v>1126.45</v>
      </c>
    </row>
    <row r="766" spans="1:15" ht="24" x14ac:dyDescent="0.25">
      <c r="A766" s="18">
        <v>30403103</v>
      </c>
      <c r="B766" s="18" t="s">
        <v>810</v>
      </c>
      <c r="C766" s="24">
        <v>1</v>
      </c>
      <c r="D766" s="25" t="s">
        <v>64</v>
      </c>
      <c r="E766" s="20"/>
      <c r="F766" s="21"/>
      <c r="G766" s="21">
        <v>0</v>
      </c>
      <c r="H766" s="21"/>
      <c r="I766" s="21"/>
      <c r="J766" s="21"/>
      <c r="K766" s="22">
        <f>VLOOKUP(D766,'Porte Honorário'!$A$3:$B$44,2,0)</f>
        <v>63.04</v>
      </c>
      <c r="L766" s="22">
        <f>'Base PF Saúde'!$K766*'Base PF Saúde'!$C766</f>
        <v>63.04</v>
      </c>
      <c r="M766" s="22">
        <f>'Base PF Saúde'!$E766*'Uco e Filme'!$A$2</f>
        <v>0</v>
      </c>
      <c r="N766" s="22">
        <f>'Base PF Saúde'!$H766*'Uco e Filme'!$A$11</f>
        <v>0</v>
      </c>
      <c r="O766" s="23">
        <f>ROUND(SUM('Base PF Saúde'!$L766:$N766),2)</f>
        <v>63.04</v>
      </c>
    </row>
    <row r="767" spans="1:15" x14ac:dyDescent="0.25">
      <c r="A767" s="18">
        <v>30403111</v>
      </c>
      <c r="B767" s="18" t="s">
        <v>811</v>
      </c>
      <c r="C767" s="24">
        <v>1</v>
      </c>
      <c r="D767" s="25" t="s">
        <v>489</v>
      </c>
      <c r="E767" s="20"/>
      <c r="F767" s="21">
        <v>2</v>
      </c>
      <c r="G767" s="21">
        <v>5</v>
      </c>
      <c r="H767" s="21"/>
      <c r="I767" s="21"/>
      <c r="J767" s="21"/>
      <c r="K767" s="22">
        <f>VLOOKUP(D767,'Porte Honorário'!$A$3:$B$44,2,0)</f>
        <v>1354.9</v>
      </c>
      <c r="L767" s="22">
        <f>'Base PF Saúde'!$K767*'Base PF Saúde'!$C767</f>
        <v>1354.9</v>
      </c>
      <c r="M767" s="22">
        <f>'Base PF Saúde'!$E767*'Uco e Filme'!$A$2</f>
        <v>0</v>
      </c>
      <c r="N767" s="22">
        <f>'Base PF Saúde'!$H767*'Uco e Filme'!$A$11</f>
        <v>0</v>
      </c>
      <c r="O767" s="23">
        <f>ROUND(SUM('Base PF Saúde'!$L767:$N767),2)</f>
        <v>1354.9</v>
      </c>
    </row>
    <row r="768" spans="1:15" ht="24" x14ac:dyDescent="0.25">
      <c r="A768" s="18">
        <v>30403120</v>
      </c>
      <c r="B768" s="18" t="s">
        <v>812</v>
      </c>
      <c r="C768" s="24">
        <v>1</v>
      </c>
      <c r="D768" s="25" t="s">
        <v>338</v>
      </c>
      <c r="E768" s="20"/>
      <c r="F768" s="21">
        <v>1</v>
      </c>
      <c r="G768" s="21">
        <v>4</v>
      </c>
      <c r="H768" s="21"/>
      <c r="I768" s="21"/>
      <c r="J768" s="21"/>
      <c r="K768" s="22">
        <f>VLOOKUP(D768,'Porte Honorário'!$A$3:$B$44,2,0)</f>
        <v>953.16</v>
      </c>
      <c r="L768" s="22">
        <f>'Base PF Saúde'!$K768*'Base PF Saúde'!$C768</f>
        <v>953.16</v>
      </c>
      <c r="M768" s="22">
        <f>'Base PF Saúde'!$E768*'Uco e Filme'!$A$2</f>
        <v>0</v>
      </c>
      <c r="N768" s="22">
        <f>'Base PF Saúde'!$H768*'Uco e Filme'!$A$11</f>
        <v>0</v>
      </c>
      <c r="O768" s="23">
        <f>ROUND(SUM('Base PF Saúde'!$L768:$N768),2)</f>
        <v>953.16</v>
      </c>
    </row>
    <row r="769" spans="1:15" ht="24" x14ac:dyDescent="0.25">
      <c r="A769" s="18">
        <v>30403138</v>
      </c>
      <c r="B769" s="18" t="s">
        <v>813</v>
      </c>
      <c r="C769" s="24">
        <v>1</v>
      </c>
      <c r="D769" s="25" t="s">
        <v>263</v>
      </c>
      <c r="E769" s="20"/>
      <c r="F769" s="21">
        <v>1</v>
      </c>
      <c r="G769" s="21">
        <v>3</v>
      </c>
      <c r="H769" s="21"/>
      <c r="I769" s="21"/>
      <c r="J769" s="21"/>
      <c r="K769" s="22">
        <f>VLOOKUP(D769,'Porte Honorário'!$A$3:$B$44,2,0)</f>
        <v>819.25</v>
      </c>
      <c r="L769" s="22">
        <f>'Base PF Saúde'!$K769*'Base PF Saúde'!$C769</f>
        <v>819.25</v>
      </c>
      <c r="M769" s="22">
        <f>'Base PF Saúde'!$E769*'Uco e Filme'!$A$2</f>
        <v>0</v>
      </c>
      <c r="N769" s="22">
        <f>'Base PF Saúde'!$H769*'Uco e Filme'!$A$11</f>
        <v>0</v>
      </c>
      <c r="O769" s="23">
        <f>ROUND(SUM('Base PF Saúde'!$L769:$N769),2)</f>
        <v>819.25</v>
      </c>
    </row>
    <row r="770" spans="1:15" x14ac:dyDescent="0.25">
      <c r="A770" s="18">
        <v>30403146</v>
      </c>
      <c r="B770" s="18" t="s">
        <v>814</v>
      </c>
      <c r="C770" s="24">
        <v>1</v>
      </c>
      <c r="D770" s="25" t="s">
        <v>92</v>
      </c>
      <c r="E770" s="20"/>
      <c r="F770" s="21"/>
      <c r="G770" s="21">
        <v>2</v>
      </c>
      <c r="H770" s="21"/>
      <c r="I770" s="21"/>
      <c r="J770" s="21"/>
      <c r="K770" s="22">
        <f>VLOOKUP(D770,'Porte Honorário'!$A$3:$B$44,2,0)</f>
        <v>241.04</v>
      </c>
      <c r="L770" s="22">
        <f>'Base PF Saúde'!$K770*'Base PF Saúde'!$C770</f>
        <v>241.04</v>
      </c>
      <c r="M770" s="22">
        <f>'Base PF Saúde'!$E770*'Uco e Filme'!$A$2</f>
        <v>0</v>
      </c>
      <c r="N770" s="22">
        <f>'Base PF Saúde'!$H770*'Uco e Filme'!$A$11</f>
        <v>0</v>
      </c>
      <c r="O770" s="23">
        <f>ROUND(SUM('Base PF Saúde'!$L770:$N770),2)</f>
        <v>241.04</v>
      </c>
    </row>
    <row r="771" spans="1:15" ht="24" x14ac:dyDescent="0.25">
      <c r="A771" s="18">
        <v>30403154</v>
      </c>
      <c r="B771" s="18" t="s">
        <v>815</v>
      </c>
      <c r="C771" s="24">
        <v>1</v>
      </c>
      <c r="D771" s="25" t="s">
        <v>143</v>
      </c>
      <c r="E771" s="20"/>
      <c r="F771" s="21"/>
      <c r="G771" s="21">
        <v>2</v>
      </c>
      <c r="H771" s="21"/>
      <c r="I771" s="21"/>
      <c r="J771" s="21"/>
      <c r="K771" s="22">
        <f>VLOOKUP(D771,'Porte Honorário'!$A$3:$B$44,2,0)</f>
        <v>482.09</v>
      </c>
      <c r="L771" s="22">
        <f>'Base PF Saúde'!$K771*'Base PF Saúde'!$C771</f>
        <v>482.09</v>
      </c>
      <c r="M771" s="22">
        <f>'Base PF Saúde'!$E771*'Uco e Filme'!$A$2</f>
        <v>0</v>
      </c>
      <c r="N771" s="22">
        <f>'Base PF Saúde'!$H771*'Uco e Filme'!$A$11</f>
        <v>0</v>
      </c>
      <c r="O771" s="23">
        <f>ROUND(SUM('Base PF Saúde'!$L771:$N771),2)</f>
        <v>482.09</v>
      </c>
    </row>
    <row r="772" spans="1:15" ht="24" x14ac:dyDescent="0.25">
      <c r="A772" s="18">
        <v>30403162</v>
      </c>
      <c r="B772" s="18" t="s">
        <v>816</v>
      </c>
      <c r="C772" s="24">
        <v>1</v>
      </c>
      <c r="D772" s="25" t="s">
        <v>92</v>
      </c>
      <c r="E772" s="20"/>
      <c r="F772" s="21"/>
      <c r="G772" s="21">
        <v>1</v>
      </c>
      <c r="H772" s="21"/>
      <c r="I772" s="21"/>
      <c r="J772" s="21"/>
      <c r="K772" s="22">
        <f>VLOOKUP(D772,'Porte Honorário'!$A$3:$B$44,2,0)</f>
        <v>241.04</v>
      </c>
      <c r="L772" s="22">
        <f>'Base PF Saúde'!$K772*'Base PF Saúde'!$C772</f>
        <v>241.04</v>
      </c>
      <c r="M772" s="22">
        <f>'Base PF Saúde'!$E772*'Uco e Filme'!$A$2</f>
        <v>0</v>
      </c>
      <c r="N772" s="22">
        <f>'Base PF Saúde'!$H772*'Uco e Filme'!$A$11</f>
        <v>0</v>
      </c>
      <c r="O772" s="23">
        <f>ROUND(SUM('Base PF Saúde'!$L772:$N772),2)</f>
        <v>241.04</v>
      </c>
    </row>
    <row r="773" spans="1:15" ht="18" customHeight="1" x14ac:dyDescent="0.25">
      <c r="A773" s="72" t="s">
        <v>817</v>
      </c>
      <c r="B773" s="73"/>
      <c r="C773" s="73"/>
      <c r="D773" s="73"/>
      <c r="E773" s="73"/>
      <c r="F773" s="73"/>
      <c r="G773" s="73"/>
      <c r="H773" s="73"/>
      <c r="I773" s="73"/>
      <c r="J773" s="73"/>
      <c r="K773" s="73" t="e">
        <f>VLOOKUP(D773,'Porte Honorário'!$A$3:$B$44,2,0)</f>
        <v>#N/A</v>
      </c>
      <c r="L773" s="73" t="e">
        <f>'Base PF Saúde'!$K773*'Base PF Saúde'!$C773</f>
        <v>#N/A</v>
      </c>
      <c r="M773" s="73">
        <f>'Base PF Saúde'!$E773*'Uco e Filme'!$A$2</f>
        <v>0</v>
      </c>
      <c r="N773" s="73">
        <f>'Base PF Saúde'!$H773*'Uco e Filme'!$A$11</f>
        <v>0</v>
      </c>
      <c r="O773" s="74" t="e">
        <f>ROUND(SUM('Base PF Saúde'!$L773:$N773),2)</f>
        <v>#N/A</v>
      </c>
    </row>
    <row r="774" spans="1:15" ht="36" x14ac:dyDescent="0.25">
      <c r="A774" s="18">
        <v>30404010</v>
      </c>
      <c r="B774" s="18" t="s">
        <v>818</v>
      </c>
      <c r="C774" s="24">
        <v>1</v>
      </c>
      <c r="D774" s="25" t="s">
        <v>435</v>
      </c>
      <c r="E774" s="20"/>
      <c r="F774" s="21">
        <v>2</v>
      </c>
      <c r="G774" s="21">
        <v>4</v>
      </c>
      <c r="H774" s="21"/>
      <c r="I774" s="21"/>
      <c r="J774" s="21"/>
      <c r="K774" s="22">
        <f>VLOOKUP(D774,'Porte Honorário'!$A$3:$B$44,2,0)</f>
        <v>1220.97</v>
      </c>
      <c r="L774" s="22">
        <f>'Base PF Saúde'!$K774*'Base PF Saúde'!$C774</f>
        <v>1220.97</v>
      </c>
      <c r="M774" s="22">
        <f>'Base PF Saúde'!$E774*'Uco e Filme'!$A$2</f>
        <v>0</v>
      </c>
      <c r="N774" s="22">
        <f>'Base PF Saúde'!$H774*'Uco e Filme'!$A$11</f>
        <v>0</v>
      </c>
      <c r="O774" s="23">
        <f>ROUND(SUM('Base PF Saúde'!$L774:$N774),2)</f>
        <v>1220.97</v>
      </c>
    </row>
    <row r="775" spans="1:15" ht="36" x14ac:dyDescent="0.25">
      <c r="A775" s="18">
        <v>30404029</v>
      </c>
      <c r="B775" s="18" t="s">
        <v>819</v>
      </c>
      <c r="C775" s="24">
        <v>1</v>
      </c>
      <c r="D775" s="25" t="s">
        <v>472</v>
      </c>
      <c r="E775" s="20"/>
      <c r="F775" s="21">
        <v>2</v>
      </c>
      <c r="G775" s="21">
        <v>4</v>
      </c>
      <c r="H775" s="21"/>
      <c r="I775" s="21"/>
      <c r="J775" s="21"/>
      <c r="K775" s="22">
        <f>VLOOKUP(D775,'Porte Honorário'!$A$3:$B$44,2,0)</f>
        <v>1433.67</v>
      </c>
      <c r="L775" s="22">
        <f>'Base PF Saúde'!$K775*'Base PF Saúde'!$C775</f>
        <v>1433.67</v>
      </c>
      <c r="M775" s="22">
        <f>'Base PF Saúde'!$E775*'Uco e Filme'!$A$2</f>
        <v>0</v>
      </c>
      <c r="N775" s="22">
        <f>'Base PF Saúde'!$H775*'Uco e Filme'!$A$11</f>
        <v>0</v>
      </c>
      <c r="O775" s="23">
        <f>ROUND(SUM('Base PF Saúde'!$L775:$N775),2)</f>
        <v>1433.67</v>
      </c>
    </row>
    <row r="776" spans="1:15" ht="36" x14ac:dyDescent="0.25">
      <c r="A776" s="18">
        <v>30404037</v>
      </c>
      <c r="B776" s="18" t="s">
        <v>820</v>
      </c>
      <c r="C776" s="24">
        <v>1</v>
      </c>
      <c r="D776" s="25" t="s">
        <v>261</v>
      </c>
      <c r="E776" s="20"/>
      <c r="F776" s="21">
        <v>2</v>
      </c>
      <c r="G776" s="21">
        <v>5</v>
      </c>
      <c r="H776" s="21"/>
      <c r="I776" s="21"/>
      <c r="J776" s="21"/>
      <c r="K776" s="22">
        <f>VLOOKUP(D776,'Porte Honorário'!$A$3:$B$44,2,0)</f>
        <v>1572.31</v>
      </c>
      <c r="L776" s="22">
        <f>'Base PF Saúde'!$K776*'Base PF Saúde'!$C776</f>
        <v>1572.31</v>
      </c>
      <c r="M776" s="22">
        <f>'Base PF Saúde'!$E776*'Uco e Filme'!$A$2</f>
        <v>0</v>
      </c>
      <c r="N776" s="22">
        <f>'Base PF Saúde'!$H776*'Uco e Filme'!$A$11</f>
        <v>0</v>
      </c>
      <c r="O776" s="23">
        <f>ROUND(SUM('Base PF Saúde'!$L776:$N776),2)</f>
        <v>1572.31</v>
      </c>
    </row>
    <row r="777" spans="1:15" x14ac:dyDescent="0.25">
      <c r="A777" s="18">
        <v>30404045</v>
      </c>
      <c r="B777" s="18" t="s">
        <v>821</v>
      </c>
      <c r="C777" s="24">
        <v>1</v>
      </c>
      <c r="D777" s="25" t="s">
        <v>472</v>
      </c>
      <c r="E777" s="20"/>
      <c r="F777" s="21">
        <v>2</v>
      </c>
      <c r="G777" s="21">
        <v>5</v>
      </c>
      <c r="H777" s="21"/>
      <c r="I777" s="21"/>
      <c r="J777" s="21"/>
      <c r="K777" s="22">
        <f>VLOOKUP(D777,'Porte Honorário'!$A$3:$B$44,2,0)</f>
        <v>1433.67</v>
      </c>
      <c r="L777" s="22">
        <f>'Base PF Saúde'!$K777*'Base PF Saúde'!$C777</f>
        <v>1433.67</v>
      </c>
      <c r="M777" s="22">
        <f>'Base PF Saúde'!$E777*'Uco e Filme'!$A$2</f>
        <v>0</v>
      </c>
      <c r="N777" s="22">
        <f>'Base PF Saúde'!$H777*'Uco e Filme'!$A$11</f>
        <v>0</v>
      </c>
      <c r="O777" s="23">
        <f>ROUND(SUM('Base PF Saúde'!$L777:$N777),2)</f>
        <v>1433.67</v>
      </c>
    </row>
    <row r="778" spans="1:15" ht="36" x14ac:dyDescent="0.25">
      <c r="A778" s="18">
        <v>30404053</v>
      </c>
      <c r="B778" s="18" t="s">
        <v>822</v>
      </c>
      <c r="C778" s="24">
        <v>1</v>
      </c>
      <c r="D778" s="25" t="s">
        <v>261</v>
      </c>
      <c r="E778" s="20"/>
      <c r="F778" s="21">
        <v>2</v>
      </c>
      <c r="G778" s="21">
        <v>6</v>
      </c>
      <c r="H778" s="21"/>
      <c r="I778" s="21"/>
      <c r="J778" s="21"/>
      <c r="K778" s="22">
        <f>VLOOKUP(D778,'Porte Honorário'!$A$3:$B$44,2,0)</f>
        <v>1572.31</v>
      </c>
      <c r="L778" s="22">
        <f>'Base PF Saúde'!$K778*'Base PF Saúde'!$C778</f>
        <v>1572.31</v>
      </c>
      <c r="M778" s="22">
        <f>'Base PF Saúde'!$E778*'Uco e Filme'!$A$2</f>
        <v>0</v>
      </c>
      <c r="N778" s="22">
        <f>'Base PF Saúde'!$H778*'Uco e Filme'!$A$11</f>
        <v>0</v>
      </c>
      <c r="O778" s="23">
        <f>ROUND(SUM('Base PF Saúde'!$L778:$N778),2)</f>
        <v>1572.31</v>
      </c>
    </row>
    <row r="779" spans="1:15" x14ac:dyDescent="0.25">
      <c r="A779" s="18">
        <v>30404061</v>
      </c>
      <c r="B779" s="18" t="s">
        <v>823</v>
      </c>
      <c r="C779" s="24">
        <v>1</v>
      </c>
      <c r="D779" s="25" t="s">
        <v>472</v>
      </c>
      <c r="E779" s="20"/>
      <c r="F779" s="21">
        <v>2</v>
      </c>
      <c r="G779" s="21">
        <v>6</v>
      </c>
      <c r="H779" s="21"/>
      <c r="I779" s="21"/>
      <c r="J779" s="21"/>
      <c r="K779" s="22">
        <f>VLOOKUP(D779,'Porte Honorário'!$A$3:$B$44,2,0)</f>
        <v>1433.67</v>
      </c>
      <c r="L779" s="22">
        <f>'Base PF Saúde'!$K779*'Base PF Saúde'!$C779</f>
        <v>1433.67</v>
      </c>
      <c r="M779" s="22">
        <f>'Base PF Saúde'!$E779*'Uco e Filme'!$A$2</f>
        <v>0</v>
      </c>
      <c r="N779" s="22">
        <f>'Base PF Saúde'!$H779*'Uco e Filme'!$A$11</f>
        <v>0</v>
      </c>
      <c r="O779" s="23">
        <f>ROUND(SUM('Base PF Saúde'!$L779:$N779),2)</f>
        <v>1433.67</v>
      </c>
    </row>
    <row r="780" spans="1:15" x14ac:dyDescent="0.25">
      <c r="A780" s="18">
        <v>30404070</v>
      </c>
      <c r="B780" s="18" t="s">
        <v>824</v>
      </c>
      <c r="C780" s="24">
        <v>1</v>
      </c>
      <c r="D780" s="25" t="s">
        <v>137</v>
      </c>
      <c r="E780" s="20"/>
      <c r="F780" s="21"/>
      <c r="G780" s="21">
        <v>1</v>
      </c>
      <c r="H780" s="21"/>
      <c r="I780" s="21"/>
      <c r="J780" s="21"/>
      <c r="K780" s="22">
        <f>VLOOKUP(D780,'Porte Honorário'!$A$3:$B$44,2,0)</f>
        <v>31.52</v>
      </c>
      <c r="L780" s="22">
        <f>'Base PF Saúde'!$K780*'Base PF Saúde'!$C780</f>
        <v>31.52</v>
      </c>
      <c r="M780" s="22">
        <f>'Base PF Saúde'!$E780*'Uco e Filme'!$A$2</f>
        <v>0</v>
      </c>
      <c r="N780" s="22">
        <f>'Base PF Saúde'!$H780*'Uco e Filme'!$A$11</f>
        <v>0</v>
      </c>
      <c r="O780" s="23">
        <f>ROUND(SUM('Base PF Saúde'!$L780:$N780),2)</f>
        <v>31.52</v>
      </c>
    </row>
    <row r="781" spans="1:15" ht="24" x14ac:dyDescent="0.25">
      <c r="A781" s="18">
        <v>30404088</v>
      </c>
      <c r="B781" s="18" t="s">
        <v>825</v>
      </c>
      <c r="C781" s="24">
        <v>1</v>
      </c>
      <c r="D781" s="25" t="s">
        <v>472</v>
      </c>
      <c r="E781" s="20"/>
      <c r="F781" s="21">
        <v>1</v>
      </c>
      <c r="G781" s="21">
        <v>4</v>
      </c>
      <c r="H781" s="21"/>
      <c r="I781" s="21"/>
      <c r="J781" s="21"/>
      <c r="K781" s="22">
        <f>VLOOKUP(D781,'Porte Honorário'!$A$3:$B$44,2,0)</f>
        <v>1433.67</v>
      </c>
      <c r="L781" s="22">
        <f>'Base PF Saúde'!$K781*'Base PF Saúde'!$C781</f>
        <v>1433.67</v>
      </c>
      <c r="M781" s="22">
        <f>'Base PF Saúde'!$E781*'Uco e Filme'!$A$2</f>
        <v>0</v>
      </c>
      <c r="N781" s="22">
        <f>'Base PF Saúde'!$H781*'Uco e Filme'!$A$11</f>
        <v>0</v>
      </c>
      <c r="O781" s="23">
        <f>ROUND(SUM('Base PF Saúde'!$L781:$N781),2)</f>
        <v>1433.67</v>
      </c>
    </row>
    <row r="782" spans="1:15" ht="24" x14ac:dyDescent="0.25">
      <c r="A782" s="18">
        <v>30404096</v>
      </c>
      <c r="B782" s="18" t="s">
        <v>826</v>
      </c>
      <c r="C782" s="24">
        <v>1</v>
      </c>
      <c r="D782" s="25" t="s">
        <v>472</v>
      </c>
      <c r="E782" s="20"/>
      <c r="F782" s="21">
        <v>2</v>
      </c>
      <c r="G782" s="21">
        <v>6</v>
      </c>
      <c r="H782" s="21"/>
      <c r="I782" s="21"/>
      <c r="J782" s="21"/>
      <c r="K782" s="22">
        <f>VLOOKUP(D782,'Porte Honorário'!$A$3:$B$44,2,0)</f>
        <v>1433.67</v>
      </c>
      <c r="L782" s="22">
        <f>'Base PF Saúde'!$K782*'Base PF Saúde'!$C782</f>
        <v>1433.67</v>
      </c>
      <c r="M782" s="22">
        <f>'Base PF Saúde'!$E782*'Uco e Filme'!$A$2</f>
        <v>0</v>
      </c>
      <c r="N782" s="22">
        <f>'Base PF Saúde'!$H782*'Uco e Filme'!$A$11</f>
        <v>0</v>
      </c>
      <c r="O782" s="23">
        <f>ROUND(SUM('Base PF Saúde'!$L782:$N782),2)</f>
        <v>1433.67</v>
      </c>
    </row>
    <row r="783" spans="1:15" ht="24" x14ac:dyDescent="0.25">
      <c r="A783" s="18">
        <v>30404100</v>
      </c>
      <c r="B783" s="18" t="s">
        <v>827</v>
      </c>
      <c r="C783" s="24">
        <v>1</v>
      </c>
      <c r="D783" s="25" t="s">
        <v>261</v>
      </c>
      <c r="E783" s="20"/>
      <c r="F783" s="21">
        <v>2</v>
      </c>
      <c r="G783" s="21">
        <v>4</v>
      </c>
      <c r="H783" s="21"/>
      <c r="I783" s="21"/>
      <c r="J783" s="21"/>
      <c r="K783" s="22">
        <f>VLOOKUP(D783,'Porte Honorário'!$A$3:$B$44,2,0)</f>
        <v>1572.31</v>
      </c>
      <c r="L783" s="22">
        <f>'Base PF Saúde'!$K783*'Base PF Saúde'!$C783</f>
        <v>1572.31</v>
      </c>
      <c r="M783" s="22">
        <f>'Base PF Saúde'!$E783*'Uco e Filme'!$A$2</f>
        <v>0</v>
      </c>
      <c r="N783" s="22">
        <f>'Base PF Saúde'!$H783*'Uco e Filme'!$A$11</f>
        <v>0</v>
      </c>
      <c r="O783" s="23">
        <f>ROUND(SUM('Base PF Saúde'!$L783:$N783),2)</f>
        <v>1572.31</v>
      </c>
    </row>
    <row r="784" spans="1:15" x14ac:dyDescent="0.25">
      <c r="A784" s="18">
        <v>30404126</v>
      </c>
      <c r="B784" s="18" t="s">
        <v>828</v>
      </c>
      <c r="C784" s="24">
        <v>1</v>
      </c>
      <c r="D784" s="25" t="s">
        <v>261</v>
      </c>
      <c r="E784" s="20"/>
      <c r="F784" s="21">
        <v>3</v>
      </c>
      <c r="G784" s="21">
        <v>6</v>
      </c>
      <c r="H784" s="21"/>
      <c r="I784" s="21"/>
      <c r="J784" s="21"/>
      <c r="K784" s="22">
        <f>VLOOKUP(D784,'Porte Honorário'!$A$3:$B$44,2,0)</f>
        <v>1572.31</v>
      </c>
      <c r="L784" s="22">
        <f>'Base PF Saúde'!$K784*'Base PF Saúde'!$C784</f>
        <v>1572.31</v>
      </c>
      <c r="M784" s="22">
        <f>'Base PF Saúde'!$E784*'Uco e Filme'!$A$2</f>
        <v>0</v>
      </c>
      <c r="N784" s="22">
        <f>'Base PF Saúde'!$H784*'Uco e Filme'!$A$11</f>
        <v>0</v>
      </c>
      <c r="O784" s="23">
        <f>ROUND(SUM('Base PF Saúde'!$L784:$N784),2)</f>
        <v>1572.31</v>
      </c>
    </row>
    <row r="785" spans="1:15" ht="24" x14ac:dyDescent="0.25">
      <c r="A785" s="18">
        <v>30404134</v>
      </c>
      <c r="B785" s="18" t="s">
        <v>829</v>
      </c>
      <c r="C785" s="24">
        <v>1</v>
      </c>
      <c r="D785" s="25" t="s">
        <v>261</v>
      </c>
      <c r="E785" s="20"/>
      <c r="F785" s="21">
        <v>2</v>
      </c>
      <c r="G785" s="21">
        <v>6</v>
      </c>
      <c r="H785" s="21"/>
      <c r="I785" s="21"/>
      <c r="J785" s="21"/>
      <c r="K785" s="22">
        <f>VLOOKUP(D785,'Porte Honorário'!$A$3:$B$44,2,0)</f>
        <v>1572.31</v>
      </c>
      <c r="L785" s="22">
        <f>'Base PF Saúde'!$K785*'Base PF Saúde'!$C785</f>
        <v>1572.31</v>
      </c>
      <c r="M785" s="22">
        <f>'Base PF Saúde'!$E785*'Uco e Filme'!$A$2</f>
        <v>0</v>
      </c>
      <c r="N785" s="22">
        <f>'Base PF Saúde'!$H785*'Uco e Filme'!$A$11</f>
        <v>0</v>
      </c>
      <c r="O785" s="23">
        <f>ROUND(SUM('Base PF Saúde'!$L785:$N785),2)</f>
        <v>1572.31</v>
      </c>
    </row>
    <row r="786" spans="1:15" ht="36" x14ac:dyDescent="0.25">
      <c r="A786" s="18">
        <v>30404177</v>
      </c>
      <c r="B786" s="18" t="s">
        <v>830</v>
      </c>
      <c r="C786" s="24">
        <v>1</v>
      </c>
      <c r="D786" s="25" t="s">
        <v>472</v>
      </c>
      <c r="E786" s="20"/>
      <c r="F786" s="21">
        <v>2</v>
      </c>
      <c r="G786" s="21">
        <v>5</v>
      </c>
      <c r="H786" s="21"/>
      <c r="I786" s="21"/>
      <c r="J786" s="21"/>
      <c r="K786" s="22">
        <f>VLOOKUP(D786,'Porte Honorário'!$A$3:$B$44,2,0)</f>
        <v>1433.67</v>
      </c>
      <c r="L786" s="22">
        <f>'Base PF Saúde'!$K786*'Base PF Saúde'!$C786</f>
        <v>1433.67</v>
      </c>
      <c r="M786" s="22">
        <f>'Base PF Saúde'!$E786*'Uco e Filme'!$A$2</f>
        <v>0</v>
      </c>
      <c r="N786" s="22">
        <f>'Base PF Saúde'!$H786*'Uco e Filme'!$A$11</f>
        <v>0</v>
      </c>
      <c r="O786" s="23">
        <f>ROUND(SUM('Base PF Saúde'!$L786:$N786),2)</f>
        <v>1433.67</v>
      </c>
    </row>
    <row r="787" spans="1:15" ht="18" customHeight="1" x14ac:dyDescent="0.25">
      <c r="A787" s="72" t="s">
        <v>831</v>
      </c>
      <c r="B787" s="73"/>
      <c r="C787" s="73"/>
      <c r="D787" s="73"/>
      <c r="E787" s="73"/>
      <c r="F787" s="73"/>
      <c r="G787" s="73"/>
      <c r="H787" s="73"/>
      <c r="I787" s="73"/>
      <c r="J787" s="73"/>
      <c r="K787" s="73" t="e">
        <f>VLOOKUP(D787,'Porte Honorário'!$A$3:$B$44,2,0)</f>
        <v>#N/A</v>
      </c>
      <c r="L787" s="73" t="e">
        <f>'Base PF Saúde'!$K787*'Base PF Saúde'!$C787</f>
        <v>#N/A</v>
      </c>
      <c r="M787" s="73">
        <f>'Base PF Saúde'!$E787*'Uco e Filme'!$A$2</f>
        <v>0</v>
      </c>
      <c r="N787" s="73">
        <f>'Base PF Saúde'!$H787*'Uco e Filme'!$A$11</f>
        <v>0</v>
      </c>
      <c r="O787" s="74" t="e">
        <f>ROUND(SUM('Base PF Saúde'!$L787:$N787),2)</f>
        <v>#N/A</v>
      </c>
    </row>
    <row r="788" spans="1:15" ht="24" x14ac:dyDescent="0.25">
      <c r="A788" s="18">
        <v>30501016</v>
      </c>
      <c r="B788" s="18" t="s">
        <v>832</v>
      </c>
      <c r="C788" s="24">
        <v>1</v>
      </c>
      <c r="D788" s="25" t="s">
        <v>102</v>
      </c>
      <c r="E788" s="20"/>
      <c r="F788" s="21"/>
      <c r="G788" s="21">
        <v>2</v>
      </c>
      <c r="H788" s="21"/>
      <c r="I788" s="21"/>
      <c r="J788" s="21"/>
      <c r="K788" s="22">
        <f>VLOOKUP(D788,'Porte Honorário'!$A$3:$B$44,2,0)</f>
        <v>176.44</v>
      </c>
      <c r="L788" s="22">
        <f>'Base PF Saúde'!$K788*'Base PF Saúde'!$C788</f>
        <v>176.44</v>
      </c>
      <c r="M788" s="22">
        <f>'Base PF Saúde'!$E788*'Uco e Filme'!$A$2</f>
        <v>0</v>
      </c>
      <c r="N788" s="22">
        <f>'Base PF Saúde'!$H788*'Uco e Filme'!$A$11</f>
        <v>0</v>
      </c>
      <c r="O788" s="23">
        <f>ROUND(SUM('Base PF Saúde'!$L788:$N788),2)</f>
        <v>176.44</v>
      </c>
    </row>
    <row r="789" spans="1:15" ht="24" x14ac:dyDescent="0.25">
      <c r="A789" s="18">
        <v>30501024</v>
      </c>
      <c r="B789" s="18" t="s">
        <v>833</v>
      </c>
      <c r="C789" s="24">
        <v>1</v>
      </c>
      <c r="D789" s="25" t="s">
        <v>92</v>
      </c>
      <c r="E789" s="20"/>
      <c r="F789" s="21">
        <v>1</v>
      </c>
      <c r="G789" s="21">
        <v>3</v>
      </c>
      <c r="H789" s="21"/>
      <c r="I789" s="21"/>
      <c r="J789" s="21"/>
      <c r="K789" s="22">
        <f>VLOOKUP(D789,'Porte Honorário'!$A$3:$B$44,2,0)</f>
        <v>241.04</v>
      </c>
      <c r="L789" s="22">
        <f>'Base PF Saúde'!$K789*'Base PF Saúde'!$C789</f>
        <v>241.04</v>
      </c>
      <c r="M789" s="22">
        <f>'Base PF Saúde'!$E789*'Uco e Filme'!$A$2</f>
        <v>0</v>
      </c>
      <c r="N789" s="22">
        <f>'Base PF Saúde'!$H789*'Uco e Filme'!$A$11</f>
        <v>0</v>
      </c>
      <c r="O789" s="23">
        <f>ROUND(SUM('Base PF Saúde'!$L789:$N789),2)</f>
        <v>241.04</v>
      </c>
    </row>
    <row r="790" spans="1:15" x14ac:dyDescent="0.25">
      <c r="A790" s="18">
        <v>30501040</v>
      </c>
      <c r="B790" s="18" t="s">
        <v>834</v>
      </c>
      <c r="C790" s="24">
        <v>1</v>
      </c>
      <c r="D790" s="25" t="s">
        <v>295</v>
      </c>
      <c r="E790" s="20"/>
      <c r="F790" s="21">
        <v>1</v>
      </c>
      <c r="G790" s="21">
        <v>3</v>
      </c>
      <c r="H790" s="21"/>
      <c r="I790" s="21"/>
      <c r="J790" s="21"/>
      <c r="K790" s="22">
        <f>VLOOKUP(D790,'Porte Honorário'!$A$3:$B$44,2,0)</f>
        <v>682.17</v>
      </c>
      <c r="L790" s="22">
        <f>'Base PF Saúde'!$K790*'Base PF Saúde'!$C790</f>
        <v>682.17</v>
      </c>
      <c r="M790" s="22">
        <f>'Base PF Saúde'!$E790*'Uco e Filme'!$A$2</f>
        <v>0</v>
      </c>
      <c r="N790" s="22">
        <f>'Base PF Saúde'!$H790*'Uco e Filme'!$A$11</f>
        <v>0</v>
      </c>
      <c r="O790" s="23">
        <f>ROUND(SUM('Base PF Saúde'!$L790:$N790),2)</f>
        <v>682.17</v>
      </c>
    </row>
    <row r="791" spans="1:15" x14ac:dyDescent="0.25">
      <c r="A791" s="18">
        <v>30501059</v>
      </c>
      <c r="B791" s="18" t="s">
        <v>835</v>
      </c>
      <c r="C791" s="24">
        <v>1</v>
      </c>
      <c r="D791" s="25" t="s">
        <v>50</v>
      </c>
      <c r="E791" s="20"/>
      <c r="F791" s="21"/>
      <c r="G791" s="21">
        <v>1</v>
      </c>
      <c r="H791" s="21"/>
      <c r="I791" s="21"/>
      <c r="J791" s="21"/>
      <c r="K791" s="22">
        <f>VLOOKUP(D791,'Porte Honorário'!$A$3:$B$44,2,0)</f>
        <v>85.08</v>
      </c>
      <c r="L791" s="22">
        <f>'Base PF Saúde'!$K791*'Base PF Saúde'!$C791</f>
        <v>85.08</v>
      </c>
      <c r="M791" s="22">
        <f>'Base PF Saúde'!$E791*'Uco e Filme'!$A$2</f>
        <v>0</v>
      </c>
      <c r="N791" s="22">
        <f>'Base PF Saúde'!$H791*'Uco e Filme'!$A$11</f>
        <v>0</v>
      </c>
      <c r="O791" s="23">
        <f>ROUND(SUM('Base PF Saúde'!$L791:$N791),2)</f>
        <v>85.08</v>
      </c>
    </row>
    <row r="792" spans="1:15" ht="24" x14ac:dyDescent="0.25">
      <c r="A792" s="18">
        <v>30501067</v>
      </c>
      <c r="B792" s="18" t="s">
        <v>836</v>
      </c>
      <c r="C792" s="24">
        <v>1</v>
      </c>
      <c r="D792" s="25" t="s">
        <v>102</v>
      </c>
      <c r="E792" s="20"/>
      <c r="F792" s="21"/>
      <c r="G792" s="21">
        <v>1</v>
      </c>
      <c r="H792" s="21"/>
      <c r="I792" s="21"/>
      <c r="J792" s="21"/>
      <c r="K792" s="22">
        <f>VLOOKUP(D792,'Porte Honorário'!$A$3:$B$44,2,0)</f>
        <v>176.44</v>
      </c>
      <c r="L792" s="22">
        <f>'Base PF Saúde'!$K792*'Base PF Saúde'!$C792</f>
        <v>176.44</v>
      </c>
      <c r="M792" s="22">
        <f>'Base PF Saúde'!$E792*'Uco e Filme'!$A$2</f>
        <v>0</v>
      </c>
      <c r="N792" s="22">
        <f>'Base PF Saúde'!$H792*'Uco e Filme'!$A$11</f>
        <v>0</v>
      </c>
      <c r="O792" s="23">
        <f>ROUND(SUM('Base PF Saúde'!$L792:$N792),2)</f>
        <v>176.44</v>
      </c>
    </row>
    <row r="793" spans="1:15" ht="24" x14ac:dyDescent="0.25">
      <c r="A793" s="18">
        <v>30501075</v>
      </c>
      <c r="B793" s="18" t="s">
        <v>837</v>
      </c>
      <c r="C793" s="24">
        <v>1</v>
      </c>
      <c r="D793" s="25" t="s">
        <v>50</v>
      </c>
      <c r="E793" s="20"/>
      <c r="F793" s="21"/>
      <c r="G793" s="21">
        <v>1</v>
      </c>
      <c r="H793" s="21"/>
      <c r="I793" s="21"/>
      <c r="J793" s="21"/>
      <c r="K793" s="22">
        <f>VLOOKUP(D793,'Porte Honorário'!$A$3:$B$44,2,0)</f>
        <v>85.08</v>
      </c>
      <c r="L793" s="22">
        <f>'Base PF Saúde'!$K793*'Base PF Saúde'!$C793</f>
        <v>85.08</v>
      </c>
      <c r="M793" s="22">
        <f>'Base PF Saúde'!$E793*'Uco e Filme'!$A$2</f>
        <v>0</v>
      </c>
      <c r="N793" s="22">
        <f>'Base PF Saúde'!$H793*'Uco e Filme'!$A$11</f>
        <v>0</v>
      </c>
      <c r="O793" s="23">
        <f>ROUND(SUM('Base PF Saúde'!$L793:$N793),2)</f>
        <v>85.08</v>
      </c>
    </row>
    <row r="794" spans="1:15" ht="24" x14ac:dyDescent="0.25">
      <c r="A794" s="18">
        <v>30501083</v>
      </c>
      <c r="B794" s="18" t="s">
        <v>838</v>
      </c>
      <c r="C794" s="24">
        <v>1</v>
      </c>
      <c r="D794" s="25" t="s">
        <v>145</v>
      </c>
      <c r="E794" s="20"/>
      <c r="F794" s="21"/>
      <c r="G794" s="21">
        <v>0</v>
      </c>
      <c r="H794" s="21"/>
      <c r="I794" s="21"/>
      <c r="J794" s="21"/>
      <c r="K794" s="22">
        <f>VLOOKUP(D794,'Porte Honorário'!$A$3:$B$44,2,0)</f>
        <v>100.84</v>
      </c>
      <c r="L794" s="22">
        <f>'Base PF Saúde'!$K794*'Base PF Saúde'!$C794</f>
        <v>100.84</v>
      </c>
      <c r="M794" s="22">
        <f>'Base PF Saúde'!$E794*'Uco e Filme'!$A$2</f>
        <v>0</v>
      </c>
      <c r="N794" s="22">
        <f>'Base PF Saúde'!$H794*'Uco e Filme'!$A$11</f>
        <v>0</v>
      </c>
      <c r="O794" s="23">
        <f>ROUND(SUM('Base PF Saúde'!$L794:$N794),2)</f>
        <v>100.84</v>
      </c>
    </row>
    <row r="795" spans="1:15" ht="24" x14ac:dyDescent="0.25">
      <c r="A795" s="18">
        <v>30501091</v>
      </c>
      <c r="B795" s="18" t="s">
        <v>839</v>
      </c>
      <c r="C795" s="24">
        <v>1</v>
      </c>
      <c r="D795" s="25" t="s">
        <v>69</v>
      </c>
      <c r="E795" s="20"/>
      <c r="F795" s="21"/>
      <c r="G795" s="21">
        <v>1</v>
      </c>
      <c r="H795" s="21"/>
      <c r="I795" s="21"/>
      <c r="J795" s="21"/>
      <c r="K795" s="22">
        <f>VLOOKUP(D795,'Porte Honorário'!$A$3:$B$44,2,0)</f>
        <v>201.64</v>
      </c>
      <c r="L795" s="22">
        <f>'Base PF Saúde'!$K795*'Base PF Saúde'!$C795</f>
        <v>201.64</v>
      </c>
      <c r="M795" s="22">
        <f>'Base PF Saúde'!$E795*'Uco e Filme'!$A$2</f>
        <v>0</v>
      </c>
      <c r="N795" s="22">
        <f>'Base PF Saúde'!$H795*'Uco e Filme'!$A$11</f>
        <v>0</v>
      </c>
      <c r="O795" s="23">
        <f>ROUND(SUM('Base PF Saúde'!$L795:$N795),2)</f>
        <v>201.64</v>
      </c>
    </row>
    <row r="796" spans="1:15" x14ac:dyDescent="0.25">
      <c r="A796" s="18">
        <v>30501113</v>
      </c>
      <c r="B796" s="18" t="s">
        <v>840</v>
      </c>
      <c r="C796" s="24">
        <v>1</v>
      </c>
      <c r="D796" s="25" t="s">
        <v>50</v>
      </c>
      <c r="E796" s="20"/>
      <c r="F796" s="21"/>
      <c r="G796" s="21">
        <v>3</v>
      </c>
      <c r="H796" s="21"/>
      <c r="I796" s="21"/>
      <c r="J796" s="21"/>
      <c r="K796" s="22">
        <f>VLOOKUP(D796,'Porte Honorário'!$A$3:$B$44,2,0)</f>
        <v>85.08</v>
      </c>
      <c r="L796" s="22">
        <f>'Base PF Saúde'!$K796*'Base PF Saúde'!$C796</f>
        <v>85.08</v>
      </c>
      <c r="M796" s="22">
        <f>'Base PF Saúde'!$E796*'Uco e Filme'!$A$2</f>
        <v>0</v>
      </c>
      <c r="N796" s="22">
        <f>'Base PF Saúde'!$H796*'Uco e Filme'!$A$11</f>
        <v>0</v>
      </c>
      <c r="O796" s="23">
        <f>ROUND(SUM('Base PF Saúde'!$L796:$N796),2)</f>
        <v>85.08</v>
      </c>
    </row>
    <row r="797" spans="1:15" ht="24" x14ac:dyDescent="0.25">
      <c r="A797" s="18">
        <v>30501121</v>
      </c>
      <c r="B797" s="18" t="s">
        <v>841</v>
      </c>
      <c r="C797" s="24">
        <v>1</v>
      </c>
      <c r="D797" s="25" t="s">
        <v>342</v>
      </c>
      <c r="E797" s="20"/>
      <c r="F797" s="21">
        <v>1</v>
      </c>
      <c r="G797" s="21">
        <v>3</v>
      </c>
      <c r="H797" s="21"/>
      <c r="I797" s="21"/>
      <c r="J797" s="21"/>
      <c r="K797" s="22">
        <f>VLOOKUP(D797,'Porte Honorário'!$A$3:$B$44,2,0)</f>
        <v>874.38</v>
      </c>
      <c r="L797" s="22">
        <f>'Base PF Saúde'!$K797*'Base PF Saúde'!$C797</f>
        <v>874.38</v>
      </c>
      <c r="M797" s="22">
        <f>'Base PF Saúde'!$E797*'Uco e Filme'!$A$2</f>
        <v>0</v>
      </c>
      <c r="N797" s="22">
        <f>'Base PF Saúde'!$H797*'Uco e Filme'!$A$11</f>
        <v>0</v>
      </c>
      <c r="O797" s="23">
        <f>ROUND(SUM('Base PF Saúde'!$L797:$N797),2)</f>
        <v>874.38</v>
      </c>
    </row>
    <row r="798" spans="1:15" ht="24" x14ac:dyDescent="0.25">
      <c r="A798" s="18">
        <v>30501130</v>
      </c>
      <c r="B798" s="18" t="s">
        <v>842</v>
      </c>
      <c r="C798" s="24">
        <v>1</v>
      </c>
      <c r="D798" s="25" t="s">
        <v>342</v>
      </c>
      <c r="E798" s="20"/>
      <c r="F798" s="21">
        <v>1</v>
      </c>
      <c r="G798" s="21">
        <v>3</v>
      </c>
      <c r="H798" s="21"/>
      <c r="I798" s="21"/>
      <c r="J798" s="21"/>
      <c r="K798" s="22">
        <f>VLOOKUP(D798,'Porte Honorário'!$A$3:$B$44,2,0)</f>
        <v>874.38</v>
      </c>
      <c r="L798" s="22">
        <f>'Base PF Saúde'!$K798*'Base PF Saúde'!$C798</f>
        <v>874.38</v>
      </c>
      <c r="M798" s="22">
        <f>'Base PF Saúde'!$E798*'Uco e Filme'!$A$2</f>
        <v>0</v>
      </c>
      <c r="N798" s="22">
        <f>'Base PF Saúde'!$H798*'Uco e Filme'!$A$11</f>
        <v>0</v>
      </c>
      <c r="O798" s="23">
        <f>ROUND(SUM('Base PF Saúde'!$L798:$N798),2)</f>
        <v>874.38</v>
      </c>
    </row>
    <row r="799" spans="1:15" ht="24" x14ac:dyDescent="0.25">
      <c r="A799" s="18">
        <v>30501148</v>
      </c>
      <c r="B799" s="18" t="s">
        <v>843</v>
      </c>
      <c r="C799" s="24">
        <v>1</v>
      </c>
      <c r="D799" s="25" t="s">
        <v>342</v>
      </c>
      <c r="E799" s="20"/>
      <c r="F799" s="21">
        <v>1</v>
      </c>
      <c r="G799" s="21">
        <v>4</v>
      </c>
      <c r="H799" s="21"/>
      <c r="I799" s="21"/>
      <c r="J799" s="21"/>
      <c r="K799" s="22">
        <f>VLOOKUP(D799,'Porte Honorário'!$A$3:$B$44,2,0)</f>
        <v>874.38</v>
      </c>
      <c r="L799" s="22">
        <f>'Base PF Saúde'!$K799*'Base PF Saúde'!$C799</f>
        <v>874.38</v>
      </c>
      <c r="M799" s="22">
        <f>'Base PF Saúde'!$E799*'Uco e Filme'!$A$2</f>
        <v>0</v>
      </c>
      <c r="N799" s="22">
        <f>'Base PF Saúde'!$H799*'Uco e Filme'!$A$11</f>
        <v>0</v>
      </c>
      <c r="O799" s="23">
        <f>ROUND(SUM('Base PF Saúde'!$L799:$N799),2)</f>
        <v>874.38</v>
      </c>
    </row>
    <row r="800" spans="1:15" x14ac:dyDescent="0.25">
      <c r="A800" s="18">
        <v>30501156</v>
      </c>
      <c r="B800" s="18" t="s">
        <v>844</v>
      </c>
      <c r="C800" s="24">
        <v>1</v>
      </c>
      <c r="D800" s="25" t="s">
        <v>71</v>
      </c>
      <c r="E800" s="20"/>
      <c r="F800" s="21">
        <v>1</v>
      </c>
      <c r="G800" s="21">
        <v>2</v>
      </c>
      <c r="H800" s="21"/>
      <c r="I800" s="21"/>
      <c r="J800" s="21"/>
      <c r="K800" s="22">
        <f>VLOOKUP(D800,'Porte Honorário'!$A$3:$B$44,2,0)</f>
        <v>297.77</v>
      </c>
      <c r="L800" s="22">
        <f>'Base PF Saúde'!$K800*'Base PF Saúde'!$C800</f>
        <v>297.77</v>
      </c>
      <c r="M800" s="22">
        <f>'Base PF Saúde'!$E800*'Uco e Filme'!$A$2</f>
        <v>0</v>
      </c>
      <c r="N800" s="22">
        <f>'Base PF Saúde'!$H800*'Uco e Filme'!$A$11</f>
        <v>0</v>
      </c>
      <c r="O800" s="23">
        <f>ROUND(SUM('Base PF Saúde'!$L800:$N800),2)</f>
        <v>297.77</v>
      </c>
    </row>
    <row r="801" spans="1:15" x14ac:dyDescent="0.25">
      <c r="A801" s="18">
        <v>30501164</v>
      </c>
      <c r="B801" s="18" t="s">
        <v>845</v>
      </c>
      <c r="C801" s="24">
        <v>1</v>
      </c>
      <c r="D801" s="25" t="s">
        <v>102</v>
      </c>
      <c r="E801" s="20"/>
      <c r="F801" s="21"/>
      <c r="G801" s="21">
        <v>1</v>
      </c>
      <c r="H801" s="21"/>
      <c r="I801" s="21"/>
      <c r="J801" s="21"/>
      <c r="K801" s="22">
        <f>VLOOKUP(D801,'Porte Honorário'!$A$3:$B$44,2,0)</f>
        <v>176.44</v>
      </c>
      <c r="L801" s="22">
        <f>'Base PF Saúde'!$K801*'Base PF Saúde'!$C801</f>
        <v>176.44</v>
      </c>
      <c r="M801" s="22">
        <f>'Base PF Saúde'!$E801*'Uco e Filme'!$A$2</f>
        <v>0</v>
      </c>
      <c r="N801" s="22">
        <f>'Base PF Saúde'!$H801*'Uco e Filme'!$A$11</f>
        <v>0</v>
      </c>
      <c r="O801" s="23">
        <f>ROUND(SUM('Base PF Saúde'!$L801:$N801),2)</f>
        <v>176.44</v>
      </c>
    </row>
    <row r="802" spans="1:15" ht="24" x14ac:dyDescent="0.25">
      <c r="A802" s="18">
        <v>30501172</v>
      </c>
      <c r="B802" s="18" t="s">
        <v>846</v>
      </c>
      <c r="C802" s="24">
        <v>1</v>
      </c>
      <c r="D802" s="25" t="s">
        <v>73</v>
      </c>
      <c r="E802" s="20"/>
      <c r="F802" s="21">
        <v>1</v>
      </c>
      <c r="G802" s="21">
        <v>3</v>
      </c>
      <c r="H802" s="21"/>
      <c r="I802" s="21"/>
      <c r="J802" s="21"/>
      <c r="K802" s="22">
        <f>VLOOKUP(D802,'Porte Honorário'!$A$3:$B$44,2,0)</f>
        <v>346.6</v>
      </c>
      <c r="L802" s="22">
        <f>'Base PF Saúde'!$K802*'Base PF Saúde'!$C802</f>
        <v>346.6</v>
      </c>
      <c r="M802" s="22">
        <f>'Base PF Saúde'!$E802*'Uco e Filme'!$A$2</f>
        <v>0</v>
      </c>
      <c r="N802" s="22">
        <f>'Base PF Saúde'!$H802*'Uco e Filme'!$A$11</f>
        <v>0</v>
      </c>
      <c r="O802" s="23">
        <f>ROUND(SUM('Base PF Saúde'!$L802:$N802),2)</f>
        <v>346.6</v>
      </c>
    </row>
    <row r="803" spans="1:15" ht="24" x14ac:dyDescent="0.25">
      <c r="A803" s="18">
        <v>30501180</v>
      </c>
      <c r="B803" s="18" t="s">
        <v>847</v>
      </c>
      <c r="C803" s="24">
        <v>1</v>
      </c>
      <c r="D803" s="25" t="s">
        <v>261</v>
      </c>
      <c r="E803" s="20"/>
      <c r="F803" s="21">
        <v>4</v>
      </c>
      <c r="G803" s="21">
        <v>7</v>
      </c>
      <c r="H803" s="21"/>
      <c r="I803" s="21"/>
      <c r="J803" s="21"/>
      <c r="K803" s="22">
        <f>VLOOKUP(D803,'Porte Honorário'!$A$3:$B$44,2,0)</f>
        <v>1572.31</v>
      </c>
      <c r="L803" s="22">
        <f>'Base PF Saúde'!$K803*'Base PF Saúde'!$C803</f>
        <v>1572.31</v>
      </c>
      <c r="M803" s="22">
        <f>'Base PF Saúde'!$E803*'Uco e Filme'!$A$2</f>
        <v>0</v>
      </c>
      <c r="N803" s="22">
        <f>'Base PF Saúde'!$H803*'Uco e Filme'!$A$11</f>
        <v>0</v>
      </c>
      <c r="O803" s="23">
        <f>ROUND(SUM('Base PF Saúde'!$L803:$N803),2)</f>
        <v>1572.31</v>
      </c>
    </row>
    <row r="804" spans="1:15" x14ac:dyDescent="0.25">
      <c r="A804" s="18">
        <v>30501199</v>
      </c>
      <c r="B804" s="18" t="s">
        <v>848</v>
      </c>
      <c r="C804" s="24">
        <v>1</v>
      </c>
      <c r="D804" s="25" t="s">
        <v>73</v>
      </c>
      <c r="E804" s="20"/>
      <c r="F804" s="21">
        <v>1</v>
      </c>
      <c r="G804" s="21">
        <v>3</v>
      </c>
      <c r="H804" s="21"/>
      <c r="I804" s="21"/>
      <c r="J804" s="21"/>
      <c r="K804" s="22">
        <f>VLOOKUP(D804,'Porte Honorário'!$A$3:$B$44,2,0)</f>
        <v>346.6</v>
      </c>
      <c r="L804" s="22">
        <f>'Base PF Saúde'!$K804*'Base PF Saúde'!$C804</f>
        <v>346.6</v>
      </c>
      <c r="M804" s="22">
        <f>'Base PF Saúde'!$E804*'Uco e Filme'!$A$2</f>
        <v>0</v>
      </c>
      <c r="N804" s="22">
        <f>'Base PF Saúde'!$H804*'Uco e Filme'!$A$11</f>
        <v>0</v>
      </c>
      <c r="O804" s="23">
        <f>ROUND(SUM('Base PF Saúde'!$L804:$N804),2)</f>
        <v>346.6</v>
      </c>
    </row>
    <row r="805" spans="1:15" x14ac:dyDescent="0.25">
      <c r="A805" s="18">
        <v>30501202</v>
      </c>
      <c r="B805" s="18" t="s">
        <v>849</v>
      </c>
      <c r="C805" s="24">
        <v>1</v>
      </c>
      <c r="D805" s="25" t="s">
        <v>309</v>
      </c>
      <c r="E805" s="20"/>
      <c r="F805" s="21">
        <v>1</v>
      </c>
      <c r="G805" s="21">
        <v>5</v>
      </c>
      <c r="H805" s="21"/>
      <c r="I805" s="21"/>
      <c r="J805" s="21"/>
      <c r="K805" s="22">
        <f>VLOOKUP(D805,'Porte Honorário'!$A$3:$B$44,2,0)</f>
        <v>771.98</v>
      </c>
      <c r="L805" s="22">
        <f>'Base PF Saúde'!$K805*'Base PF Saúde'!$C805</f>
        <v>771.98</v>
      </c>
      <c r="M805" s="22">
        <f>'Base PF Saúde'!$E805*'Uco e Filme'!$A$2</f>
        <v>0</v>
      </c>
      <c r="N805" s="22">
        <f>'Base PF Saúde'!$H805*'Uco e Filme'!$A$11</f>
        <v>0</v>
      </c>
      <c r="O805" s="23">
        <f>ROUND(SUM('Base PF Saúde'!$L805:$N805),2)</f>
        <v>771.98</v>
      </c>
    </row>
    <row r="806" spans="1:15" ht="24" x14ac:dyDescent="0.25">
      <c r="A806" s="18">
        <v>30501210</v>
      </c>
      <c r="B806" s="18" t="s">
        <v>850</v>
      </c>
      <c r="C806" s="24">
        <v>1</v>
      </c>
      <c r="D806" s="25" t="s">
        <v>309</v>
      </c>
      <c r="E806" s="20"/>
      <c r="F806" s="21">
        <v>1</v>
      </c>
      <c r="G806" s="21">
        <v>5</v>
      </c>
      <c r="H806" s="21"/>
      <c r="I806" s="21"/>
      <c r="J806" s="21"/>
      <c r="K806" s="22">
        <f>VLOOKUP(D806,'Porte Honorário'!$A$3:$B$44,2,0)</f>
        <v>771.98</v>
      </c>
      <c r="L806" s="22">
        <f>'Base PF Saúde'!$K806*'Base PF Saúde'!$C806</f>
        <v>771.98</v>
      </c>
      <c r="M806" s="22">
        <f>'Base PF Saúde'!$E806*'Uco e Filme'!$A$2</f>
        <v>0</v>
      </c>
      <c r="N806" s="22">
        <f>'Base PF Saúde'!$H806*'Uco e Filme'!$A$11</f>
        <v>0</v>
      </c>
      <c r="O806" s="23">
        <f>ROUND(SUM('Base PF Saúde'!$L806:$N806),2)</f>
        <v>771.98</v>
      </c>
    </row>
    <row r="807" spans="1:15" ht="24" x14ac:dyDescent="0.25">
      <c r="A807" s="18">
        <v>30501229</v>
      </c>
      <c r="B807" s="18" t="s">
        <v>851</v>
      </c>
      <c r="C807" s="24">
        <v>1</v>
      </c>
      <c r="D807" s="25" t="s">
        <v>73</v>
      </c>
      <c r="E807" s="20"/>
      <c r="F807" s="21">
        <v>1</v>
      </c>
      <c r="G807" s="21">
        <v>3</v>
      </c>
      <c r="H807" s="21"/>
      <c r="I807" s="21"/>
      <c r="J807" s="21"/>
      <c r="K807" s="22">
        <f>VLOOKUP(D807,'Porte Honorário'!$A$3:$B$44,2,0)</f>
        <v>346.6</v>
      </c>
      <c r="L807" s="22">
        <f>'Base PF Saúde'!$K807*'Base PF Saúde'!$C807</f>
        <v>346.6</v>
      </c>
      <c r="M807" s="22">
        <f>'Base PF Saúde'!$E807*'Uco e Filme'!$A$2</f>
        <v>0</v>
      </c>
      <c r="N807" s="22">
        <f>'Base PF Saúde'!$H807*'Uco e Filme'!$A$11</f>
        <v>0</v>
      </c>
      <c r="O807" s="23">
        <f>ROUND(SUM('Base PF Saúde'!$L807:$N807),2)</f>
        <v>346.6</v>
      </c>
    </row>
    <row r="808" spans="1:15" ht="24" x14ac:dyDescent="0.25">
      <c r="A808" s="18">
        <v>30501237</v>
      </c>
      <c r="B808" s="18" t="s">
        <v>852</v>
      </c>
      <c r="C808" s="24">
        <v>1</v>
      </c>
      <c r="D808" s="25" t="s">
        <v>140</v>
      </c>
      <c r="E808" s="20"/>
      <c r="F808" s="21"/>
      <c r="G808" s="21">
        <v>2</v>
      </c>
      <c r="H808" s="21"/>
      <c r="I808" s="21"/>
      <c r="J808" s="21"/>
      <c r="K808" s="22">
        <f>VLOOKUP(D808,'Porte Honorário'!$A$3:$B$44,2,0)</f>
        <v>321.38</v>
      </c>
      <c r="L808" s="22">
        <f>'Base PF Saúde'!$K808*'Base PF Saúde'!$C808</f>
        <v>321.38</v>
      </c>
      <c r="M808" s="22">
        <f>'Base PF Saúde'!$E808*'Uco e Filme'!$A$2</f>
        <v>0</v>
      </c>
      <c r="N808" s="22">
        <f>'Base PF Saúde'!$H808*'Uco e Filme'!$A$11</f>
        <v>0</v>
      </c>
      <c r="O808" s="23">
        <f>ROUND(SUM('Base PF Saúde'!$L808:$N808),2)</f>
        <v>321.38</v>
      </c>
    </row>
    <row r="809" spans="1:15" ht="24" x14ac:dyDescent="0.25">
      <c r="A809" s="18">
        <v>30501245</v>
      </c>
      <c r="B809" s="18" t="s">
        <v>853</v>
      </c>
      <c r="C809" s="24">
        <v>1</v>
      </c>
      <c r="D809" s="25" t="s">
        <v>342</v>
      </c>
      <c r="E809" s="20"/>
      <c r="F809" s="21">
        <v>1</v>
      </c>
      <c r="G809" s="21">
        <v>3</v>
      </c>
      <c r="H809" s="21"/>
      <c r="I809" s="21"/>
      <c r="J809" s="21"/>
      <c r="K809" s="22">
        <f>VLOOKUP(D809,'Porte Honorário'!$A$3:$B$44,2,0)</f>
        <v>874.38</v>
      </c>
      <c r="L809" s="22">
        <f>'Base PF Saúde'!$K809*'Base PF Saúde'!$C809</f>
        <v>874.38</v>
      </c>
      <c r="M809" s="22">
        <f>'Base PF Saúde'!$E809*'Uco e Filme'!$A$2</f>
        <v>0</v>
      </c>
      <c r="N809" s="22">
        <f>'Base PF Saúde'!$H809*'Uco e Filme'!$A$11</f>
        <v>0</v>
      </c>
      <c r="O809" s="23">
        <f>ROUND(SUM('Base PF Saúde'!$L809:$N809),2)</f>
        <v>874.38</v>
      </c>
    </row>
    <row r="810" spans="1:15" ht="24" x14ac:dyDescent="0.25">
      <c r="A810" s="18">
        <v>30501253</v>
      </c>
      <c r="B810" s="18" t="s">
        <v>854</v>
      </c>
      <c r="C810" s="24">
        <v>1</v>
      </c>
      <c r="D810" s="25" t="s">
        <v>342</v>
      </c>
      <c r="E810" s="20"/>
      <c r="F810" s="21">
        <v>1</v>
      </c>
      <c r="G810" s="21">
        <v>3</v>
      </c>
      <c r="H810" s="21"/>
      <c r="I810" s="21"/>
      <c r="J810" s="21"/>
      <c r="K810" s="22">
        <f>VLOOKUP(D810,'Porte Honorário'!$A$3:$B$44,2,0)</f>
        <v>874.38</v>
      </c>
      <c r="L810" s="22">
        <f>'Base PF Saúde'!$K810*'Base PF Saúde'!$C810</f>
        <v>874.38</v>
      </c>
      <c r="M810" s="22">
        <f>'Base PF Saúde'!$E810*'Uco e Filme'!$A$2</f>
        <v>0</v>
      </c>
      <c r="N810" s="22">
        <f>'Base PF Saúde'!$H810*'Uco e Filme'!$A$11</f>
        <v>0</v>
      </c>
      <c r="O810" s="23">
        <f>ROUND(SUM('Base PF Saúde'!$L810:$N810),2)</f>
        <v>874.38</v>
      </c>
    </row>
    <row r="811" spans="1:15" x14ac:dyDescent="0.25">
      <c r="A811" s="18">
        <v>30501261</v>
      </c>
      <c r="B811" s="18" t="s">
        <v>855</v>
      </c>
      <c r="C811" s="24">
        <v>1</v>
      </c>
      <c r="D811" s="25" t="s">
        <v>384</v>
      </c>
      <c r="E811" s="20"/>
      <c r="F811" s="21">
        <v>1</v>
      </c>
      <c r="G811" s="21">
        <v>2</v>
      </c>
      <c r="H811" s="21"/>
      <c r="I811" s="21"/>
      <c r="J811" s="21"/>
      <c r="K811" s="22">
        <f>VLOOKUP(D811,'Porte Honorário'!$A$3:$B$44,2,0)</f>
        <v>737.32</v>
      </c>
      <c r="L811" s="22">
        <f>'Base PF Saúde'!$K811*'Base PF Saúde'!$C811</f>
        <v>737.32</v>
      </c>
      <c r="M811" s="22">
        <f>'Base PF Saúde'!$E811*'Uco e Filme'!$A$2</f>
        <v>0</v>
      </c>
      <c r="N811" s="22">
        <f>'Base PF Saúde'!$H811*'Uco e Filme'!$A$11</f>
        <v>0</v>
      </c>
      <c r="O811" s="23">
        <f>ROUND(SUM('Base PF Saúde'!$L811:$N811),2)</f>
        <v>737.32</v>
      </c>
    </row>
    <row r="812" spans="1:15" x14ac:dyDescent="0.25">
      <c r="A812" s="18">
        <v>30501270</v>
      </c>
      <c r="B812" s="18" t="s">
        <v>856</v>
      </c>
      <c r="C812" s="24">
        <v>1</v>
      </c>
      <c r="D812" s="25" t="s">
        <v>342</v>
      </c>
      <c r="E812" s="20"/>
      <c r="F812" s="21">
        <v>1</v>
      </c>
      <c r="G812" s="21">
        <v>3</v>
      </c>
      <c r="H812" s="21"/>
      <c r="I812" s="21"/>
      <c r="J812" s="21"/>
      <c r="K812" s="22">
        <f>VLOOKUP(D812,'Porte Honorário'!$A$3:$B$44,2,0)</f>
        <v>874.38</v>
      </c>
      <c r="L812" s="22">
        <f>'Base PF Saúde'!$K812*'Base PF Saúde'!$C812</f>
        <v>874.38</v>
      </c>
      <c r="M812" s="22">
        <f>'Base PF Saúde'!$E812*'Uco e Filme'!$A$2</f>
        <v>0</v>
      </c>
      <c r="N812" s="22">
        <f>'Base PF Saúde'!$H812*'Uco e Filme'!$A$11</f>
        <v>0</v>
      </c>
      <c r="O812" s="23">
        <f>ROUND(SUM('Base PF Saúde'!$L812:$N812),2)</f>
        <v>874.38</v>
      </c>
    </row>
    <row r="813" spans="1:15" x14ac:dyDescent="0.25">
      <c r="A813" s="18">
        <v>30501288</v>
      </c>
      <c r="B813" s="18" t="s">
        <v>857</v>
      </c>
      <c r="C813" s="24">
        <v>1</v>
      </c>
      <c r="D813" s="25" t="s">
        <v>69</v>
      </c>
      <c r="E813" s="20"/>
      <c r="F813" s="21"/>
      <c r="G813" s="21">
        <v>2</v>
      </c>
      <c r="H813" s="21"/>
      <c r="I813" s="21"/>
      <c r="J813" s="21"/>
      <c r="K813" s="22">
        <f>VLOOKUP(D813,'Porte Honorário'!$A$3:$B$44,2,0)</f>
        <v>201.64</v>
      </c>
      <c r="L813" s="22">
        <f>'Base PF Saúde'!$K813*'Base PF Saúde'!$C813</f>
        <v>201.64</v>
      </c>
      <c r="M813" s="22">
        <f>'Base PF Saúde'!$E813*'Uco e Filme'!$A$2</f>
        <v>0</v>
      </c>
      <c r="N813" s="22">
        <f>'Base PF Saúde'!$H813*'Uco e Filme'!$A$11</f>
        <v>0</v>
      </c>
      <c r="O813" s="23">
        <f>ROUND(SUM('Base PF Saúde'!$L813:$N813),2)</f>
        <v>201.64</v>
      </c>
    </row>
    <row r="814" spans="1:15" ht="24" x14ac:dyDescent="0.25">
      <c r="A814" s="18">
        <v>30501296</v>
      </c>
      <c r="B814" s="18" t="s">
        <v>858</v>
      </c>
      <c r="C814" s="24">
        <v>1</v>
      </c>
      <c r="D814" s="25" t="s">
        <v>338</v>
      </c>
      <c r="E814" s="20"/>
      <c r="F814" s="21">
        <v>1</v>
      </c>
      <c r="G814" s="21">
        <v>3</v>
      </c>
      <c r="H814" s="21"/>
      <c r="I814" s="21"/>
      <c r="J814" s="21"/>
      <c r="K814" s="22">
        <f>VLOOKUP(D814,'Porte Honorário'!$A$3:$B$44,2,0)</f>
        <v>953.16</v>
      </c>
      <c r="L814" s="22">
        <f>'Base PF Saúde'!$K814*'Base PF Saúde'!$C814</f>
        <v>953.16</v>
      </c>
      <c r="M814" s="22">
        <f>'Base PF Saúde'!$E814*'Uco e Filme'!$A$2</f>
        <v>0</v>
      </c>
      <c r="N814" s="22">
        <f>'Base PF Saúde'!$H814*'Uco e Filme'!$A$11</f>
        <v>0</v>
      </c>
      <c r="O814" s="23">
        <f>ROUND(SUM('Base PF Saúde'!$L814:$N814),2)</f>
        <v>953.16</v>
      </c>
    </row>
    <row r="815" spans="1:15" x14ac:dyDescent="0.25">
      <c r="A815" s="18">
        <v>30501300</v>
      </c>
      <c r="B815" s="18" t="s">
        <v>859</v>
      </c>
      <c r="C815" s="24">
        <v>1</v>
      </c>
      <c r="D815" s="25" t="s">
        <v>338</v>
      </c>
      <c r="E815" s="20"/>
      <c r="F815" s="21">
        <v>2</v>
      </c>
      <c r="G815" s="21">
        <v>4</v>
      </c>
      <c r="H815" s="21"/>
      <c r="I815" s="21"/>
      <c r="J815" s="21"/>
      <c r="K815" s="22">
        <f>VLOOKUP(D815,'Porte Honorário'!$A$3:$B$44,2,0)</f>
        <v>953.16</v>
      </c>
      <c r="L815" s="22">
        <f>'Base PF Saúde'!$K815*'Base PF Saúde'!$C815</f>
        <v>953.16</v>
      </c>
      <c r="M815" s="22">
        <f>'Base PF Saúde'!$E815*'Uco e Filme'!$A$2</f>
        <v>0</v>
      </c>
      <c r="N815" s="22">
        <f>'Base PF Saúde'!$H815*'Uco e Filme'!$A$11</f>
        <v>0</v>
      </c>
      <c r="O815" s="23">
        <f>ROUND(SUM('Base PF Saúde'!$L815:$N815),2)</f>
        <v>953.16</v>
      </c>
    </row>
    <row r="816" spans="1:15" x14ac:dyDescent="0.25">
      <c r="A816" s="18">
        <v>30501318</v>
      </c>
      <c r="B816" s="18" t="s">
        <v>860</v>
      </c>
      <c r="C816" s="24">
        <v>1</v>
      </c>
      <c r="D816" s="25" t="s">
        <v>309</v>
      </c>
      <c r="E816" s="20"/>
      <c r="F816" s="21">
        <v>1</v>
      </c>
      <c r="G816" s="21">
        <v>5</v>
      </c>
      <c r="H816" s="21"/>
      <c r="I816" s="21"/>
      <c r="J816" s="21"/>
      <c r="K816" s="22">
        <f>VLOOKUP(D816,'Porte Honorário'!$A$3:$B$44,2,0)</f>
        <v>771.98</v>
      </c>
      <c r="L816" s="22">
        <f>'Base PF Saúde'!$K816*'Base PF Saúde'!$C816</f>
        <v>771.98</v>
      </c>
      <c r="M816" s="22">
        <f>'Base PF Saúde'!$E816*'Uco e Filme'!$A$2</f>
        <v>0</v>
      </c>
      <c r="N816" s="22">
        <f>'Base PF Saúde'!$H816*'Uco e Filme'!$A$11</f>
        <v>0</v>
      </c>
      <c r="O816" s="23">
        <f>ROUND(SUM('Base PF Saúde'!$L816:$N816),2)</f>
        <v>771.98</v>
      </c>
    </row>
    <row r="817" spans="1:15" x14ac:dyDescent="0.25">
      <c r="A817" s="18">
        <v>30501326</v>
      </c>
      <c r="B817" s="18" t="s">
        <v>861</v>
      </c>
      <c r="C817" s="24">
        <v>1</v>
      </c>
      <c r="D817" s="25" t="s">
        <v>73</v>
      </c>
      <c r="E817" s="20"/>
      <c r="F817" s="21">
        <v>2</v>
      </c>
      <c r="G817" s="21">
        <v>4</v>
      </c>
      <c r="H817" s="21"/>
      <c r="I817" s="21"/>
      <c r="J817" s="21"/>
      <c r="K817" s="22">
        <f>VLOOKUP(D817,'Porte Honorário'!$A$3:$B$44,2,0)</f>
        <v>346.6</v>
      </c>
      <c r="L817" s="22">
        <f>'Base PF Saúde'!$K817*'Base PF Saúde'!$C817</f>
        <v>346.6</v>
      </c>
      <c r="M817" s="22">
        <f>'Base PF Saúde'!$E817*'Uco e Filme'!$A$2</f>
        <v>0</v>
      </c>
      <c r="N817" s="22">
        <f>'Base PF Saúde'!$H817*'Uco e Filme'!$A$11</f>
        <v>0</v>
      </c>
      <c r="O817" s="23">
        <f>ROUND(SUM('Base PF Saúde'!$L817:$N817),2)</f>
        <v>346.6</v>
      </c>
    </row>
    <row r="818" spans="1:15" x14ac:dyDescent="0.25">
      <c r="A818" s="18">
        <v>30501334</v>
      </c>
      <c r="B818" s="18" t="s">
        <v>862</v>
      </c>
      <c r="C818" s="24">
        <v>1</v>
      </c>
      <c r="D818" s="25" t="s">
        <v>295</v>
      </c>
      <c r="E818" s="20"/>
      <c r="F818" s="21">
        <v>2</v>
      </c>
      <c r="G818" s="21">
        <v>4</v>
      </c>
      <c r="H818" s="21"/>
      <c r="I818" s="21"/>
      <c r="J818" s="21"/>
      <c r="K818" s="22">
        <f>VLOOKUP(D818,'Porte Honorário'!$A$3:$B$44,2,0)</f>
        <v>682.17</v>
      </c>
      <c r="L818" s="22">
        <f>'Base PF Saúde'!$K818*'Base PF Saúde'!$C818</f>
        <v>682.17</v>
      </c>
      <c r="M818" s="22">
        <f>'Base PF Saúde'!$E818*'Uco e Filme'!$A$2</f>
        <v>0</v>
      </c>
      <c r="N818" s="22">
        <f>'Base PF Saúde'!$H818*'Uco e Filme'!$A$11</f>
        <v>0</v>
      </c>
      <c r="O818" s="23">
        <f>ROUND(SUM('Base PF Saúde'!$L818:$N818),2)</f>
        <v>682.17</v>
      </c>
    </row>
    <row r="819" spans="1:15" x14ac:dyDescent="0.25">
      <c r="A819" s="18">
        <v>30501342</v>
      </c>
      <c r="B819" s="18" t="s">
        <v>863</v>
      </c>
      <c r="C819" s="24">
        <v>1</v>
      </c>
      <c r="D819" s="25" t="s">
        <v>309</v>
      </c>
      <c r="E819" s="20"/>
      <c r="F819" s="21">
        <v>1</v>
      </c>
      <c r="G819" s="21">
        <v>4</v>
      </c>
      <c r="H819" s="21"/>
      <c r="I819" s="21"/>
      <c r="J819" s="21"/>
      <c r="K819" s="22">
        <f>VLOOKUP(D819,'Porte Honorário'!$A$3:$B$44,2,0)</f>
        <v>771.98</v>
      </c>
      <c r="L819" s="22">
        <f>'Base PF Saúde'!$K819*'Base PF Saúde'!$C819</f>
        <v>771.98</v>
      </c>
      <c r="M819" s="22">
        <f>'Base PF Saúde'!$E819*'Uco e Filme'!$A$2</f>
        <v>0</v>
      </c>
      <c r="N819" s="22">
        <f>'Base PF Saúde'!$H819*'Uco e Filme'!$A$11</f>
        <v>0</v>
      </c>
      <c r="O819" s="23">
        <f>ROUND(SUM('Base PF Saúde'!$L819:$N819),2)</f>
        <v>771.98</v>
      </c>
    </row>
    <row r="820" spans="1:15" x14ac:dyDescent="0.25">
      <c r="A820" s="18">
        <v>30501350</v>
      </c>
      <c r="B820" s="18" t="s">
        <v>864</v>
      </c>
      <c r="C820" s="24">
        <v>1</v>
      </c>
      <c r="D820" s="25" t="s">
        <v>448</v>
      </c>
      <c r="E820" s="20"/>
      <c r="F820" s="21">
        <v>1</v>
      </c>
      <c r="G820" s="21">
        <v>5</v>
      </c>
      <c r="H820" s="21"/>
      <c r="I820" s="21"/>
      <c r="J820" s="21"/>
      <c r="K820" s="22">
        <f>VLOOKUP(D820,'Porte Honorário'!$A$3:$B$44,2,0)</f>
        <v>1126.45</v>
      </c>
      <c r="L820" s="22">
        <f>'Base PF Saúde'!$K820*'Base PF Saúde'!$C820</f>
        <v>1126.45</v>
      </c>
      <c r="M820" s="22">
        <f>'Base PF Saúde'!$E820*'Uco e Filme'!$A$2</f>
        <v>0</v>
      </c>
      <c r="N820" s="22">
        <f>'Base PF Saúde'!$H820*'Uco e Filme'!$A$11</f>
        <v>0</v>
      </c>
      <c r="O820" s="23">
        <f>ROUND(SUM('Base PF Saúde'!$L820:$N820),2)</f>
        <v>1126.45</v>
      </c>
    </row>
    <row r="821" spans="1:15" x14ac:dyDescent="0.25">
      <c r="A821" s="18">
        <v>30501369</v>
      </c>
      <c r="B821" s="18" t="s">
        <v>865</v>
      </c>
      <c r="C821" s="24">
        <v>1</v>
      </c>
      <c r="D821" s="25" t="s">
        <v>309</v>
      </c>
      <c r="E821" s="20"/>
      <c r="F821" s="21">
        <v>1</v>
      </c>
      <c r="G821" s="21">
        <v>3</v>
      </c>
      <c r="H821" s="21"/>
      <c r="I821" s="21"/>
      <c r="J821" s="21"/>
      <c r="K821" s="22">
        <f>VLOOKUP(D821,'Porte Honorário'!$A$3:$B$44,2,0)</f>
        <v>771.98</v>
      </c>
      <c r="L821" s="22">
        <f>'Base PF Saúde'!$K821*'Base PF Saúde'!$C821</f>
        <v>771.98</v>
      </c>
      <c r="M821" s="22">
        <f>'Base PF Saúde'!$E821*'Uco e Filme'!$A$2</f>
        <v>0</v>
      </c>
      <c r="N821" s="22">
        <f>'Base PF Saúde'!$H821*'Uco e Filme'!$A$11</f>
        <v>0</v>
      </c>
      <c r="O821" s="23">
        <f>ROUND(SUM('Base PF Saúde'!$L821:$N821),2)</f>
        <v>771.98</v>
      </c>
    </row>
    <row r="822" spans="1:15" ht="24" x14ac:dyDescent="0.25">
      <c r="A822" s="18">
        <v>30501377</v>
      </c>
      <c r="B822" s="18" t="s">
        <v>866</v>
      </c>
      <c r="C822" s="24">
        <v>1</v>
      </c>
      <c r="D822" s="25" t="s">
        <v>50</v>
      </c>
      <c r="E822" s="20"/>
      <c r="F822" s="21"/>
      <c r="G822" s="21">
        <v>1</v>
      </c>
      <c r="H822" s="21"/>
      <c r="I822" s="21"/>
      <c r="J822" s="21"/>
      <c r="K822" s="22">
        <f>VLOOKUP(D822,'Porte Honorário'!$A$3:$B$44,2,0)</f>
        <v>85.08</v>
      </c>
      <c r="L822" s="22">
        <f>'Base PF Saúde'!$K822*'Base PF Saúde'!$C822</f>
        <v>85.08</v>
      </c>
      <c r="M822" s="22">
        <f>'Base PF Saúde'!$E822*'Uco e Filme'!$A$2</f>
        <v>0</v>
      </c>
      <c r="N822" s="22">
        <f>'Base PF Saúde'!$H822*'Uco e Filme'!$A$11</f>
        <v>0</v>
      </c>
      <c r="O822" s="23">
        <f>ROUND(SUM('Base PF Saúde'!$L822:$N822),2)</f>
        <v>85.08</v>
      </c>
    </row>
    <row r="823" spans="1:15" x14ac:dyDescent="0.25">
      <c r="A823" s="18">
        <v>30501385</v>
      </c>
      <c r="B823" s="18" t="s">
        <v>867</v>
      </c>
      <c r="C823" s="24">
        <v>1</v>
      </c>
      <c r="D823" s="25" t="s">
        <v>336</v>
      </c>
      <c r="E823" s="20"/>
      <c r="F823" s="21">
        <v>1</v>
      </c>
      <c r="G823" s="21">
        <v>3</v>
      </c>
      <c r="H823" s="21"/>
      <c r="I823" s="21"/>
      <c r="J823" s="21"/>
      <c r="K823" s="22">
        <f>VLOOKUP(D823,'Porte Honorário'!$A$3:$B$44,2,0)</f>
        <v>401.75</v>
      </c>
      <c r="L823" s="22">
        <f>'Base PF Saúde'!$K823*'Base PF Saúde'!$C823</f>
        <v>401.75</v>
      </c>
      <c r="M823" s="22">
        <f>'Base PF Saúde'!$E823*'Uco e Filme'!$A$2</f>
        <v>0</v>
      </c>
      <c r="N823" s="22">
        <f>'Base PF Saúde'!$H823*'Uco e Filme'!$A$11</f>
        <v>0</v>
      </c>
      <c r="O823" s="23">
        <f>ROUND(SUM('Base PF Saúde'!$L823:$N823),2)</f>
        <v>401.75</v>
      </c>
    </row>
    <row r="824" spans="1:15" ht="24" x14ac:dyDescent="0.25">
      <c r="A824" s="18">
        <v>30501393</v>
      </c>
      <c r="B824" s="18" t="s">
        <v>868</v>
      </c>
      <c r="C824" s="24">
        <v>1</v>
      </c>
      <c r="D824" s="25" t="s">
        <v>338</v>
      </c>
      <c r="E824" s="20"/>
      <c r="F824" s="21">
        <v>1</v>
      </c>
      <c r="G824" s="21">
        <v>5</v>
      </c>
      <c r="H824" s="21"/>
      <c r="I824" s="21"/>
      <c r="J824" s="21"/>
      <c r="K824" s="22">
        <f>VLOOKUP(D824,'Porte Honorário'!$A$3:$B$44,2,0)</f>
        <v>953.16</v>
      </c>
      <c r="L824" s="22">
        <f>'Base PF Saúde'!$K824*'Base PF Saúde'!$C824</f>
        <v>953.16</v>
      </c>
      <c r="M824" s="22">
        <f>'Base PF Saúde'!$E824*'Uco e Filme'!$A$2</f>
        <v>0</v>
      </c>
      <c r="N824" s="22">
        <f>'Base PF Saúde'!$H824*'Uco e Filme'!$A$11</f>
        <v>0</v>
      </c>
      <c r="O824" s="23">
        <f>ROUND(SUM('Base PF Saúde'!$L824:$N824),2)</f>
        <v>953.16</v>
      </c>
    </row>
    <row r="825" spans="1:15" x14ac:dyDescent="0.25">
      <c r="A825" s="18">
        <v>30501407</v>
      </c>
      <c r="B825" s="18" t="s">
        <v>869</v>
      </c>
      <c r="C825" s="24">
        <v>1</v>
      </c>
      <c r="D825" s="25" t="s">
        <v>73</v>
      </c>
      <c r="E825" s="20"/>
      <c r="F825" s="21">
        <v>1</v>
      </c>
      <c r="G825" s="21">
        <v>3</v>
      </c>
      <c r="H825" s="21"/>
      <c r="I825" s="21"/>
      <c r="J825" s="21"/>
      <c r="K825" s="22">
        <f>VLOOKUP(D825,'Porte Honorário'!$A$3:$B$44,2,0)</f>
        <v>346.6</v>
      </c>
      <c r="L825" s="22">
        <f>'Base PF Saúde'!$K825*'Base PF Saúde'!$C825</f>
        <v>346.6</v>
      </c>
      <c r="M825" s="22">
        <f>'Base PF Saúde'!$E825*'Uco e Filme'!$A$2</f>
        <v>0</v>
      </c>
      <c r="N825" s="22">
        <f>'Base PF Saúde'!$H825*'Uco e Filme'!$A$11</f>
        <v>0</v>
      </c>
      <c r="O825" s="23">
        <f>ROUND(SUM('Base PF Saúde'!$L825:$N825),2)</f>
        <v>346.6</v>
      </c>
    </row>
    <row r="826" spans="1:15" ht="24" x14ac:dyDescent="0.25">
      <c r="A826" s="18">
        <v>30501415</v>
      </c>
      <c r="B826" s="18" t="s">
        <v>870</v>
      </c>
      <c r="C826" s="24">
        <v>1</v>
      </c>
      <c r="D826" s="25" t="s">
        <v>338</v>
      </c>
      <c r="E826" s="20"/>
      <c r="F826" s="21">
        <v>1</v>
      </c>
      <c r="G826" s="21">
        <v>3</v>
      </c>
      <c r="H826" s="21"/>
      <c r="I826" s="21"/>
      <c r="J826" s="21"/>
      <c r="K826" s="22">
        <f>VLOOKUP(D826,'Porte Honorário'!$A$3:$B$44,2,0)</f>
        <v>953.16</v>
      </c>
      <c r="L826" s="22">
        <f>'Base PF Saúde'!$K826*'Base PF Saúde'!$C826</f>
        <v>953.16</v>
      </c>
      <c r="M826" s="22">
        <f>'Base PF Saúde'!$E826*'Uco e Filme'!$A$2</f>
        <v>0</v>
      </c>
      <c r="N826" s="22">
        <f>'Base PF Saúde'!$H826*'Uco e Filme'!$A$11</f>
        <v>0</v>
      </c>
      <c r="O826" s="23">
        <f>ROUND(SUM('Base PF Saúde'!$L826:$N826),2)</f>
        <v>953.16</v>
      </c>
    </row>
    <row r="827" spans="1:15" x14ac:dyDescent="0.25">
      <c r="A827" s="18">
        <v>30501423</v>
      </c>
      <c r="B827" s="18" t="s">
        <v>871</v>
      </c>
      <c r="C827" s="24">
        <v>1</v>
      </c>
      <c r="D827" s="25" t="s">
        <v>342</v>
      </c>
      <c r="E827" s="20"/>
      <c r="F827" s="21">
        <v>1</v>
      </c>
      <c r="G827" s="21">
        <v>2</v>
      </c>
      <c r="H827" s="21"/>
      <c r="I827" s="21"/>
      <c r="J827" s="21"/>
      <c r="K827" s="22">
        <f>VLOOKUP(D827,'Porte Honorário'!$A$3:$B$44,2,0)</f>
        <v>874.38</v>
      </c>
      <c r="L827" s="22">
        <f>'Base PF Saúde'!$K827*'Base PF Saúde'!$C827</f>
        <v>874.38</v>
      </c>
      <c r="M827" s="22">
        <f>'Base PF Saúde'!$E827*'Uco e Filme'!$A$2</f>
        <v>0</v>
      </c>
      <c r="N827" s="22">
        <f>'Base PF Saúde'!$H827*'Uco e Filme'!$A$11</f>
        <v>0</v>
      </c>
      <c r="O827" s="23">
        <f>ROUND(SUM('Base PF Saúde'!$L827:$N827),2)</f>
        <v>874.38</v>
      </c>
    </row>
    <row r="828" spans="1:15" ht="24" x14ac:dyDescent="0.25">
      <c r="A828" s="18">
        <v>30501431</v>
      </c>
      <c r="B828" s="18" t="s">
        <v>872</v>
      </c>
      <c r="C828" s="24">
        <v>1</v>
      </c>
      <c r="D828" s="25" t="s">
        <v>246</v>
      </c>
      <c r="E828" s="20"/>
      <c r="F828" s="21">
        <v>1</v>
      </c>
      <c r="G828" s="21">
        <v>3</v>
      </c>
      <c r="H828" s="21"/>
      <c r="I828" s="21"/>
      <c r="J828" s="21"/>
      <c r="K828" s="22">
        <f>VLOOKUP(D828,'Porte Honorário'!$A$3:$B$44,2,0)</f>
        <v>521.47</v>
      </c>
      <c r="L828" s="22">
        <f>'Base PF Saúde'!$K828*'Base PF Saúde'!$C828</f>
        <v>521.47</v>
      </c>
      <c r="M828" s="22">
        <f>'Base PF Saúde'!$E828*'Uco e Filme'!$A$2</f>
        <v>0</v>
      </c>
      <c r="N828" s="22">
        <f>'Base PF Saúde'!$H828*'Uco e Filme'!$A$11</f>
        <v>0</v>
      </c>
      <c r="O828" s="23">
        <f>ROUND(SUM('Base PF Saúde'!$L828:$N828),2)</f>
        <v>521.47</v>
      </c>
    </row>
    <row r="829" spans="1:15" x14ac:dyDescent="0.25">
      <c r="A829" s="18">
        <v>30501440</v>
      </c>
      <c r="B829" s="18" t="s">
        <v>873</v>
      </c>
      <c r="C829" s="24">
        <v>1</v>
      </c>
      <c r="D829" s="25" t="s">
        <v>336</v>
      </c>
      <c r="E829" s="20"/>
      <c r="F829" s="21">
        <v>1</v>
      </c>
      <c r="G829" s="21">
        <v>3</v>
      </c>
      <c r="H829" s="21"/>
      <c r="I829" s="21"/>
      <c r="J829" s="21"/>
      <c r="K829" s="22">
        <f>VLOOKUP(D829,'Porte Honorário'!$A$3:$B$44,2,0)</f>
        <v>401.75</v>
      </c>
      <c r="L829" s="22">
        <f>'Base PF Saúde'!$K829*'Base PF Saúde'!$C829</f>
        <v>401.75</v>
      </c>
      <c r="M829" s="22">
        <f>'Base PF Saúde'!$E829*'Uco e Filme'!$A$2</f>
        <v>0</v>
      </c>
      <c r="N829" s="22">
        <f>'Base PF Saúde'!$H829*'Uco e Filme'!$A$11</f>
        <v>0</v>
      </c>
      <c r="O829" s="23">
        <f>ROUND(SUM('Base PF Saúde'!$L829:$N829),2)</f>
        <v>401.75</v>
      </c>
    </row>
    <row r="830" spans="1:15" x14ac:dyDescent="0.25">
      <c r="A830" s="18">
        <v>30501458</v>
      </c>
      <c r="B830" s="18" t="s">
        <v>874</v>
      </c>
      <c r="C830" s="24">
        <v>1</v>
      </c>
      <c r="D830" s="25" t="s">
        <v>102</v>
      </c>
      <c r="E830" s="20"/>
      <c r="F830" s="21">
        <v>1</v>
      </c>
      <c r="G830" s="21">
        <v>1</v>
      </c>
      <c r="H830" s="21"/>
      <c r="I830" s="21"/>
      <c r="J830" s="21"/>
      <c r="K830" s="22">
        <f>VLOOKUP(D830,'Porte Honorário'!$A$3:$B$44,2,0)</f>
        <v>176.44</v>
      </c>
      <c r="L830" s="22">
        <f>'Base PF Saúde'!$K830*'Base PF Saúde'!$C830</f>
        <v>176.44</v>
      </c>
      <c r="M830" s="22">
        <f>'Base PF Saúde'!$E830*'Uco e Filme'!$A$2</f>
        <v>0</v>
      </c>
      <c r="N830" s="22">
        <f>'Base PF Saúde'!$H830*'Uco e Filme'!$A$11</f>
        <v>0</v>
      </c>
      <c r="O830" s="23">
        <f>ROUND(SUM('Base PF Saúde'!$L830:$N830),2)</f>
        <v>176.44</v>
      </c>
    </row>
    <row r="831" spans="1:15" x14ac:dyDescent="0.25">
      <c r="A831" s="18">
        <v>30501466</v>
      </c>
      <c r="B831" s="18" t="s">
        <v>875</v>
      </c>
      <c r="C831" s="24">
        <v>1</v>
      </c>
      <c r="D831" s="25" t="s">
        <v>71</v>
      </c>
      <c r="E831" s="20"/>
      <c r="F831" s="21">
        <v>1</v>
      </c>
      <c r="G831" s="21">
        <v>3</v>
      </c>
      <c r="H831" s="21"/>
      <c r="I831" s="21"/>
      <c r="J831" s="21"/>
      <c r="K831" s="22">
        <f>VLOOKUP(D831,'Porte Honorário'!$A$3:$B$44,2,0)</f>
        <v>297.77</v>
      </c>
      <c r="L831" s="22">
        <f>'Base PF Saúde'!$K831*'Base PF Saúde'!$C831</f>
        <v>297.77</v>
      </c>
      <c r="M831" s="22">
        <f>'Base PF Saúde'!$E831*'Uco e Filme'!$A$2</f>
        <v>0</v>
      </c>
      <c r="N831" s="22">
        <f>'Base PF Saúde'!$H831*'Uco e Filme'!$A$11</f>
        <v>0</v>
      </c>
      <c r="O831" s="23">
        <f>ROUND(SUM('Base PF Saúde'!$L831:$N831),2)</f>
        <v>297.77</v>
      </c>
    </row>
    <row r="832" spans="1:15" ht="24" x14ac:dyDescent="0.25">
      <c r="A832" s="18">
        <v>30501474</v>
      </c>
      <c r="B832" s="18" t="s">
        <v>876</v>
      </c>
      <c r="C832" s="24">
        <v>1</v>
      </c>
      <c r="D832" s="25" t="s">
        <v>92</v>
      </c>
      <c r="E832" s="20">
        <v>33.799999999999997</v>
      </c>
      <c r="F832" s="21"/>
      <c r="G832" s="21">
        <v>2</v>
      </c>
      <c r="H832" s="21"/>
      <c r="I832" s="21"/>
      <c r="J832" s="21"/>
      <c r="K832" s="22">
        <f>VLOOKUP(D832,'Porte Honorário'!$A$3:$B$44,2,0)</f>
        <v>241.04</v>
      </c>
      <c r="L832" s="22">
        <f>'Base PF Saúde'!$K832*'Base PF Saúde'!$C832</f>
        <v>241.04</v>
      </c>
      <c r="M832" s="22">
        <f>'Base PF Saúde'!$E832*'Uco e Filme'!$A$2</f>
        <v>612.79399999999987</v>
      </c>
      <c r="N832" s="22">
        <f>'Base PF Saúde'!$H832*'Uco e Filme'!$A$11</f>
        <v>0</v>
      </c>
      <c r="O832" s="23">
        <f>ROUND(SUM('Base PF Saúde'!$L832:$N832),2)</f>
        <v>853.83</v>
      </c>
    </row>
    <row r="833" spans="1:15" ht="36" x14ac:dyDescent="0.25">
      <c r="A833" s="18">
        <v>30501482</v>
      </c>
      <c r="B833" s="18" t="s">
        <v>877</v>
      </c>
      <c r="C833" s="24">
        <v>1</v>
      </c>
      <c r="D833" s="25" t="s">
        <v>435</v>
      </c>
      <c r="E833" s="20">
        <v>38.5</v>
      </c>
      <c r="F833" s="21">
        <v>1</v>
      </c>
      <c r="G833" s="21">
        <v>4</v>
      </c>
      <c r="H833" s="21"/>
      <c r="I833" s="21"/>
      <c r="J833" s="21"/>
      <c r="K833" s="22">
        <f>VLOOKUP(D833,'Porte Honorário'!$A$3:$B$44,2,0)</f>
        <v>1220.97</v>
      </c>
      <c r="L833" s="22">
        <f>'Base PF Saúde'!$K833*'Base PF Saúde'!$C833</f>
        <v>1220.97</v>
      </c>
      <c r="M833" s="22">
        <f>'Base PF Saúde'!$E833*'Uco e Filme'!$A$2</f>
        <v>698.005</v>
      </c>
      <c r="N833" s="22">
        <f>'Base PF Saúde'!$H833*'Uco e Filme'!$A$11</f>
        <v>0</v>
      </c>
      <c r="O833" s="23">
        <f>ROUND(SUM('Base PF Saúde'!$L833:$N833),2)</f>
        <v>1918.98</v>
      </c>
    </row>
    <row r="834" spans="1:15" ht="24" x14ac:dyDescent="0.25">
      <c r="A834" s="18">
        <v>30501490</v>
      </c>
      <c r="B834" s="18" t="s">
        <v>878</v>
      </c>
      <c r="C834" s="24">
        <v>1</v>
      </c>
      <c r="D834" s="25" t="s">
        <v>435</v>
      </c>
      <c r="E834" s="20">
        <v>38.5</v>
      </c>
      <c r="F834" s="21">
        <v>1</v>
      </c>
      <c r="G834" s="21">
        <v>5</v>
      </c>
      <c r="H834" s="21"/>
      <c r="I834" s="21"/>
      <c r="J834" s="21"/>
      <c r="K834" s="22">
        <f>VLOOKUP(D834,'Porte Honorário'!$A$3:$B$44,2,0)</f>
        <v>1220.97</v>
      </c>
      <c r="L834" s="22">
        <f>'Base PF Saúde'!$K834*'Base PF Saúde'!$C834</f>
        <v>1220.97</v>
      </c>
      <c r="M834" s="22">
        <f>'Base PF Saúde'!$E834*'Uco e Filme'!$A$2</f>
        <v>698.005</v>
      </c>
      <c r="N834" s="22">
        <f>'Base PF Saúde'!$H834*'Uco e Filme'!$A$11</f>
        <v>0</v>
      </c>
      <c r="O834" s="23">
        <f>ROUND(SUM('Base PF Saúde'!$L834:$N834),2)</f>
        <v>1918.98</v>
      </c>
    </row>
    <row r="835" spans="1:15" ht="24" x14ac:dyDescent="0.25">
      <c r="A835" s="18">
        <v>30501504</v>
      </c>
      <c r="B835" s="18" t="s">
        <v>879</v>
      </c>
      <c r="C835" s="24">
        <v>1</v>
      </c>
      <c r="D835" s="25" t="s">
        <v>334</v>
      </c>
      <c r="E835" s="20">
        <v>33.799999999999997</v>
      </c>
      <c r="F835" s="21">
        <v>1</v>
      </c>
      <c r="G835" s="21">
        <v>3</v>
      </c>
      <c r="H835" s="21"/>
      <c r="I835" s="21"/>
      <c r="J835" s="21"/>
      <c r="K835" s="22">
        <f>VLOOKUP(D835,'Porte Honorário'!$A$3:$B$44,2,0)</f>
        <v>1049.28</v>
      </c>
      <c r="L835" s="22">
        <f>'Base PF Saúde'!$K835*'Base PF Saúde'!$C835</f>
        <v>1049.28</v>
      </c>
      <c r="M835" s="22">
        <f>'Base PF Saúde'!$E835*'Uco e Filme'!$A$2</f>
        <v>612.79399999999987</v>
      </c>
      <c r="N835" s="22">
        <f>'Base PF Saúde'!$H835*'Uco e Filme'!$A$11</f>
        <v>0</v>
      </c>
      <c r="O835" s="23">
        <f>ROUND(SUM('Base PF Saúde'!$L835:$N835),2)</f>
        <v>1662.07</v>
      </c>
    </row>
    <row r="836" spans="1:15" ht="24" x14ac:dyDescent="0.25">
      <c r="A836" s="18">
        <v>30501512</v>
      </c>
      <c r="B836" s="18" t="s">
        <v>880</v>
      </c>
      <c r="C836" s="24">
        <v>1</v>
      </c>
      <c r="D836" s="25" t="s">
        <v>435</v>
      </c>
      <c r="E836" s="20">
        <v>38.5</v>
      </c>
      <c r="F836" s="21">
        <v>1</v>
      </c>
      <c r="G836" s="21">
        <v>4</v>
      </c>
      <c r="H836" s="21"/>
      <c r="I836" s="21"/>
      <c r="J836" s="21"/>
      <c r="K836" s="22">
        <f>VLOOKUP(D836,'Porte Honorário'!$A$3:$B$44,2,0)</f>
        <v>1220.97</v>
      </c>
      <c r="L836" s="22">
        <f>'Base PF Saúde'!$K836*'Base PF Saúde'!$C836</f>
        <v>1220.97</v>
      </c>
      <c r="M836" s="22">
        <f>'Base PF Saúde'!$E836*'Uco e Filme'!$A$2</f>
        <v>698.005</v>
      </c>
      <c r="N836" s="22">
        <f>'Base PF Saúde'!$H836*'Uco e Filme'!$A$11</f>
        <v>0</v>
      </c>
      <c r="O836" s="23">
        <f>ROUND(SUM('Base PF Saúde'!$L836:$N836),2)</f>
        <v>1918.98</v>
      </c>
    </row>
    <row r="837" spans="1:15" ht="24" x14ac:dyDescent="0.25">
      <c r="A837" s="18">
        <v>30501520</v>
      </c>
      <c r="B837" s="18" t="s">
        <v>881</v>
      </c>
      <c r="C837" s="24">
        <v>1</v>
      </c>
      <c r="D837" s="25" t="s">
        <v>261</v>
      </c>
      <c r="E837" s="20">
        <v>38.5</v>
      </c>
      <c r="F837" s="21">
        <v>1</v>
      </c>
      <c r="G837" s="21">
        <v>6</v>
      </c>
      <c r="H837" s="21"/>
      <c r="I837" s="21"/>
      <c r="J837" s="21"/>
      <c r="K837" s="22">
        <f>VLOOKUP(D837,'Porte Honorário'!$A$3:$B$44,2,0)</f>
        <v>1572.31</v>
      </c>
      <c r="L837" s="22">
        <f>'Base PF Saúde'!$K837*'Base PF Saúde'!$C837</f>
        <v>1572.31</v>
      </c>
      <c r="M837" s="22">
        <f>'Base PF Saúde'!$E837*'Uco e Filme'!$A$2</f>
        <v>698.005</v>
      </c>
      <c r="N837" s="22">
        <f>'Base PF Saúde'!$H837*'Uco e Filme'!$A$11</f>
        <v>0</v>
      </c>
      <c r="O837" s="23">
        <f>ROUND(SUM('Base PF Saúde'!$L837:$N837),2)</f>
        <v>2270.3200000000002</v>
      </c>
    </row>
    <row r="838" spans="1:15" x14ac:dyDescent="0.25">
      <c r="A838" s="18">
        <v>30501539</v>
      </c>
      <c r="B838" s="18" t="s">
        <v>882</v>
      </c>
      <c r="C838" s="24">
        <v>1</v>
      </c>
      <c r="D838" s="25" t="s">
        <v>342</v>
      </c>
      <c r="E838" s="20">
        <v>33.799999999999997</v>
      </c>
      <c r="F838" s="21">
        <v>1</v>
      </c>
      <c r="G838" s="21">
        <v>5</v>
      </c>
      <c r="H838" s="21"/>
      <c r="I838" s="21"/>
      <c r="J838" s="21"/>
      <c r="K838" s="22">
        <f>VLOOKUP(D838,'Porte Honorário'!$A$3:$B$44,2,0)</f>
        <v>874.38</v>
      </c>
      <c r="L838" s="22">
        <f>'Base PF Saúde'!$K838*'Base PF Saúde'!$C838</f>
        <v>874.38</v>
      </c>
      <c r="M838" s="22">
        <f>'Base PF Saúde'!$E838*'Uco e Filme'!$A$2</f>
        <v>612.79399999999987</v>
      </c>
      <c r="N838" s="22">
        <f>'Base PF Saúde'!$H838*'Uco e Filme'!$A$11</f>
        <v>0</v>
      </c>
      <c r="O838" s="23">
        <f>ROUND(SUM('Base PF Saúde'!$L838:$N838),2)</f>
        <v>1487.17</v>
      </c>
    </row>
    <row r="839" spans="1:15" ht="18" customHeight="1" x14ac:dyDescent="0.25">
      <c r="A839" s="72" t="s">
        <v>883</v>
      </c>
      <c r="B839" s="73"/>
      <c r="C839" s="73"/>
      <c r="D839" s="73"/>
      <c r="E839" s="73"/>
      <c r="F839" s="73"/>
      <c r="G839" s="73"/>
      <c r="H839" s="73"/>
      <c r="I839" s="73"/>
      <c r="J839" s="73"/>
      <c r="K839" s="73" t="e">
        <f>VLOOKUP(D839,'Porte Honorário'!$A$3:$B$44,2,0)</f>
        <v>#N/A</v>
      </c>
      <c r="L839" s="73" t="e">
        <f>'Base PF Saúde'!$K839*'Base PF Saúde'!$C839</f>
        <v>#N/A</v>
      </c>
      <c r="M839" s="73">
        <f>'Base PF Saúde'!$E839*'Uco e Filme'!$A$2</f>
        <v>0</v>
      </c>
      <c r="N839" s="73">
        <f>'Base PF Saúde'!$H839*'Uco e Filme'!$A$11</f>
        <v>0</v>
      </c>
      <c r="O839" s="74" t="e">
        <f>ROUND(SUM('Base PF Saúde'!$L839:$N839),2)</f>
        <v>#N/A</v>
      </c>
    </row>
    <row r="840" spans="1:15" ht="24" x14ac:dyDescent="0.25">
      <c r="A840" s="18">
        <v>30502012</v>
      </c>
      <c r="B840" s="18" t="s">
        <v>884</v>
      </c>
      <c r="C840" s="24">
        <v>1</v>
      </c>
      <c r="D840" s="25" t="s">
        <v>334</v>
      </c>
      <c r="E840" s="20"/>
      <c r="F840" s="21">
        <v>3</v>
      </c>
      <c r="G840" s="21">
        <v>6</v>
      </c>
      <c r="H840" s="21"/>
      <c r="I840" s="21"/>
      <c r="J840" s="21"/>
      <c r="K840" s="22">
        <f>VLOOKUP(D840,'Porte Honorário'!$A$3:$B$44,2,0)</f>
        <v>1049.28</v>
      </c>
      <c r="L840" s="22">
        <f>'Base PF Saúde'!$K840*'Base PF Saúde'!$C840</f>
        <v>1049.28</v>
      </c>
      <c r="M840" s="22">
        <f>'Base PF Saúde'!$E840*'Uco e Filme'!$A$2</f>
        <v>0</v>
      </c>
      <c r="N840" s="22">
        <f>'Base PF Saúde'!$H840*'Uco e Filme'!$A$11</f>
        <v>0</v>
      </c>
      <c r="O840" s="23">
        <f>ROUND(SUM('Base PF Saúde'!$L840:$N840),2)</f>
        <v>1049.28</v>
      </c>
    </row>
    <row r="841" spans="1:15" x14ac:dyDescent="0.25">
      <c r="A841" s="18">
        <v>30502020</v>
      </c>
      <c r="B841" s="18" t="s">
        <v>885</v>
      </c>
      <c r="C841" s="24">
        <v>1</v>
      </c>
      <c r="D841" s="25" t="s">
        <v>336</v>
      </c>
      <c r="E841" s="20"/>
      <c r="F841" s="21">
        <v>1</v>
      </c>
      <c r="G841" s="21">
        <v>2</v>
      </c>
      <c r="H841" s="21"/>
      <c r="I841" s="21"/>
      <c r="J841" s="21"/>
      <c r="K841" s="22">
        <f>VLOOKUP(D841,'Porte Honorário'!$A$3:$B$44,2,0)</f>
        <v>401.75</v>
      </c>
      <c r="L841" s="22">
        <f>'Base PF Saúde'!$K841*'Base PF Saúde'!$C841</f>
        <v>401.75</v>
      </c>
      <c r="M841" s="22">
        <f>'Base PF Saúde'!$E841*'Uco e Filme'!$A$2</f>
        <v>0</v>
      </c>
      <c r="N841" s="22">
        <f>'Base PF Saúde'!$H841*'Uco e Filme'!$A$11</f>
        <v>0</v>
      </c>
      <c r="O841" s="23">
        <f>ROUND(SUM('Base PF Saúde'!$L841:$N841),2)</f>
        <v>401.75</v>
      </c>
    </row>
    <row r="842" spans="1:15" x14ac:dyDescent="0.25">
      <c r="A842" s="18">
        <v>30502039</v>
      </c>
      <c r="B842" s="18" t="s">
        <v>886</v>
      </c>
      <c r="C842" s="24">
        <v>1</v>
      </c>
      <c r="D842" s="25" t="s">
        <v>342</v>
      </c>
      <c r="E842" s="20"/>
      <c r="F842" s="21">
        <v>2</v>
      </c>
      <c r="G842" s="21">
        <v>4</v>
      </c>
      <c r="H842" s="21"/>
      <c r="I842" s="21"/>
      <c r="J842" s="21"/>
      <c r="K842" s="22">
        <f>VLOOKUP(D842,'Porte Honorário'!$A$3:$B$44,2,0)</f>
        <v>874.38</v>
      </c>
      <c r="L842" s="22">
        <f>'Base PF Saúde'!$K842*'Base PF Saúde'!$C842</f>
        <v>874.38</v>
      </c>
      <c r="M842" s="22">
        <f>'Base PF Saúde'!$E842*'Uco e Filme'!$A$2</f>
        <v>0</v>
      </c>
      <c r="N842" s="22">
        <f>'Base PF Saúde'!$H842*'Uco e Filme'!$A$11</f>
        <v>0</v>
      </c>
      <c r="O842" s="23">
        <f>ROUND(SUM('Base PF Saúde'!$L842:$N842),2)</f>
        <v>874.38</v>
      </c>
    </row>
    <row r="843" spans="1:15" x14ac:dyDescent="0.25">
      <c r="A843" s="18">
        <v>30502047</v>
      </c>
      <c r="B843" s="18" t="s">
        <v>887</v>
      </c>
      <c r="C843" s="24">
        <v>1</v>
      </c>
      <c r="D843" s="25" t="s">
        <v>73</v>
      </c>
      <c r="E843" s="20"/>
      <c r="F843" s="21">
        <v>1</v>
      </c>
      <c r="G843" s="21">
        <v>2</v>
      </c>
      <c r="H843" s="21"/>
      <c r="I843" s="21"/>
      <c r="J843" s="21"/>
      <c r="K843" s="22">
        <f>VLOOKUP(D843,'Porte Honorário'!$A$3:$B$44,2,0)</f>
        <v>346.6</v>
      </c>
      <c r="L843" s="22">
        <f>'Base PF Saúde'!$K843*'Base PF Saúde'!$C843</f>
        <v>346.6</v>
      </c>
      <c r="M843" s="22">
        <f>'Base PF Saúde'!$E843*'Uco e Filme'!$A$2</f>
        <v>0</v>
      </c>
      <c r="N843" s="22">
        <f>'Base PF Saúde'!$H843*'Uco e Filme'!$A$11</f>
        <v>0</v>
      </c>
      <c r="O843" s="23">
        <f>ROUND(SUM('Base PF Saúde'!$L843:$N843),2)</f>
        <v>346.6</v>
      </c>
    </row>
    <row r="844" spans="1:15" x14ac:dyDescent="0.25">
      <c r="A844" s="18">
        <v>30502063</v>
      </c>
      <c r="B844" s="18" t="s">
        <v>888</v>
      </c>
      <c r="C844" s="24">
        <v>1</v>
      </c>
      <c r="D844" s="25" t="s">
        <v>448</v>
      </c>
      <c r="E844" s="20"/>
      <c r="F844" s="21">
        <v>2</v>
      </c>
      <c r="G844" s="21">
        <v>4</v>
      </c>
      <c r="H844" s="21"/>
      <c r="I844" s="21"/>
      <c r="J844" s="21"/>
      <c r="K844" s="22">
        <f>VLOOKUP(D844,'Porte Honorário'!$A$3:$B$44,2,0)</f>
        <v>1126.45</v>
      </c>
      <c r="L844" s="22">
        <f>'Base PF Saúde'!$K844*'Base PF Saúde'!$C844</f>
        <v>1126.45</v>
      </c>
      <c r="M844" s="22">
        <f>'Base PF Saúde'!$E844*'Uco e Filme'!$A$2</f>
        <v>0</v>
      </c>
      <c r="N844" s="22">
        <f>'Base PF Saúde'!$H844*'Uco e Filme'!$A$11</f>
        <v>0</v>
      </c>
      <c r="O844" s="23">
        <f>ROUND(SUM('Base PF Saúde'!$L844:$N844),2)</f>
        <v>1126.45</v>
      </c>
    </row>
    <row r="845" spans="1:15" x14ac:dyDescent="0.25">
      <c r="A845" s="18">
        <v>30502071</v>
      </c>
      <c r="B845" s="18" t="s">
        <v>889</v>
      </c>
      <c r="C845" s="24">
        <v>1</v>
      </c>
      <c r="D845" s="25" t="s">
        <v>384</v>
      </c>
      <c r="E845" s="20"/>
      <c r="F845" s="21">
        <v>1</v>
      </c>
      <c r="G845" s="21">
        <v>2</v>
      </c>
      <c r="H845" s="21"/>
      <c r="I845" s="21"/>
      <c r="J845" s="21"/>
      <c r="K845" s="22">
        <f>VLOOKUP(D845,'Porte Honorário'!$A$3:$B$44,2,0)</f>
        <v>737.32</v>
      </c>
      <c r="L845" s="22">
        <f>'Base PF Saúde'!$K845*'Base PF Saúde'!$C845</f>
        <v>737.32</v>
      </c>
      <c r="M845" s="22">
        <f>'Base PF Saúde'!$E845*'Uco e Filme'!$A$2</f>
        <v>0</v>
      </c>
      <c r="N845" s="22">
        <f>'Base PF Saúde'!$H845*'Uco e Filme'!$A$11</f>
        <v>0</v>
      </c>
      <c r="O845" s="23">
        <f>ROUND(SUM('Base PF Saúde'!$L845:$N845),2)</f>
        <v>737.32</v>
      </c>
    </row>
    <row r="846" spans="1:15" x14ac:dyDescent="0.25">
      <c r="A846" s="18">
        <v>30502080</v>
      </c>
      <c r="B846" s="18" t="s">
        <v>890</v>
      </c>
      <c r="C846" s="24">
        <v>1</v>
      </c>
      <c r="D846" s="25" t="s">
        <v>384</v>
      </c>
      <c r="E846" s="20"/>
      <c r="F846" s="21">
        <v>1</v>
      </c>
      <c r="G846" s="21">
        <v>2</v>
      </c>
      <c r="H846" s="21"/>
      <c r="I846" s="21"/>
      <c r="J846" s="21"/>
      <c r="K846" s="22">
        <f>VLOOKUP(D846,'Porte Honorário'!$A$3:$B$44,2,0)</f>
        <v>737.32</v>
      </c>
      <c r="L846" s="22">
        <f>'Base PF Saúde'!$K846*'Base PF Saúde'!$C846</f>
        <v>737.32</v>
      </c>
      <c r="M846" s="22">
        <f>'Base PF Saúde'!$E846*'Uco e Filme'!$A$2</f>
        <v>0</v>
      </c>
      <c r="N846" s="22">
        <f>'Base PF Saúde'!$H846*'Uco e Filme'!$A$11</f>
        <v>0</v>
      </c>
      <c r="O846" s="23">
        <f>ROUND(SUM('Base PF Saúde'!$L846:$N846),2)</f>
        <v>737.32</v>
      </c>
    </row>
    <row r="847" spans="1:15" ht="24" x14ac:dyDescent="0.25">
      <c r="A847" s="18">
        <v>30502098</v>
      </c>
      <c r="B847" s="18" t="s">
        <v>891</v>
      </c>
      <c r="C847" s="24">
        <v>1</v>
      </c>
      <c r="D847" s="25" t="s">
        <v>261</v>
      </c>
      <c r="E847" s="20"/>
      <c r="F847" s="21">
        <v>4</v>
      </c>
      <c r="G847" s="21">
        <v>7</v>
      </c>
      <c r="H847" s="21"/>
      <c r="I847" s="21"/>
      <c r="J847" s="21"/>
      <c r="K847" s="22">
        <f>VLOOKUP(D847,'Porte Honorário'!$A$3:$B$44,2,0)</f>
        <v>1572.31</v>
      </c>
      <c r="L847" s="22">
        <f>'Base PF Saúde'!$K847*'Base PF Saúde'!$C847</f>
        <v>1572.31</v>
      </c>
      <c r="M847" s="22">
        <f>'Base PF Saúde'!$E847*'Uco e Filme'!$A$2</f>
        <v>0</v>
      </c>
      <c r="N847" s="22">
        <f>'Base PF Saúde'!$H847*'Uco e Filme'!$A$11</f>
        <v>0</v>
      </c>
      <c r="O847" s="23">
        <f>ROUND(SUM('Base PF Saúde'!$L847:$N847),2)</f>
        <v>1572.31</v>
      </c>
    </row>
    <row r="848" spans="1:15" ht="24" x14ac:dyDescent="0.25">
      <c r="A848" s="18">
        <v>30502101</v>
      </c>
      <c r="B848" s="18" t="s">
        <v>892</v>
      </c>
      <c r="C848" s="24">
        <v>1</v>
      </c>
      <c r="D848" s="25" t="s">
        <v>73</v>
      </c>
      <c r="E848" s="20"/>
      <c r="F848" s="21">
        <v>1</v>
      </c>
      <c r="G848" s="21">
        <v>3</v>
      </c>
      <c r="H848" s="21"/>
      <c r="I848" s="21"/>
      <c r="J848" s="21"/>
      <c r="K848" s="22">
        <f>VLOOKUP(D848,'Porte Honorário'!$A$3:$B$44,2,0)</f>
        <v>346.6</v>
      </c>
      <c r="L848" s="22">
        <f>'Base PF Saúde'!$K848*'Base PF Saúde'!$C848</f>
        <v>346.6</v>
      </c>
      <c r="M848" s="22">
        <f>'Base PF Saúde'!$E848*'Uco e Filme'!$A$2</f>
        <v>0</v>
      </c>
      <c r="N848" s="22">
        <f>'Base PF Saúde'!$H848*'Uco e Filme'!$A$11</f>
        <v>0</v>
      </c>
      <c r="O848" s="23">
        <f>ROUND(SUM('Base PF Saúde'!$L848:$N848),2)</f>
        <v>346.6</v>
      </c>
    </row>
    <row r="849" spans="1:15" x14ac:dyDescent="0.25">
      <c r="A849" s="18">
        <v>30502110</v>
      </c>
      <c r="B849" s="18" t="s">
        <v>893</v>
      </c>
      <c r="C849" s="24">
        <v>1</v>
      </c>
      <c r="D849" s="25" t="s">
        <v>309</v>
      </c>
      <c r="E849" s="20"/>
      <c r="F849" s="21">
        <v>1</v>
      </c>
      <c r="G849" s="21">
        <v>3</v>
      </c>
      <c r="H849" s="21"/>
      <c r="I849" s="21"/>
      <c r="J849" s="21"/>
      <c r="K849" s="22">
        <f>VLOOKUP(D849,'Porte Honorário'!$A$3:$B$44,2,0)</f>
        <v>771.98</v>
      </c>
      <c r="L849" s="22">
        <f>'Base PF Saúde'!$K849*'Base PF Saúde'!$C849</f>
        <v>771.98</v>
      </c>
      <c r="M849" s="22">
        <f>'Base PF Saúde'!$E849*'Uco e Filme'!$A$2</f>
        <v>0</v>
      </c>
      <c r="N849" s="22">
        <f>'Base PF Saúde'!$H849*'Uco e Filme'!$A$11</f>
        <v>0</v>
      </c>
      <c r="O849" s="23">
        <f>ROUND(SUM('Base PF Saúde'!$L849:$N849),2)</f>
        <v>771.98</v>
      </c>
    </row>
    <row r="850" spans="1:15" x14ac:dyDescent="0.25">
      <c r="A850" s="18">
        <v>30502128</v>
      </c>
      <c r="B850" s="18" t="s">
        <v>894</v>
      </c>
      <c r="C850" s="24">
        <v>1</v>
      </c>
      <c r="D850" s="25" t="s">
        <v>309</v>
      </c>
      <c r="E850" s="20"/>
      <c r="F850" s="21">
        <v>1</v>
      </c>
      <c r="G850" s="21">
        <v>2</v>
      </c>
      <c r="H850" s="21"/>
      <c r="I850" s="21"/>
      <c r="J850" s="21"/>
      <c r="K850" s="22">
        <f>VLOOKUP(D850,'Porte Honorário'!$A$3:$B$44,2,0)</f>
        <v>771.98</v>
      </c>
      <c r="L850" s="22">
        <f>'Base PF Saúde'!$K850*'Base PF Saúde'!$C850</f>
        <v>771.98</v>
      </c>
      <c r="M850" s="22">
        <f>'Base PF Saúde'!$E850*'Uco e Filme'!$A$2</f>
        <v>0</v>
      </c>
      <c r="N850" s="22">
        <f>'Base PF Saúde'!$H850*'Uco e Filme'!$A$11</f>
        <v>0</v>
      </c>
      <c r="O850" s="23">
        <f>ROUND(SUM('Base PF Saúde'!$L850:$N850),2)</f>
        <v>771.98</v>
      </c>
    </row>
    <row r="851" spans="1:15" x14ac:dyDescent="0.25">
      <c r="A851" s="18">
        <v>30502136</v>
      </c>
      <c r="B851" s="18" t="s">
        <v>895</v>
      </c>
      <c r="C851" s="24">
        <v>1</v>
      </c>
      <c r="D851" s="25" t="s">
        <v>448</v>
      </c>
      <c r="E851" s="20"/>
      <c r="F851" s="21">
        <v>3</v>
      </c>
      <c r="G851" s="21">
        <v>5</v>
      </c>
      <c r="H851" s="21"/>
      <c r="I851" s="21"/>
      <c r="J851" s="21"/>
      <c r="K851" s="22">
        <f>VLOOKUP(D851,'Porte Honorário'!$A$3:$B$44,2,0)</f>
        <v>1126.45</v>
      </c>
      <c r="L851" s="22">
        <f>'Base PF Saúde'!$K851*'Base PF Saúde'!$C851</f>
        <v>1126.45</v>
      </c>
      <c r="M851" s="22">
        <f>'Base PF Saúde'!$E851*'Uco e Filme'!$A$2</f>
        <v>0</v>
      </c>
      <c r="N851" s="22">
        <f>'Base PF Saúde'!$H851*'Uco e Filme'!$A$11</f>
        <v>0</v>
      </c>
      <c r="O851" s="23">
        <f>ROUND(SUM('Base PF Saúde'!$L851:$N851),2)</f>
        <v>1126.45</v>
      </c>
    </row>
    <row r="852" spans="1:15" x14ac:dyDescent="0.25">
      <c r="A852" s="18">
        <v>30502144</v>
      </c>
      <c r="B852" s="18" t="s">
        <v>896</v>
      </c>
      <c r="C852" s="24">
        <v>1</v>
      </c>
      <c r="D852" s="25" t="s">
        <v>309</v>
      </c>
      <c r="E852" s="20"/>
      <c r="F852" s="21">
        <v>3</v>
      </c>
      <c r="G852" s="21">
        <v>3</v>
      </c>
      <c r="H852" s="21"/>
      <c r="I852" s="21"/>
      <c r="J852" s="21"/>
      <c r="K852" s="22">
        <f>VLOOKUP(D852,'Porte Honorário'!$A$3:$B$44,2,0)</f>
        <v>771.98</v>
      </c>
      <c r="L852" s="22">
        <f>'Base PF Saúde'!$K852*'Base PF Saúde'!$C852</f>
        <v>771.98</v>
      </c>
      <c r="M852" s="22">
        <f>'Base PF Saúde'!$E852*'Uco e Filme'!$A$2</f>
        <v>0</v>
      </c>
      <c r="N852" s="22">
        <f>'Base PF Saúde'!$H852*'Uco e Filme'!$A$11</f>
        <v>0</v>
      </c>
      <c r="O852" s="23">
        <f>ROUND(SUM('Base PF Saúde'!$L852:$N852),2)</f>
        <v>771.98</v>
      </c>
    </row>
    <row r="853" spans="1:15" x14ac:dyDescent="0.25">
      <c r="A853" s="18">
        <v>30502152</v>
      </c>
      <c r="B853" s="18" t="s">
        <v>897</v>
      </c>
      <c r="C853" s="24">
        <v>1</v>
      </c>
      <c r="D853" s="25" t="s">
        <v>334</v>
      </c>
      <c r="E853" s="20"/>
      <c r="F853" s="21">
        <v>3</v>
      </c>
      <c r="G853" s="21">
        <v>6</v>
      </c>
      <c r="H853" s="21"/>
      <c r="I853" s="21"/>
      <c r="J853" s="21"/>
      <c r="K853" s="22">
        <f>VLOOKUP(D853,'Porte Honorário'!$A$3:$B$44,2,0)</f>
        <v>1049.28</v>
      </c>
      <c r="L853" s="22">
        <f>'Base PF Saúde'!$K853*'Base PF Saúde'!$C853</f>
        <v>1049.28</v>
      </c>
      <c r="M853" s="22">
        <f>'Base PF Saúde'!$E853*'Uco e Filme'!$A$2</f>
        <v>0</v>
      </c>
      <c r="N853" s="22">
        <f>'Base PF Saúde'!$H853*'Uco e Filme'!$A$11</f>
        <v>0</v>
      </c>
      <c r="O853" s="23">
        <f>ROUND(SUM('Base PF Saúde'!$L853:$N853),2)</f>
        <v>1049.28</v>
      </c>
    </row>
    <row r="854" spans="1:15" x14ac:dyDescent="0.25">
      <c r="A854" s="18">
        <v>30502160</v>
      </c>
      <c r="B854" s="18" t="s">
        <v>898</v>
      </c>
      <c r="C854" s="24">
        <v>1</v>
      </c>
      <c r="D854" s="25" t="s">
        <v>336</v>
      </c>
      <c r="E854" s="20"/>
      <c r="F854" s="21">
        <v>1</v>
      </c>
      <c r="G854" s="21">
        <v>2</v>
      </c>
      <c r="H854" s="21"/>
      <c r="I854" s="21"/>
      <c r="J854" s="21"/>
      <c r="K854" s="22">
        <f>VLOOKUP(D854,'Porte Honorário'!$A$3:$B$44,2,0)</f>
        <v>401.75</v>
      </c>
      <c r="L854" s="22">
        <f>'Base PF Saúde'!$K854*'Base PF Saúde'!$C854</f>
        <v>401.75</v>
      </c>
      <c r="M854" s="22">
        <f>'Base PF Saúde'!$E854*'Uco e Filme'!$A$2</f>
        <v>0</v>
      </c>
      <c r="N854" s="22">
        <f>'Base PF Saúde'!$H854*'Uco e Filme'!$A$11</f>
        <v>0</v>
      </c>
      <c r="O854" s="23">
        <f>ROUND(SUM('Base PF Saúde'!$L854:$N854),2)</f>
        <v>401.75</v>
      </c>
    </row>
    <row r="855" spans="1:15" ht="24" x14ac:dyDescent="0.25">
      <c r="A855" s="18">
        <v>30502179</v>
      </c>
      <c r="B855" s="18" t="s">
        <v>899</v>
      </c>
      <c r="C855" s="24">
        <v>1</v>
      </c>
      <c r="D855" s="25" t="s">
        <v>102</v>
      </c>
      <c r="E855" s="20"/>
      <c r="F855" s="21"/>
      <c r="G855" s="21">
        <v>1</v>
      </c>
      <c r="H855" s="21"/>
      <c r="I855" s="21"/>
      <c r="J855" s="21"/>
      <c r="K855" s="22">
        <f>VLOOKUP(D855,'Porte Honorário'!$A$3:$B$44,2,0)</f>
        <v>176.44</v>
      </c>
      <c r="L855" s="22">
        <f>'Base PF Saúde'!$K855*'Base PF Saúde'!$C855</f>
        <v>176.44</v>
      </c>
      <c r="M855" s="22">
        <f>'Base PF Saúde'!$E855*'Uco e Filme'!$A$2</f>
        <v>0</v>
      </c>
      <c r="N855" s="22">
        <f>'Base PF Saúde'!$H855*'Uco e Filme'!$A$11</f>
        <v>0</v>
      </c>
      <c r="O855" s="23">
        <f>ROUND(SUM('Base PF Saúde'!$L855:$N855),2)</f>
        <v>176.44</v>
      </c>
    </row>
    <row r="856" spans="1:15" x14ac:dyDescent="0.25">
      <c r="A856" s="18">
        <v>30502187</v>
      </c>
      <c r="B856" s="18" t="s">
        <v>900</v>
      </c>
      <c r="C856" s="24">
        <v>1</v>
      </c>
      <c r="D856" s="25" t="s">
        <v>295</v>
      </c>
      <c r="E856" s="20"/>
      <c r="F856" s="21">
        <v>2</v>
      </c>
      <c r="G856" s="21">
        <v>4</v>
      </c>
      <c r="H856" s="21"/>
      <c r="I856" s="21"/>
      <c r="J856" s="21"/>
      <c r="K856" s="22">
        <f>VLOOKUP(D856,'Porte Honorário'!$A$3:$B$44,2,0)</f>
        <v>682.17</v>
      </c>
      <c r="L856" s="22">
        <f>'Base PF Saúde'!$K856*'Base PF Saúde'!$C856</f>
        <v>682.17</v>
      </c>
      <c r="M856" s="22">
        <f>'Base PF Saúde'!$E856*'Uco e Filme'!$A$2</f>
        <v>0</v>
      </c>
      <c r="N856" s="22">
        <f>'Base PF Saúde'!$H856*'Uco e Filme'!$A$11</f>
        <v>0</v>
      </c>
      <c r="O856" s="23">
        <f>ROUND(SUM('Base PF Saúde'!$L856:$N856),2)</f>
        <v>682.17</v>
      </c>
    </row>
    <row r="857" spans="1:15" x14ac:dyDescent="0.25">
      <c r="A857" s="18">
        <v>30502195</v>
      </c>
      <c r="B857" s="18" t="s">
        <v>901</v>
      </c>
      <c r="C857" s="24">
        <v>1</v>
      </c>
      <c r="D857" s="25" t="s">
        <v>71</v>
      </c>
      <c r="E857" s="20"/>
      <c r="F857" s="21"/>
      <c r="G857" s="21">
        <v>1</v>
      </c>
      <c r="H857" s="21"/>
      <c r="I857" s="21"/>
      <c r="J857" s="21"/>
      <c r="K857" s="22">
        <f>VLOOKUP(D857,'Porte Honorário'!$A$3:$B$44,2,0)</f>
        <v>297.77</v>
      </c>
      <c r="L857" s="22">
        <f>'Base PF Saúde'!$K857*'Base PF Saúde'!$C857</f>
        <v>297.77</v>
      </c>
      <c r="M857" s="22">
        <f>'Base PF Saúde'!$E857*'Uco e Filme'!$A$2</f>
        <v>0</v>
      </c>
      <c r="N857" s="22">
        <f>'Base PF Saúde'!$H857*'Uco e Filme'!$A$11</f>
        <v>0</v>
      </c>
      <c r="O857" s="23">
        <f>ROUND(SUM('Base PF Saúde'!$L857:$N857),2)</f>
        <v>297.77</v>
      </c>
    </row>
    <row r="858" spans="1:15" x14ac:dyDescent="0.25">
      <c r="A858" s="18">
        <v>30502209</v>
      </c>
      <c r="B858" s="18" t="s">
        <v>902</v>
      </c>
      <c r="C858" s="24">
        <v>1</v>
      </c>
      <c r="D858" s="25" t="s">
        <v>384</v>
      </c>
      <c r="E858" s="20"/>
      <c r="F858" s="21">
        <v>1</v>
      </c>
      <c r="G858" s="21">
        <v>3</v>
      </c>
      <c r="H858" s="21"/>
      <c r="I858" s="21"/>
      <c r="J858" s="21"/>
      <c r="K858" s="22">
        <f>VLOOKUP(D858,'Porte Honorário'!$A$3:$B$44,2,0)</f>
        <v>737.32</v>
      </c>
      <c r="L858" s="22">
        <f>'Base PF Saúde'!$K858*'Base PF Saúde'!$C858</f>
        <v>737.32</v>
      </c>
      <c r="M858" s="22">
        <f>'Base PF Saúde'!$E858*'Uco e Filme'!$A$2</f>
        <v>0</v>
      </c>
      <c r="N858" s="22">
        <f>'Base PF Saúde'!$H858*'Uco e Filme'!$A$11</f>
        <v>0</v>
      </c>
      <c r="O858" s="23">
        <f>ROUND(SUM('Base PF Saúde'!$L858:$N858),2)</f>
        <v>737.32</v>
      </c>
    </row>
    <row r="859" spans="1:15" ht="24" x14ac:dyDescent="0.25">
      <c r="A859" s="18">
        <v>30502217</v>
      </c>
      <c r="B859" s="18" t="s">
        <v>903</v>
      </c>
      <c r="C859" s="24">
        <v>1</v>
      </c>
      <c r="D859" s="25" t="s">
        <v>309</v>
      </c>
      <c r="E859" s="20"/>
      <c r="F859" s="21">
        <v>1</v>
      </c>
      <c r="G859" s="21">
        <v>3</v>
      </c>
      <c r="H859" s="21"/>
      <c r="I859" s="21"/>
      <c r="J859" s="21"/>
      <c r="K859" s="22">
        <f>VLOOKUP(D859,'Porte Honorário'!$A$3:$B$44,2,0)</f>
        <v>771.98</v>
      </c>
      <c r="L859" s="22">
        <f>'Base PF Saúde'!$K859*'Base PF Saúde'!$C859</f>
        <v>771.98</v>
      </c>
      <c r="M859" s="22">
        <f>'Base PF Saúde'!$E859*'Uco e Filme'!$A$2</f>
        <v>0</v>
      </c>
      <c r="N859" s="22">
        <f>'Base PF Saúde'!$H859*'Uco e Filme'!$A$11</f>
        <v>0</v>
      </c>
      <c r="O859" s="23">
        <f>ROUND(SUM('Base PF Saúde'!$L859:$N859),2)</f>
        <v>771.98</v>
      </c>
    </row>
    <row r="860" spans="1:15" x14ac:dyDescent="0.25">
      <c r="A860" s="18">
        <v>30502225</v>
      </c>
      <c r="B860" s="18" t="s">
        <v>904</v>
      </c>
      <c r="C860" s="24">
        <v>1</v>
      </c>
      <c r="D860" s="25" t="s">
        <v>309</v>
      </c>
      <c r="E860" s="20"/>
      <c r="F860" s="21">
        <v>1</v>
      </c>
      <c r="G860" s="21">
        <v>3</v>
      </c>
      <c r="H860" s="21"/>
      <c r="I860" s="21"/>
      <c r="J860" s="21"/>
      <c r="K860" s="22">
        <f>VLOOKUP(D860,'Porte Honorário'!$A$3:$B$44,2,0)</f>
        <v>771.98</v>
      </c>
      <c r="L860" s="22">
        <f>'Base PF Saúde'!$K860*'Base PF Saúde'!$C860</f>
        <v>771.98</v>
      </c>
      <c r="M860" s="22">
        <f>'Base PF Saúde'!$E860*'Uco e Filme'!$A$2</f>
        <v>0</v>
      </c>
      <c r="N860" s="22">
        <f>'Base PF Saúde'!$H860*'Uco e Filme'!$A$11</f>
        <v>0</v>
      </c>
      <c r="O860" s="23">
        <f>ROUND(SUM('Base PF Saúde'!$L860:$N860),2)</f>
        <v>771.98</v>
      </c>
    </row>
    <row r="861" spans="1:15" x14ac:dyDescent="0.25">
      <c r="A861" s="18">
        <v>30502233</v>
      </c>
      <c r="B861" s="18" t="s">
        <v>905</v>
      </c>
      <c r="C861" s="24">
        <v>1</v>
      </c>
      <c r="D861" s="25" t="s">
        <v>295</v>
      </c>
      <c r="E861" s="20"/>
      <c r="F861" s="21">
        <v>1</v>
      </c>
      <c r="G861" s="21">
        <v>2</v>
      </c>
      <c r="H861" s="21"/>
      <c r="I861" s="21"/>
      <c r="J861" s="21"/>
      <c r="K861" s="22">
        <f>VLOOKUP(D861,'Porte Honorário'!$A$3:$B$44,2,0)</f>
        <v>682.17</v>
      </c>
      <c r="L861" s="22">
        <f>'Base PF Saúde'!$K861*'Base PF Saúde'!$C861</f>
        <v>682.17</v>
      </c>
      <c r="M861" s="22">
        <f>'Base PF Saúde'!$E861*'Uco e Filme'!$A$2</f>
        <v>0</v>
      </c>
      <c r="N861" s="22">
        <f>'Base PF Saúde'!$H861*'Uco e Filme'!$A$11</f>
        <v>0</v>
      </c>
      <c r="O861" s="23">
        <f>ROUND(SUM('Base PF Saúde'!$L861:$N861),2)</f>
        <v>682.17</v>
      </c>
    </row>
    <row r="862" spans="1:15" x14ac:dyDescent="0.25">
      <c r="A862" s="18">
        <v>30502241</v>
      </c>
      <c r="B862" s="18" t="s">
        <v>906</v>
      </c>
      <c r="C862" s="24">
        <v>1</v>
      </c>
      <c r="D862" s="25" t="s">
        <v>384</v>
      </c>
      <c r="E862" s="20"/>
      <c r="F862" s="21">
        <v>1</v>
      </c>
      <c r="G862" s="21">
        <v>3</v>
      </c>
      <c r="H862" s="21"/>
      <c r="I862" s="21"/>
      <c r="J862" s="21"/>
      <c r="K862" s="22">
        <f>VLOOKUP(D862,'Porte Honorário'!$A$3:$B$44,2,0)</f>
        <v>737.32</v>
      </c>
      <c r="L862" s="22">
        <f>'Base PF Saúde'!$K862*'Base PF Saúde'!$C862</f>
        <v>737.32</v>
      </c>
      <c r="M862" s="22">
        <f>'Base PF Saúde'!$E862*'Uco e Filme'!$A$2</f>
        <v>0</v>
      </c>
      <c r="N862" s="22">
        <f>'Base PF Saúde'!$H862*'Uco e Filme'!$A$11</f>
        <v>0</v>
      </c>
      <c r="O862" s="23">
        <f>ROUND(SUM('Base PF Saúde'!$L862:$N862),2)</f>
        <v>737.32</v>
      </c>
    </row>
    <row r="863" spans="1:15" x14ac:dyDescent="0.25">
      <c r="A863" s="18">
        <v>30502250</v>
      </c>
      <c r="B863" s="18" t="s">
        <v>907</v>
      </c>
      <c r="C863" s="24">
        <v>1</v>
      </c>
      <c r="D863" s="25" t="s">
        <v>384</v>
      </c>
      <c r="E863" s="20"/>
      <c r="F863" s="21">
        <v>1</v>
      </c>
      <c r="G863" s="21">
        <v>2</v>
      </c>
      <c r="H863" s="21"/>
      <c r="I863" s="21"/>
      <c r="J863" s="21"/>
      <c r="K863" s="22">
        <f>VLOOKUP(D863,'Porte Honorário'!$A$3:$B$44,2,0)</f>
        <v>737.32</v>
      </c>
      <c r="L863" s="22">
        <f>'Base PF Saúde'!$K863*'Base PF Saúde'!$C863</f>
        <v>737.32</v>
      </c>
      <c r="M863" s="22">
        <f>'Base PF Saúde'!$E863*'Uco e Filme'!$A$2</f>
        <v>0</v>
      </c>
      <c r="N863" s="22">
        <f>'Base PF Saúde'!$H863*'Uco e Filme'!$A$11</f>
        <v>0</v>
      </c>
      <c r="O863" s="23">
        <f>ROUND(SUM('Base PF Saúde'!$L863:$N863),2)</f>
        <v>737.32</v>
      </c>
    </row>
    <row r="864" spans="1:15" x14ac:dyDescent="0.25">
      <c r="A864" s="18">
        <v>30502268</v>
      </c>
      <c r="B864" s="18" t="s">
        <v>908</v>
      </c>
      <c r="C864" s="24">
        <v>1</v>
      </c>
      <c r="D864" s="25" t="s">
        <v>384</v>
      </c>
      <c r="E864" s="20"/>
      <c r="F864" s="21">
        <v>1</v>
      </c>
      <c r="G864" s="21">
        <v>2</v>
      </c>
      <c r="H864" s="21"/>
      <c r="I864" s="21"/>
      <c r="J864" s="21"/>
      <c r="K864" s="22">
        <f>VLOOKUP(D864,'Porte Honorário'!$A$3:$B$44,2,0)</f>
        <v>737.32</v>
      </c>
      <c r="L864" s="22">
        <f>'Base PF Saúde'!$K864*'Base PF Saúde'!$C864</f>
        <v>737.32</v>
      </c>
      <c r="M864" s="22">
        <f>'Base PF Saúde'!$E864*'Uco e Filme'!$A$2</f>
        <v>0</v>
      </c>
      <c r="N864" s="22">
        <f>'Base PF Saúde'!$H864*'Uco e Filme'!$A$11</f>
        <v>0</v>
      </c>
      <c r="O864" s="23">
        <f>ROUND(SUM('Base PF Saúde'!$L864:$N864),2)</f>
        <v>737.32</v>
      </c>
    </row>
    <row r="865" spans="1:15" x14ac:dyDescent="0.25">
      <c r="A865" s="18">
        <v>30502276</v>
      </c>
      <c r="B865" s="18" t="s">
        <v>909</v>
      </c>
      <c r="C865" s="24">
        <v>1</v>
      </c>
      <c r="D865" s="25" t="s">
        <v>309</v>
      </c>
      <c r="E865" s="20"/>
      <c r="F865" s="21">
        <v>1</v>
      </c>
      <c r="G865" s="21">
        <v>2</v>
      </c>
      <c r="H865" s="21"/>
      <c r="I865" s="21"/>
      <c r="J865" s="21"/>
      <c r="K865" s="22">
        <f>VLOOKUP(D865,'Porte Honorário'!$A$3:$B$44,2,0)</f>
        <v>771.98</v>
      </c>
      <c r="L865" s="22">
        <f>'Base PF Saúde'!$K865*'Base PF Saúde'!$C865</f>
        <v>771.98</v>
      </c>
      <c r="M865" s="22">
        <f>'Base PF Saúde'!$E865*'Uco e Filme'!$A$2</f>
        <v>0</v>
      </c>
      <c r="N865" s="22">
        <f>'Base PF Saúde'!$H865*'Uco e Filme'!$A$11</f>
        <v>0</v>
      </c>
      <c r="O865" s="23">
        <f>ROUND(SUM('Base PF Saúde'!$L865:$N865),2)</f>
        <v>771.98</v>
      </c>
    </row>
    <row r="866" spans="1:15" ht="36" x14ac:dyDescent="0.25">
      <c r="A866" s="18">
        <v>30502284</v>
      </c>
      <c r="B866" s="18" t="s">
        <v>910</v>
      </c>
      <c r="C866" s="24">
        <v>1</v>
      </c>
      <c r="D866" s="25" t="s">
        <v>384</v>
      </c>
      <c r="E866" s="20"/>
      <c r="F866" s="21">
        <v>1</v>
      </c>
      <c r="G866" s="21">
        <v>5</v>
      </c>
      <c r="H866" s="21"/>
      <c r="I866" s="21"/>
      <c r="J866" s="21"/>
      <c r="K866" s="22">
        <f>VLOOKUP(D866,'Porte Honorário'!$A$3:$B$44,2,0)</f>
        <v>737.32</v>
      </c>
      <c r="L866" s="22">
        <f>'Base PF Saúde'!$K866*'Base PF Saúde'!$C866</f>
        <v>737.32</v>
      </c>
      <c r="M866" s="22">
        <f>'Base PF Saúde'!$E866*'Uco e Filme'!$A$2</f>
        <v>0</v>
      </c>
      <c r="N866" s="22">
        <f>'Base PF Saúde'!$H866*'Uco e Filme'!$A$11</f>
        <v>0</v>
      </c>
      <c r="O866" s="23">
        <f>ROUND(SUM('Base PF Saúde'!$L866:$N866),2)</f>
        <v>737.32</v>
      </c>
    </row>
    <row r="867" spans="1:15" ht="24" x14ac:dyDescent="0.25">
      <c r="A867" s="18">
        <v>30502292</v>
      </c>
      <c r="B867" s="18" t="s">
        <v>911</v>
      </c>
      <c r="C867" s="24">
        <v>1</v>
      </c>
      <c r="D867" s="25" t="s">
        <v>246</v>
      </c>
      <c r="E867" s="20">
        <v>33.799999999999997</v>
      </c>
      <c r="F867" s="21">
        <v>1</v>
      </c>
      <c r="G867" s="21">
        <v>4</v>
      </c>
      <c r="H867" s="21"/>
      <c r="I867" s="21"/>
      <c r="J867" s="21"/>
      <c r="K867" s="22">
        <f>VLOOKUP(D867,'Porte Honorário'!$A$3:$B$44,2,0)</f>
        <v>521.47</v>
      </c>
      <c r="L867" s="22">
        <f>'Base PF Saúde'!$K867*'Base PF Saúde'!$C867</f>
        <v>521.47</v>
      </c>
      <c r="M867" s="22">
        <f>'Base PF Saúde'!$E867*'Uco e Filme'!$A$2</f>
        <v>612.79399999999987</v>
      </c>
      <c r="N867" s="22">
        <f>'Base PF Saúde'!$H867*'Uco e Filme'!$A$11</f>
        <v>0</v>
      </c>
      <c r="O867" s="23">
        <f>ROUND(SUM('Base PF Saúde'!$L867:$N867),2)</f>
        <v>1134.26</v>
      </c>
    </row>
    <row r="868" spans="1:15" ht="24" x14ac:dyDescent="0.25">
      <c r="A868" s="18">
        <v>30502306</v>
      </c>
      <c r="B868" s="18" t="s">
        <v>912</v>
      </c>
      <c r="C868" s="24">
        <v>1</v>
      </c>
      <c r="D868" s="25" t="s">
        <v>435</v>
      </c>
      <c r="E868" s="20">
        <v>38.5</v>
      </c>
      <c r="F868" s="21">
        <v>2</v>
      </c>
      <c r="G868" s="21">
        <v>5</v>
      </c>
      <c r="H868" s="21"/>
      <c r="I868" s="21"/>
      <c r="J868" s="21"/>
      <c r="K868" s="22">
        <f>VLOOKUP(D868,'Porte Honorário'!$A$3:$B$44,2,0)</f>
        <v>1220.97</v>
      </c>
      <c r="L868" s="22">
        <f>'Base PF Saúde'!$K868*'Base PF Saúde'!$C868</f>
        <v>1220.97</v>
      </c>
      <c r="M868" s="22">
        <f>'Base PF Saúde'!$E868*'Uco e Filme'!$A$2</f>
        <v>698.005</v>
      </c>
      <c r="N868" s="22">
        <f>'Base PF Saúde'!$H868*'Uco e Filme'!$A$11</f>
        <v>0</v>
      </c>
      <c r="O868" s="23">
        <f>ROUND(SUM('Base PF Saúde'!$L868:$N868),2)</f>
        <v>1918.98</v>
      </c>
    </row>
    <row r="869" spans="1:15" x14ac:dyDescent="0.25">
      <c r="A869" s="18">
        <v>30502314</v>
      </c>
      <c r="B869" s="18" t="s">
        <v>913</v>
      </c>
      <c r="C869" s="24">
        <v>1</v>
      </c>
      <c r="D869" s="25" t="s">
        <v>338</v>
      </c>
      <c r="E869" s="20">
        <v>33.799999999999997</v>
      </c>
      <c r="F869" s="21">
        <v>1</v>
      </c>
      <c r="G869" s="21">
        <v>3</v>
      </c>
      <c r="H869" s="21"/>
      <c r="I869" s="21"/>
      <c r="J869" s="21"/>
      <c r="K869" s="22">
        <f>VLOOKUP(D869,'Porte Honorário'!$A$3:$B$44,2,0)</f>
        <v>953.16</v>
      </c>
      <c r="L869" s="22">
        <f>'Base PF Saúde'!$K869*'Base PF Saúde'!$C869</f>
        <v>953.16</v>
      </c>
      <c r="M869" s="22">
        <f>'Base PF Saúde'!$E869*'Uco e Filme'!$A$2</f>
        <v>612.79399999999987</v>
      </c>
      <c r="N869" s="22">
        <f>'Base PF Saúde'!$H869*'Uco e Filme'!$A$11</f>
        <v>0</v>
      </c>
      <c r="O869" s="23">
        <f>ROUND(SUM('Base PF Saúde'!$L869:$N869),2)</f>
        <v>1565.95</v>
      </c>
    </row>
    <row r="870" spans="1:15" ht="24" x14ac:dyDescent="0.25">
      <c r="A870" s="18">
        <v>30502322</v>
      </c>
      <c r="B870" s="18" t="s">
        <v>914</v>
      </c>
      <c r="C870" s="24">
        <v>1</v>
      </c>
      <c r="D870" s="25" t="s">
        <v>338</v>
      </c>
      <c r="E870" s="20">
        <v>33.799999999999997</v>
      </c>
      <c r="F870" s="21">
        <v>1</v>
      </c>
      <c r="G870" s="21">
        <v>4</v>
      </c>
      <c r="H870" s="21"/>
      <c r="I870" s="21"/>
      <c r="J870" s="21"/>
      <c r="K870" s="22">
        <f>VLOOKUP(D870,'Porte Honorário'!$A$3:$B$44,2,0)</f>
        <v>953.16</v>
      </c>
      <c r="L870" s="22">
        <f>'Base PF Saúde'!$K870*'Base PF Saúde'!$C870</f>
        <v>953.16</v>
      </c>
      <c r="M870" s="22">
        <f>'Base PF Saúde'!$E870*'Uco e Filme'!$A$2</f>
        <v>612.79399999999987</v>
      </c>
      <c r="N870" s="22">
        <f>'Base PF Saúde'!$H870*'Uco e Filme'!$A$11</f>
        <v>0</v>
      </c>
      <c r="O870" s="23">
        <f>ROUND(SUM('Base PF Saúde'!$L870:$N870),2)</f>
        <v>1565.95</v>
      </c>
    </row>
    <row r="871" spans="1:15" x14ac:dyDescent="0.25">
      <c r="A871" s="18">
        <v>30502349</v>
      </c>
      <c r="B871" s="18" t="s">
        <v>915</v>
      </c>
      <c r="C871" s="24">
        <v>1</v>
      </c>
      <c r="D871" s="25" t="s">
        <v>338</v>
      </c>
      <c r="E871" s="20">
        <v>33.799999999999997</v>
      </c>
      <c r="F871" s="21">
        <v>1</v>
      </c>
      <c r="G871" s="21">
        <v>3</v>
      </c>
      <c r="H871" s="21"/>
      <c r="I871" s="21"/>
      <c r="J871" s="21"/>
      <c r="K871" s="22">
        <f>VLOOKUP(D871,'Porte Honorário'!$A$3:$B$44,2,0)</f>
        <v>953.16</v>
      </c>
      <c r="L871" s="22">
        <f>'Base PF Saúde'!$K871*'Base PF Saúde'!$C871</f>
        <v>953.16</v>
      </c>
      <c r="M871" s="22">
        <f>'Base PF Saúde'!$E871*'Uco e Filme'!$A$2</f>
        <v>612.79399999999987</v>
      </c>
      <c r="N871" s="22">
        <f>'Base PF Saúde'!$H871*'Uco e Filme'!$A$11</f>
        <v>0</v>
      </c>
      <c r="O871" s="23">
        <f>ROUND(SUM('Base PF Saúde'!$L871:$N871),2)</f>
        <v>1565.95</v>
      </c>
    </row>
    <row r="872" spans="1:15" ht="24" x14ac:dyDescent="0.25">
      <c r="A872" s="18">
        <v>30502357</v>
      </c>
      <c r="B872" s="18" t="s">
        <v>916</v>
      </c>
      <c r="C872" s="24">
        <v>1</v>
      </c>
      <c r="D872" s="25" t="s">
        <v>338</v>
      </c>
      <c r="E872" s="20">
        <v>33.799999999999997</v>
      </c>
      <c r="F872" s="21">
        <v>1</v>
      </c>
      <c r="G872" s="21">
        <v>3</v>
      </c>
      <c r="H872" s="21"/>
      <c r="I872" s="21"/>
      <c r="J872" s="21"/>
      <c r="K872" s="22">
        <f>VLOOKUP(D872,'Porte Honorário'!$A$3:$B$44,2,0)</f>
        <v>953.16</v>
      </c>
      <c r="L872" s="22">
        <f>'Base PF Saúde'!$K872*'Base PF Saúde'!$C872</f>
        <v>953.16</v>
      </c>
      <c r="M872" s="22">
        <f>'Base PF Saúde'!$E872*'Uco e Filme'!$A$2</f>
        <v>612.79399999999987</v>
      </c>
      <c r="N872" s="22">
        <f>'Base PF Saúde'!$H872*'Uco e Filme'!$A$11</f>
        <v>0</v>
      </c>
      <c r="O872" s="23">
        <f>ROUND(SUM('Base PF Saúde'!$L872:$N872),2)</f>
        <v>1565.95</v>
      </c>
    </row>
    <row r="873" spans="1:15" ht="24" x14ac:dyDescent="0.25">
      <c r="A873" s="18">
        <v>30502365</v>
      </c>
      <c r="B873" s="18" t="s">
        <v>917</v>
      </c>
      <c r="C873" s="24">
        <v>1</v>
      </c>
      <c r="D873" s="25" t="s">
        <v>338</v>
      </c>
      <c r="E873" s="20">
        <v>33.799999999999997</v>
      </c>
      <c r="F873" s="21">
        <v>1</v>
      </c>
      <c r="G873" s="21">
        <v>3</v>
      </c>
      <c r="H873" s="21"/>
      <c r="I873" s="21"/>
      <c r="J873" s="21"/>
      <c r="K873" s="22">
        <f>VLOOKUP(D873,'Porte Honorário'!$A$3:$B$44,2,0)</f>
        <v>953.16</v>
      </c>
      <c r="L873" s="22">
        <f>'Base PF Saúde'!$K873*'Base PF Saúde'!$C873</f>
        <v>953.16</v>
      </c>
      <c r="M873" s="22">
        <f>'Base PF Saúde'!$E873*'Uco e Filme'!$A$2</f>
        <v>612.79399999999987</v>
      </c>
      <c r="N873" s="22">
        <f>'Base PF Saúde'!$H873*'Uco e Filme'!$A$11</f>
        <v>0</v>
      </c>
      <c r="O873" s="23">
        <f>ROUND(SUM('Base PF Saúde'!$L873:$N873),2)</f>
        <v>1565.95</v>
      </c>
    </row>
    <row r="874" spans="1:15" ht="13.9" customHeight="1" x14ac:dyDescent="0.25">
      <c r="A874" s="69" t="s">
        <v>918</v>
      </c>
      <c r="B874" s="70"/>
      <c r="C874" s="70"/>
      <c r="D874" s="70"/>
      <c r="E874" s="70"/>
      <c r="F874" s="70"/>
      <c r="G874" s="70"/>
      <c r="H874" s="70"/>
      <c r="I874" s="70"/>
      <c r="J874" s="70"/>
      <c r="K874" s="70"/>
      <c r="L874" s="70"/>
      <c r="M874" s="70"/>
      <c r="N874" s="70"/>
      <c r="O874" s="71"/>
    </row>
    <row r="875" spans="1:15" ht="13.9" customHeight="1" x14ac:dyDescent="0.25">
      <c r="A875" s="69" t="s">
        <v>919</v>
      </c>
      <c r="B875" s="70"/>
      <c r="C875" s="70"/>
      <c r="D875" s="70"/>
      <c r="E875" s="70"/>
      <c r="F875" s="70"/>
      <c r="G875" s="70"/>
      <c r="H875" s="70"/>
      <c r="I875" s="70"/>
      <c r="J875" s="70"/>
      <c r="K875" s="70" t="e">
        <f>VLOOKUP(D875,'Porte Honorário'!$A$3:$B$44,2,0)</f>
        <v>#N/A</v>
      </c>
      <c r="L875" s="70" t="e">
        <f>'Base PF Saúde'!$K875*'Base PF Saúde'!$C875</f>
        <v>#N/A</v>
      </c>
      <c r="M875" s="70">
        <f>'Base PF Saúde'!$E875*'Uco e Filme'!$A$2</f>
        <v>0</v>
      </c>
      <c r="N875" s="70">
        <f>'Base PF Saúde'!$H875*'Uco e Filme'!$A$11</f>
        <v>0</v>
      </c>
      <c r="O875" s="71" t="e">
        <f>ROUND(SUM('Base PF Saúde'!$L875:$N875),2)</f>
        <v>#N/A</v>
      </c>
    </row>
    <row r="876" spans="1:15" ht="13.9" customHeight="1" x14ac:dyDescent="0.25">
      <c r="A876" s="69" t="s">
        <v>920</v>
      </c>
      <c r="B876" s="70"/>
      <c r="C876" s="70"/>
      <c r="D876" s="70"/>
      <c r="E876" s="70"/>
      <c r="F876" s="70"/>
      <c r="G876" s="70"/>
      <c r="H876" s="70"/>
      <c r="I876" s="70"/>
      <c r="J876" s="70"/>
      <c r="K876" s="70" t="e">
        <f>VLOOKUP(D876,'Porte Honorário'!$A$3:$B$44,2,0)</f>
        <v>#N/A</v>
      </c>
      <c r="L876" s="70" t="e">
        <f>'Base PF Saúde'!$K876*'Base PF Saúde'!$C876</f>
        <v>#N/A</v>
      </c>
      <c r="M876" s="70">
        <f>'Base PF Saúde'!$E876*'Uco e Filme'!$A$2</f>
        <v>0</v>
      </c>
      <c r="N876" s="70">
        <f>'Base PF Saúde'!$H876*'Uco e Filme'!$A$11</f>
        <v>0</v>
      </c>
      <c r="O876" s="71" t="e">
        <f>ROUND(SUM('Base PF Saúde'!$L876:$N876),2)</f>
        <v>#N/A</v>
      </c>
    </row>
    <row r="877" spans="1:15" ht="13.9" customHeight="1" x14ac:dyDescent="0.25">
      <c r="A877" s="69" t="s">
        <v>921</v>
      </c>
      <c r="B877" s="70"/>
      <c r="C877" s="70"/>
      <c r="D877" s="70"/>
      <c r="E877" s="70"/>
      <c r="F877" s="70"/>
      <c r="G877" s="70"/>
      <c r="H877" s="70"/>
      <c r="I877" s="70"/>
      <c r="J877" s="70"/>
      <c r="K877" s="70" t="e">
        <f>VLOOKUP(D877,'Porte Honorário'!$A$3:$B$44,2,0)</f>
        <v>#N/A</v>
      </c>
      <c r="L877" s="70" t="e">
        <f>'Base PF Saúde'!$K877*'Base PF Saúde'!$C877</f>
        <v>#N/A</v>
      </c>
      <c r="M877" s="70">
        <f>'Base PF Saúde'!$E877*'Uco e Filme'!$A$2</f>
        <v>0</v>
      </c>
      <c r="N877" s="70">
        <f>'Base PF Saúde'!$H877*'Uco e Filme'!$A$11</f>
        <v>0</v>
      </c>
      <c r="O877" s="71" t="e">
        <f>ROUND(SUM('Base PF Saúde'!$L877:$N877),2)</f>
        <v>#N/A</v>
      </c>
    </row>
    <row r="878" spans="1:15" ht="13.9" customHeight="1" x14ac:dyDescent="0.25">
      <c r="A878" s="69" t="s">
        <v>922</v>
      </c>
      <c r="B878" s="70"/>
      <c r="C878" s="70"/>
      <c r="D878" s="70"/>
      <c r="E878" s="70"/>
      <c r="F878" s="70"/>
      <c r="G878" s="70"/>
      <c r="H878" s="70"/>
      <c r="I878" s="70"/>
      <c r="J878" s="70"/>
      <c r="K878" s="70" t="e">
        <f>VLOOKUP(D878,'Porte Honorário'!$A$3:$B$44,2,0)</f>
        <v>#N/A</v>
      </c>
      <c r="L878" s="70" t="e">
        <f>'Base PF Saúde'!$K878*'Base PF Saúde'!$C878</f>
        <v>#N/A</v>
      </c>
      <c r="M878" s="70">
        <f>'Base PF Saúde'!$E878*'Uco e Filme'!$A$2</f>
        <v>0</v>
      </c>
      <c r="N878" s="70">
        <f>'Base PF Saúde'!$H878*'Uco e Filme'!$A$11</f>
        <v>0</v>
      </c>
      <c r="O878" s="71" t="e">
        <f>ROUND(SUM('Base PF Saúde'!$L878:$N878),2)</f>
        <v>#N/A</v>
      </c>
    </row>
    <row r="879" spans="1:15" ht="13.9" customHeight="1" x14ac:dyDescent="0.25">
      <c r="A879" s="69" t="s">
        <v>923</v>
      </c>
      <c r="B879" s="70"/>
      <c r="C879" s="70"/>
      <c r="D879" s="70"/>
      <c r="E879" s="70"/>
      <c r="F879" s="70"/>
      <c r="G879" s="70"/>
      <c r="H879" s="70"/>
      <c r="I879" s="70"/>
      <c r="J879" s="70"/>
      <c r="K879" s="70" t="e">
        <f>VLOOKUP(D879,'Porte Honorário'!$A$3:$B$44,2,0)</f>
        <v>#N/A</v>
      </c>
      <c r="L879" s="70" t="e">
        <f>'Base PF Saúde'!$K879*'Base PF Saúde'!$C879</f>
        <v>#N/A</v>
      </c>
      <c r="M879" s="70">
        <f>'Base PF Saúde'!$E879*'Uco e Filme'!$A$2</f>
        <v>0</v>
      </c>
      <c r="N879" s="70">
        <f>'Base PF Saúde'!$H879*'Uco e Filme'!$A$11</f>
        <v>0</v>
      </c>
      <c r="O879" s="71" t="e">
        <f>ROUND(SUM('Base PF Saúde'!$L879:$N879),2)</f>
        <v>#N/A</v>
      </c>
    </row>
    <row r="880" spans="1:15" ht="13.9" customHeight="1" x14ac:dyDescent="0.25">
      <c r="A880" s="69" t="s">
        <v>924</v>
      </c>
      <c r="B880" s="70"/>
      <c r="C880" s="70"/>
      <c r="D880" s="70"/>
      <c r="E880" s="70"/>
      <c r="F880" s="70"/>
      <c r="G880" s="70"/>
      <c r="H880" s="70"/>
      <c r="I880" s="70"/>
      <c r="J880" s="70"/>
      <c r="K880" s="70" t="e">
        <f>VLOOKUP(D880,'Porte Honorário'!$A$3:$B$44,2,0)</f>
        <v>#N/A</v>
      </c>
      <c r="L880" s="70" t="e">
        <f>'Base PF Saúde'!$K880*'Base PF Saúde'!$C880</f>
        <v>#N/A</v>
      </c>
      <c r="M880" s="70">
        <f>'Base PF Saúde'!$E880*'Uco e Filme'!$A$2</f>
        <v>0</v>
      </c>
      <c r="N880" s="70">
        <f>'Base PF Saúde'!$H880*'Uco e Filme'!$A$11</f>
        <v>0</v>
      </c>
      <c r="O880" s="71" t="e">
        <f>ROUND(SUM('Base PF Saúde'!$L880:$N880),2)</f>
        <v>#N/A</v>
      </c>
    </row>
    <row r="881" spans="1:15" ht="13.9" customHeight="1" x14ac:dyDescent="0.25">
      <c r="A881" s="69" t="s">
        <v>925</v>
      </c>
      <c r="B881" s="70"/>
      <c r="C881" s="70"/>
      <c r="D881" s="70"/>
      <c r="E881" s="70"/>
      <c r="F881" s="70"/>
      <c r="G881" s="70"/>
      <c r="H881" s="70"/>
      <c r="I881" s="70"/>
      <c r="J881" s="70"/>
      <c r="K881" s="70" t="e">
        <f>VLOOKUP(D881,'Porte Honorário'!$A$3:$B$44,2,0)</f>
        <v>#N/A</v>
      </c>
      <c r="L881" s="70" t="e">
        <f>'Base PF Saúde'!$K881*'Base PF Saúde'!$C881</f>
        <v>#N/A</v>
      </c>
      <c r="M881" s="70">
        <f>'Base PF Saúde'!$E881*'Uco e Filme'!$A$2</f>
        <v>0</v>
      </c>
      <c r="N881" s="70">
        <f>'Base PF Saúde'!$H881*'Uco e Filme'!$A$11</f>
        <v>0</v>
      </c>
      <c r="O881" s="71" t="e">
        <f>ROUND(SUM('Base PF Saúde'!$L881:$N881),2)</f>
        <v>#N/A</v>
      </c>
    </row>
    <row r="882" spans="1:15" ht="13.9" customHeight="1" x14ac:dyDescent="0.25">
      <c r="A882" s="69" t="s">
        <v>926</v>
      </c>
      <c r="B882" s="70"/>
      <c r="C882" s="70"/>
      <c r="D882" s="70"/>
      <c r="E882" s="70"/>
      <c r="F882" s="70"/>
      <c r="G882" s="70"/>
      <c r="H882" s="70"/>
      <c r="I882" s="70"/>
      <c r="J882" s="70"/>
      <c r="K882" s="70" t="e">
        <f>VLOOKUP(D882,'Porte Honorário'!$A$3:$B$44,2,0)</f>
        <v>#N/A</v>
      </c>
      <c r="L882" s="70" t="e">
        <f>'Base PF Saúde'!$K882*'Base PF Saúde'!$C882</f>
        <v>#N/A</v>
      </c>
      <c r="M882" s="70">
        <f>'Base PF Saúde'!$E882*'Uco e Filme'!$A$2</f>
        <v>0</v>
      </c>
      <c r="N882" s="70">
        <f>'Base PF Saúde'!$H882*'Uco e Filme'!$A$11</f>
        <v>0</v>
      </c>
      <c r="O882" s="71" t="e">
        <f>ROUND(SUM('Base PF Saúde'!$L882:$N882),2)</f>
        <v>#N/A</v>
      </c>
    </row>
    <row r="883" spans="1:15" ht="13.9" customHeight="1" x14ac:dyDescent="0.25">
      <c r="A883" s="69" t="s">
        <v>927</v>
      </c>
      <c r="B883" s="70"/>
      <c r="C883" s="70"/>
      <c r="D883" s="70"/>
      <c r="E883" s="70"/>
      <c r="F883" s="70"/>
      <c r="G883" s="70"/>
      <c r="H883" s="70"/>
      <c r="I883" s="70"/>
      <c r="J883" s="70"/>
      <c r="K883" s="70" t="e">
        <f>VLOOKUP(D883,'Porte Honorário'!$A$3:$B$44,2,0)</f>
        <v>#N/A</v>
      </c>
      <c r="L883" s="70" t="e">
        <f>'Base PF Saúde'!$K883*'Base PF Saúde'!$C883</f>
        <v>#N/A</v>
      </c>
      <c r="M883" s="70">
        <f>'Base PF Saúde'!$E883*'Uco e Filme'!$A$2</f>
        <v>0</v>
      </c>
      <c r="N883" s="70">
        <f>'Base PF Saúde'!$H883*'Uco e Filme'!$A$11</f>
        <v>0</v>
      </c>
      <c r="O883" s="71" t="e">
        <f>ROUND(SUM('Base PF Saúde'!$L883:$N883),2)</f>
        <v>#N/A</v>
      </c>
    </row>
    <row r="884" spans="1:15" ht="13.9" customHeight="1" x14ac:dyDescent="0.25">
      <c r="A884" s="69" t="s">
        <v>928</v>
      </c>
      <c r="B884" s="70"/>
      <c r="C884" s="70"/>
      <c r="D884" s="70"/>
      <c r="E884" s="70"/>
      <c r="F884" s="70"/>
      <c r="G884" s="70"/>
      <c r="H884" s="70"/>
      <c r="I884" s="70"/>
      <c r="J884" s="70"/>
      <c r="K884" s="70" t="e">
        <f>VLOOKUP(D884,'Porte Honorário'!$A$3:$B$44,2,0)</f>
        <v>#N/A</v>
      </c>
      <c r="L884" s="70" t="e">
        <f>'Base PF Saúde'!$K884*'Base PF Saúde'!$C884</f>
        <v>#N/A</v>
      </c>
      <c r="M884" s="70">
        <f>'Base PF Saúde'!$E884*'Uco e Filme'!$A$2</f>
        <v>0</v>
      </c>
      <c r="N884" s="70">
        <f>'Base PF Saúde'!$H884*'Uco e Filme'!$A$11</f>
        <v>0</v>
      </c>
      <c r="O884" s="71" t="e">
        <f>ROUND(SUM('Base PF Saúde'!$L884:$N884),2)</f>
        <v>#N/A</v>
      </c>
    </row>
    <row r="885" spans="1:15" ht="13.9" customHeight="1" x14ac:dyDescent="0.25">
      <c r="A885" s="69" t="s">
        <v>929</v>
      </c>
      <c r="B885" s="70"/>
      <c r="C885" s="70"/>
      <c r="D885" s="70"/>
      <c r="E885" s="70"/>
      <c r="F885" s="70"/>
      <c r="G885" s="70"/>
      <c r="H885" s="70"/>
      <c r="I885" s="70"/>
      <c r="J885" s="70"/>
      <c r="K885" s="70" t="e">
        <f>VLOOKUP(D885,'Porte Honorário'!$A$3:$B$44,2,0)</f>
        <v>#N/A</v>
      </c>
      <c r="L885" s="70" t="e">
        <f>'Base PF Saúde'!$K885*'Base PF Saúde'!$C885</f>
        <v>#N/A</v>
      </c>
      <c r="M885" s="70">
        <f>'Base PF Saúde'!$E885*'Uco e Filme'!$A$2</f>
        <v>0</v>
      </c>
      <c r="N885" s="70">
        <f>'Base PF Saúde'!$H885*'Uco e Filme'!$A$11</f>
        <v>0</v>
      </c>
      <c r="O885" s="71" t="e">
        <f>ROUND(SUM('Base PF Saúde'!$L885:$N885),2)</f>
        <v>#N/A</v>
      </c>
    </row>
    <row r="886" spans="1:15" ht="13.9" customHeight="1" x14ac:dyDescent="0.25">
      <c r="A886" s="69" t="s">
        <v>930</v>
      </c>
      <c r="B886" s="70"/>
      <c r="C886" s="70"/>
      <c r="D886" s="70"/>
      <c r="E886" s="70"/>
      <c r="F886" s="70"/>
      <c r="G886" s="70"/>
      <c r="H886" s="70"/>
      <c r="I886" s="70"/>
      <c r="J886" s="70"/>
      <c r="K886" s="70" t="e">
        <f>VLOOKUP(D886,'Porte Honorário'!$A$3:$B$44,2,0)</f>
        <v>#N/A</v>
      </c>
      <c r="L886" s="70" t="e">
        <f>'Base PF Saúde'!$K886*'Base PF Saúde'!$C886</f>
        <v>#N/A</v>
      </c>
      <c r="M886" s="70">
        <f>'Base PF Saúde'!$E886*'Uco e Filme'!$A$2</f>
        <v>0</v>
      </c>
      <c r="N886" s="70">
        <f>'Base PF Saúde'!$H886*'Uco e Filme'!$A$11</f>
        <v>0</v>
      </c>
      <c r="O886" s="71" t="e">
        <f>ROUND(SUM('Base PF Saúde'!$L886:$N886),2)</f>
        <v>#N/A</v>
      </c>
    </row>
    <row r="887" spans="1:15" ht="13.9" customHeight="1" x14ac:dyDescent="0.25">
      <c r="A887" s="69" t="s">
        <v>931</v>
      </c>
      <c r="B887" s="70"/>
      <c r="C887" s="70"/>
      <c r="D887" s="70"/>
      <c r="E887" s="70"/>
      <c r="F887" s="70"/>
      <c r="G887" s="70"/>
      <c r="H887" s="70"/>
      <c r="I887" s="70"/>
      <c r="J887" s="70"/>
      <c r="K887" s="70" t="e">
        <f>VLOOKUP(D887,'Porte Honorário'!$A$3:$B$44,2,0)</f>
        <v>#N/A</v>
      </c>
      <c r="L887" s="70" t="e">
        <f>'Base PF Saúde'!$K887*'Base PF Saúde'!$C887</f>
        <v>#N/A</v>
      </c>
      <c r="M887" s="70">
        <f>'Base PF Saúde'!$E887*'Uco e Filme'!$A$2</f>
        <v>0</v>
      </c>
      <c r="N887" s="70">
        <f>'Base PF Saúde'!$H887*'Uco e Filme'!$A$11</f>
        <v>0</v>
      </c>
      <c r="O887" s="71" t="e">
        <f>ROUND(SUM('Base PF Saúde'!$L887:$N887),2)</f>
        <v>#N/A</v>
      </c>
    </row>
    <row r="888" spans="1:15" ht="13.9" customHeight="1" x14ac:dyDescent="0.25">
      <c r="A888" s="69" t="s">
        <v>932</v>
      </c>
      <c r="B888" s="70"/>
      <c r="C888" s="70"/>
      <c r="D888" s="70"/>
      <c r="E888" s="70"/>
      <c r="F888" s="70"/>
      <c r="G888" s="70"/>
      <c r="H888" s="70"/>
      <c r="I888" s="70"/>
      <c r="J888" s="70"/>
      <c r="K888" s="70" t="e">
        <f>VLOOKUP(D888,'Porte Honorário'!$A$3:$B$44,2,0)</f>
        <v>#N/A</v>
      </c>
      <c r="L888" s="70" t="e">
        <f>'Base PF Saúde'!$K888*'Base PF Saúde'!$C888</f>
        <v>#N/A</v>
      </c>
      <c r="M888" s="70">
        <f>'Base PF Saúde'!$E888*'Uco e Filme'!$A$2</f>
        <v>0</v>
      </c>
      <c r="N888" s="70">
        <f>'Base PF Saúde'!$H888*'Uco e Filme'!$A$11</f>
        <v>0</v>
      </c>
      <c r="O888" s="71" t="e">
        <f>ROUND(SUM('Base PF Saúde'!$L888:$N888),2)</f>
        <v>#N/A</v>
      </c>
    </row>
    <row r="889" spans="1:15" ht="18" customHeight="1" x14ac:dyDescent="0.25">
      <c r="A889" s="72" t="s">
        <v>933</v>
      </c>
      <c r="B889" s="73"/>
      <c r="C889" s="73"/>
      <c r="D889" s="73"/>
      <c r="E889" s="73"/>
      <c r="F889" s="73"/>
      <c r="G889" s="73"/>
      <c r="H889" s="73"/>
      <c r="I889" s="73"/>
      <c r="J889" s="73"/>
      <c r="K889" s="73" t="e">
        <f>VLOOKUP(D889,'Porte Honorário'!$A$3:$B$44,2,0)</f>
        <v>#N/A</v>
      </c>
      <c r="L889" s="73" t="e">
        <f>'Base PF Saúde'!$K889*'Base PF Saúde'!$C889</f>
        <v>#N/A</v>
      </c>
      <c r="M889" s="73">
        <f>'Base PF Saúde'!$E889*'Uco e Filme'!$A$2</f>
        <v>0</v>
      </c>
      <c r="N889" s="73">
        <f>'Base PF Saúde'!$H889*'Uco e Filme'!$A$11</f>
        <v>0</v>
      </c>
      <c r="O889" s="74" t="e">
        <f>ROUND(SUM('Base PF Saúde'!$L889:$N889),2)</f>
        <v>#N/A</v>
      </c>
    </row>
    <row r="890" spans="1:15" x14ac:dyDescent="0.25">
      <c r="A890" s="18">
        <v>30601010</v>
      </c>
      <c r="B890" s="18" t="s">
        <v>934</v>
      </c>
      <c r="C890" s="24">
        <v>1</v>
      </c>
      <c r="D890" s="25" t="s">
        <v>489</v>
      </c>
      <c r="E890" s="20"/>
      <c r="F890" s="21">
        <v>2</v>
      </c>
      <c r="G890" s="21">
        <v>5</v>
      </c>
      <c r="H890" s="21"/>
      <c r="I890" s="21"/>
      <c r="J890" s="21"/>
      <c r="K890" s="22">
        <f>VLOOKUP(D890,'Porte Honorário'!$A$3:$B$44,2,0)</f>
        <v>1354.9</v>
      </c>
      <c r="L890" s="22">
        <f>'Base PF Saúde'!$K890*'Base PF Saúde'!$C890</f>
        <v>1354.9</v>
      </c>
      <c r="M890" s="22">
        <f>'Base PF Saúde'!$E890*'Uco e Filme'!$A$2</f>
        <v>0</v>
      </c>
      <c r="N890" s="22">
        <f>'Base PF Saúde'!$H890*'Uco e Filme'!$A$11</f>
        <v>0</v>
      </c>
      <c r="O890" s="23">
        <f>ROUND(SUM('Base PF Saúde'!$L890:$N890),2)</f>
        <v>1354.9</v>
      </c>
    </row>
    <row r="891" spans="1:15" ht="24" x14ac:dyDescent="0.25">
      <c r="A891" s="18">
        <v>30601029</v>
      </c>
      <c r="B891" s="18" t="s">
        <v>935</v>
      </c>
      <c r="C891" s="24">
        <v>1</v>
      </c>
      <c r="D891" s="25" t="s">
        <v>309</v>
      </c>
      <c r="E891" s="20"/>
      <c r="F891" s="21">
        <v>1</v>
      </c>
      <c r="G891" s="21">
        <v>2</v>
      </c>
      <c r="H891" s="21"/>
      <c r="I891" s="21"/>
      <c r="J891" s="21"/>
      <c r="K891" s="22">
        <f>VLOOKUP(D891,'Porte Honorário'!$A$3:$B$44,2,0)</f>
        <v>771.98</v>
      </c>
      <c r="L891" s="22">
        <f>'Base PF Saúde'!$K891*'Base PF Saúde'!$C891</f>
        <v>771.98</v>
      </c>
      <c r="M891" s="22">
        <f>'Base PF Saúde'!$E891*'Uco e Filme'!$A$2</f>
        <v>0</v>
      </c>
      <c r="N891" s="22">
        <f>'Base PF Saúde'!$H891*'Uco e Filme'!$A$11</f>
        <v>0</v>
      </c>
      <c r="O891" s="23">
        <f>ROUND(SUM('Base PF Saúde'!$L891:$N891),2)</f>
        <v>771.98</v>
      </c>
    </row>
    <row r="892" spans="1:15" x14ac:dyDescent="0.25">
      <c r="A892" s="18">
        <v>30601037</v>
      </c>
      <c r="B892" s="18" t="s">
        <v>936</v>
      </c>
      <c r="C892" s="24">
        <v>1</v>
      </c>
      <c r="D892" s="25" t="s">
        <v>334</v>
      </c>
      <c r="E892" s="20"/>
      <c r="F892" s="21">
        <v>1</v>
      </c>
      <c r="G892" s="21">
        <v>4</v>
      </c>
      <c r="H892" s="21"/>
      <c r="I892" s="21"/>
      <c r="J892" s="21"/>
      <c r="K892" s="22">
        <f>VLOOKUP(D892,'Porte Honorário'!$A$3:$B$44,2,0)</f>
        <v>1049.28</v>
      </c>
      <c r="L892" s="22">
        <f>'Base PF Saúde'!$K892*'Base PF Saúde'!$C892</f>
        <v>1049.28</v>
      </c>
      <c r="M892" s="22">
        <f>'Base PF Saúde'!$E892*'Uco e Filme'!$A$2</f>
        <v>0</v>
      </c>
      <c r="N892" s="22">
        <f>'Base PF Saúde'!$H892*'Uco e Filme'!$A$11</f>
        <v>0</v>
      </c>
      <c r="O892" s="23">
        <f>ROUND(SUM('Base PF Saúde'!$L892:$N892),2)</f>
        <v>1049.28</v>
      </c>
    </row>
    <row r="893" spans="1:15" x14ac:dyDescent="0.25">
      <c r="A893" s="18">
        <v>30601045</v>
      </c>
      <c r="B893" s="18" t="s">
        <v>937</v>
      </c>
      <c r="C893" s="24">
        <v>1</v>
      </c>
      <c r="D893" s="25" t="s">
        <v>435</v>
      </c>
      <c r="E893" s="20"/>
      <c r="F893" s="21">
        <v>2</v>
      </c>
      <c r="G893" s="21">
        <v>5</v>
      </c>
      <c r="H893" s="21"/>
      <c r="I893" s="21"/>
      <c r="J893" s="21"/>
      <c r="K893" s="22">
        <f>VLOOKUP(D893,'Porte Honorário'!$A$3:$B$44,2,0)</f>
        <v>1220.97</v>
      </c>
      <c r="L893" s="22">
        <f>'Base PF Saúde'!$K893*'Base PF Saúde'!$C893</f>
        <v>1220.97</v>
      </c>
      <c r="M893" s="22">
        <f>'Base PF Saúde'!$E893*'Uco e Filme'!$A$2</f>
        <v>0</v>
      </c>
      <c r="N893" s="22">
        <f>'Base PF Saúde'!$H893*'Uco e Filme'!$A$11</f>
        <v>0</v>
      </c>
      <c r="O893" s="23">
        <f>ROUND(SUM('Base PF Saúde'!$L893:$N893),2)</f>
        <v>1220.97</v>
      </c>
    </row>
    <row r="894" spans="1:15" x14ac:dyDescent="0.25">
      <c r="A894" s="18">
        <v>30601053</v>
      </c>
      <c r="B894" s="18" t="s">
        <v>938</v>
      </c>
      <c r="C894" s="24">
        <v>1</v>
      </c>
      <c r="D894" s="25" t="s">
        <v>73</v>
      </c>
      <c r="E894" s="20"/>
      <c r="F894" s="21">
        <v>1</v>
      </c>
      <c r="G894" s="21">
        <v>3</v>
      </c>
      <c r="H894" s="21"/>
      <c r="I894" s="21"/>
      <c r="J894" s="21"/>
      <c r="K894" s="22">
        <f>VLOOKUP(D894,'Porte Honorário'!$A$3:$B$44,2,0)</f>
        <v>346.6</v>
      </c>
      <c r="L894" s="22">
        <f>'Base PF Saúde'!$K894*'Base PF Saúde'!$C894</f>
        <v>346.6</v>
      </c>
      <c r="M894" s="22">
        <f>'Base PF Saúde'!$E894*'Uco e Filme'!$A$2</f>
        <v>0</v>
      </c>
      <c r="N894" s="22">
        <f>'Base PF Saúde'!$H894*'Uco e Filme'!$A$11</f>
        <v>0</v>
      </c>
      <c r="O894" s="23">
        <f>ROUND(SUM('Base PF Saúde'!$L894:$N894),2)</f>
        <v>346.6</v>
      </c>
    </row>
    <row r="895" spans="1:15" ht="24" x14ac:dyDescent="0.25">
      <c r="A895" s="18">
        <v>30601070</v>
      </c>
      <c r="B895" s="18" t="s">
        <v>939</v>
      </c>
      <c r="C895" s="24">
        <v>1</v>
      </c>
      <c r="D895" s="25" t="s">
        <v>435</v>
      </c>
      <c r="E895" s="20"/>
      <c r="F895" s="21">
        <v>2</v>
      </c>
      <c r="G895" s="21">
        <v>6</v>
      </c>
      <c r="H895" s="21"/>
      <c r="I895" s="21"/>
      <c r="J895" s="21"/>
      <c r="K895" s="22">
        <f>VLOOKUP(D895,'Porte Honorário'!$A$3:$B$44,2,0)</f>
        <v>1220.97</v>
      </c>
      <c r="L895" s="22">
        <f>'Base PF Saúde'!$K895*'Base PF Saúde'!$C895</f>
        <v>1220.97</v>
      </c>
      <c r="M895" s="22">
        <f>'Base PF Saúde'!$E895*'Uco e Filme'!$A$2</f>
        <v>0</v>
      </c>
      <c r="N895" s="22">
        <f>'Base PF Saúde'!$H895*'Uco e Filme'!$A$11</f>
        <v>0</v>
      </c>
      <c r="O895" s="23">
        <f>ROUND(SUM('Base PF Saúde'!$L895:$N895),2)</f>
        <v>1220.97</v>
      </c>
    </row>
    <row r="896" spans="1:15" x14ac:dyDescent="0.25">
      <c r="A896" s="18">
        <v>30601088</v>
      </c>
      <c r="B896" s="18" t="s">
        <v>940</v>
      </c>
      <c r="C896" s="24">
        <v>1</v>
      </c>
      <c r="D896" s="25" t="s">
        <v>448</v>
      </c>
      <c r="E896" s="20"/>
      <c r="F896" s="21">
        <v>2</v>
      </c>
      <c r="G896" s="21">
        <v>4</v>
      </c>
      <c r="H896" s="21"/>
      <c r="I896" s="21"/>
      <c r="J896" s="21"/>
      <c r="K896" s="22">
        <f>VLOOKUP(D896,'Porte Honorário'!$A$3:$B$44,2,0)</f>
        <v>1126.45</v>
      </c>
      <c r="L896" s="22">
        <f>'Base PF Saúde'!$K896*'Base PF Saúde'!$C896</f>
        <v>1126.45</v>
      </c>
      <c r="M896" s="22">
        <f>'Base PF Saúde'!$E896*'Uco e Filme'!$A$2</f>
        <v>0</v>
      </c>
      <c r="N896" s="22">
        <f>'Base PF Saúde'!$H896*'Uco e Filme'!$A$11</f>
        <v>0</v>
      </c>
      <c r="O896" s="23">
        <f>ROUND(SUM('Base PF Saúde'!$L896:$N896),2)</f>
        <v>1126.45</v>
      </c>
    </row>
    <row r="897" spans="1:15" ht="24" x14ac:dyDescent="0.25">
      <c r="A897" s="18">
        <v>30601096</v>
      </c>
      <c r="B897" s="18" t="s">
        <v>941</v>
      </c>
      <c r="C897" s="24">
        <v>1</v>
      </c>
      <c r="D897" s="25" t="s">
        <v>435</v>
      </c>
      <c r="E897" s="20"/>
      <c r="F897" s="21">
        <v>2</v>
      </c>
      <c r="G897" s="21">
        <v>5</v>
      </c>
      <c r="H897" s="21"/>
      <c r="I897" s="21"/>
      <c r="J897" s="21"/>
      <c r="K897" s="22">
        <f>VLOOKUP(D897,'Porte Honorário'!$A$3:$B$44,2,0)</f>
        <v>1220.97</v>
      </c>
      <c r="L897" s="22">
        <f>'Base PF Saúde'!$K897*'Base PF Saúde'!$C897</f>
        <v>1220.97</v>
      </c>
      <c r="M897" s="22">
        <f>'Base PF Saúde'!$E897*'Uco e Filme'!$A$2</f>
        <v>0</v>
      </c>
      <c r="N897" s="22">
        <f>'Base PF Saúde'!$H897*'Uco e Filme'!$A$11</f>
        <v>0</v>
      </c>
      <c r="O897" s="23">
        <f>ROUND(SUM('Base PF Saúde'!$L897:$N897),2)</f>
        <v>1220.97</v>
      </c>
    </row>
    <row r="898" spans="1:15" ht="24" x14ac:dyDescent="0.25">
      <c r="A898" s="18">
        <v>30601100</v>
      </c>
      <c r="B898" s="18" t="s">
        <v>942</v>
      </c>
      <c r="C898" s="24">
        <v>1</v>
      </c>
      <c r="D898" s="25" t="s">
        <v>448</v>
      </c>
      <c r="E898" s="20"/>
      <c r="F898" s="21">
        <v>1</v>
      </c>
      <c r="G898" s="21">
        <v>4</v>
      </c>
      <c r="H898" s="21"/>
      <c r="I898" s="21"/>
      <c r="J898" s="21"/>
      <c r="K898" s="22">
        <f>VLOOKUP(D898,'Porte Honorário'!$A$3:$B$44,2,0)</f>
        <v>1126.45</v>
      </c>
      <c r="L898" s="22">
        <f>'Base PF Saúde'!$K898*'Base PF Saúde'!$C898</f>
        <v>1126.45</v>
      </c>
      <c r="M898" s="22">
        <f>'Base PF Saúde'!$E898*'Uco e Filme'!$A$2</f>
        <v>0</v>
      </c>
      <c r="N898" s="22">
        <f>'Base PF Saúde'!$H898*'Uco e Filme'!$A$11</f>
        <v>0</v>
      </c>
      <c r="O898" s="23">
        <f>ROUND(SUM('Base PF Saúde'!$L898:$N898),2)</f>
        <v>1126.45</v>
      </c>
    </row>
    <row r="899" spans="1:15" ht="24" x14ac:dyDescent="0.25">
      <c r="A899" s="18">
        <v>30601118</v>
      </c>
      <c r="B899" s="18" t="s">
        <v>943</v>
      </c>
      <c r="C899" s="24">
        <v>1</v>
      </c>
      <c r="D899" s="25" t="s">
        <v>448</v>
      </c>
      <c r="E899" s="20"/>
      <c r="F899" s="21">
        <v>2</v>
      </c>
      <c r="G899" s="21">
        <v>5</v>
      </c>
      <c r="H899" s="21"/>
      <c r="I899" s="21"/>
      <c r="J899" s="21"/>
      <c r="K899" s="22">
        <f>VLOOKUP(D899,'Porte Honorário'!$A$3:$B$44,2,0)</f>
        <v>1126.45</v>
      </c>
      <c r="L899" s="22">
        <f>'Base PF Saúde'!$K899*'Base PF Saúde'!$C899</f>
        <v>1126.45</v>
      </c>
      <c r="M899" s="22">
        <f>'Base PF Saúde'!$E899*'Uco e Filme'!$A$2</f>
        <v>0</v>
      </c>
      <c r="N899" s="22">
        <f>'Base PF Saúde'!$H899*'Uco e Filme'!$A$11</f>
        <v>0</v>
      </c>
      <c r="O899" s="23">
        <f>ROUND(SUM('Base PF Saúde'!$L899:$N899),2)</f>
        <v>1126.45</v>
      </c>
    </row>
    <row r="900" spans="1:15" ht="24" x14ac:dyDescent="0.25">
      <c r="A900" s="18">
        <v>30601126</v>
      </c>
      <c r="B900" s="18" t="s">
        <v>944</v>
      </c>
      <c r="C900" s="24">
        <v>1</v>
      </c>
      <c r="D900" s="25" t="s">
        <v>448</v>
      </c>
      <c r="E900" s="20"/>
      <c r="F900" s="21">
        <v>3</v>
      </c>
      <c r="G900" s="21">
        <v>6</v>
      </c>
      <c r="H900" s="21"/>
      <c r="I900" s="21"/>
      <c r="J900" s="21"/>
      <c r="K900" s="22">
        <f>VLOOKUP(D900,'Porte Honorário'!$A$3:$B$44,2,0)</f>
        <v>1126.45</v>
      </c>
      <c r="L900" s="22">
        <f>'Base PF Saúde'!$K900*'Base PF Saúde'!$C900</f>
        <v>1126.45</v>
      </c>
      <c r="M900" s="22">
        <f>'Base PF Saúde'!$E900*'Uco e Filme'!$A$2</f>
        <v>0</v>
      </c>
      <c r="N900" s="22">
        <f>'Base PF Saúde'!$H900*'Uco e Filme'!$A$11</f>
        <v>0</v>
      </c>
      <c r="O900" s="23">
        <f>ROUND(SUM('Base PF Saúde'!$L900:$N900),2)</f>
        <v>1126.45</v>
      </c>
    </row>
    <row r="901" spans="1:15" ht="24" x14ac:dyDescent="0.25">
      <c r="A901" s="18">
        <v>30601134</v>
      </c>
      <c r="B901" s="18" t="s">
        <v>945</v>
      </c>
      <c r="C901" s="24">
        <v>1</v>
      </c>
      <c r="D901" s="25" t="s">
        <v>472</v>
      </c>
      <c r="E901" s="20"/>
      <c r="F901" s="21">
        <v>2</v>
      </c>
      <c r="G901" s="21">
        <v>6</v>
      </c>
      <c r="H901" s="21"/>
      <c r="I901" s="21"/>
      <c r="J901" s="21"/>
      <c r="K901" s="22">
        <f>VLOOKUP(D901,'Porte Honorário'!$A$3:$B$44,2,0)</f>
        <v>1433.67</v>
      </c>
      <c r="L901" s="22">
        <f>'Base PF Saúde'!$K901*'Base PF Saúde'!$C901</f>
        <v>1433.67</v>
      </c>
      <c r="M901" s="22">
        <f>'Base PF Saúde'!$E901*'Uco e Filme'!$A$2</f>
        <v>0</v>
      </c>
      <c r="N901" s="22">
        <f>'Base PF Saúde'!$H901*'Uco e Filme'!$A$11</f>
        <v>0</v>
      </c>
      <c r="O901" s="23">
        <f>ROUND(SUM('Base PF Saúde'!$L901:$N901),2)</f>
        <v>1433.67</v>
      </c>
    </row>
    <row r="902" spans="1:15" x14ac:dyDescent="0.25">
      <c r="A902" s="18">
        <v>30601142</v>
      </c>
      <c r="B902" s="18" t="s">
        <v>946</v>
      </c>
      <c r="C902" s="24">
        <v>1</v>
      </c>
      <c r="D902" s="25" t="s">
        <v>295</v>
      </c>
      <c r="E902" s="20"/>
      <c r="F902" s="21">
        <v>1</v>
      </c>
      <c r="G902" s="21">
        <v>2</v>
      </c>
      <c r="H902" s="21"/>
      <c r="I902" s="21"/>
      <c r="J902" s="21"/>
      <c r="K902" s="22">
        <f>VLOOKUP(D902,'Porte Honorário'!$A$3:$B$44,2,0)</f>
        <v>682.17</v>
      </c>
      <c r="L902" s="22">
        <f>'Base PF Saúde'!$K902*'Base PF Saúde'!$C902</f>
        <v>682.17</v>
      </c>
      <c r="M902" s="22">
        <f>'Base PF Saúde'!$E902*'Uco e Filme'!$A$2</f>
        <v>0</v>
      </c>
      <c r="N902" s="22">
        <f>'Base PF Saúde'!$H902*'Uco e Filme'!$A$11</f>
        <v>0</v>
      </c>
      <c r="O902" s="23">
        <f>ROUND(SUM('Base PF Saúde'!$L902:$N902),2)</f>
        <v>682.17</v>
      </c>
    </row>
    <row r="903" spans="1:15" x14ac:dyDescent="0.25">
      <c r="A903" s="18">
        <v>30601150</v>
      </c>
      <c r="B903" s="18" t="s">
        <v>947</v>
      </c>
      <c r="C903" s="24">
        <v>1</v>
      </c>
      <c r="D903" s="25" t="s">
        <v>448</v>
      </c>
      <c r="E903" s="20"/>
      <c r="F903" s="21">
        <v>2</v>
      </c>
      <c r="G903" s="21">
        <v>6</v>
      </c>
      <c r="H903" s="21"/>
      <c r="I903" s="21"/>
      <c r="J903" s="21"/>
      <c r="K903" s="22">
        <f>VLOOKUP(D903,'Porte Honorário'!$A$3:$B$44,2,0)</f>
        <v>1126.45</v>
      </c>
      <c r="L903" s="22">
        <f>'Base PF Saúde'!$K903*'Base PF Saúde'!$C903</f>
        <v>1126.45</v>
      </c>
      <c r="M903" s="22">
        <f>'Base PF Saúde'!$E903*'Uco e Filme'!$A$2</f>
        <v>0</v>
      </c>
      <c r="N903" s="22">
        <f>'Base PF Saúde'!$H903*'Uco e Filme'!$A$11</f>
        <v>0</v>
      </c>
      <c r="O903" s="23">
        <f>ROUND(SUM('Base PF Saúde'!$L903:$N903),2)</f>
        <v>1126.45</v>
      </c>
    </row>
    <row r="904" spans="1:15" x14ac:dyDescent="0.25">
      <c r="A904" s="18">
        <v>30601169</v>
      </c>
      <c r="B904" s="18" t="s">
        <v>948</v>
      </c>
      <c r="C904" s="24">
        <v>1</v>
      </c>
      <c r="D904" s="25" t="s">
        <v>489</v>
      </c>
      <c r="E904" s="20"/>
      <c r="F904" s="21">
        <v>2</v>
      </c>
      <c r="G904" s="21">
        <v>5</v>
      </c>
      <c r="H904" s="21"/>
      <c r="I904" s="21"/>
      <c r="J904" s="21"/>
      <c r="K904" s="22">
        <f>VLOOKUP(D904,'Porte Honorário'!$A$3:$B$44,2,0)</f>
        <v>1354.9</v>
      </c>
      <c r="L904" s="22">
        <f>'Base PF Saúde'!$K904*'Base PF Saúde'!$C904</f>
        <v>1354.9</v>
      </c>
      <c r="M904" s="22">
        <f>'Base PF Saúde'!$E904*'Uco e Filme'!$A$2</f>
        <v>0</v>
      </c>
      <c r="N904" s="22">
        <f>'Base PF Saúde'!$H904*'Uco e Filme'!$A$11</f>
        <v>0</v>
      </c>
      <c r="O904" s="23">
        <f>ROUND(SUM('Base PF Saúde'!$L904:$N904),2)</f>
        <v>1354.9</v>
      </c>
    </row>
    <row r="905" spans="1:15" x14ac:dyDescent="0.25">
      <c r="A905" s="18">
        <v>30601177</v>
      </c>
      <c r="B905" s="18" t="s">
        <v>949</v>
      </c>
      <c r="C905" s="24">
        <v>1</v>
      </c>
      <c r="D905" s="25" t="s">
        <v>342</v>
      </c>
      <c r="E905" s="20"/>
      <c r="F905" s="21">
        <v>1</v>
      </c>
      <c r="G905" s="21">
        <v>4</v>
      </c>
      <c r="H905" s="21"/>
      <c r="I905" s="21"/>
      <c r="J905" s="21"/>
      <c r="K905" s="22">
        <f>VLOOKUP(D905,'Porte Honorário'!$A$3:$B$44,2,0)</f>
        <v>874.38</v>
      </c>
      <c r="L905" s="22">
        <f>'Base PF Saúde'!$K905*'Base PF Saúde'!$C905</f>
        <v>874.38</v>
      </c>
      <c r="M905" s="22">
        <f>'Base PF Saúde'!$E905*'Uco e Filme'!$A$2</f>
        <v>0</v>
      </c>
      <c r="N905" s="22">
        <f>'Base PF Saúde'!$H905*'Uco e Filme'!$A$11</f>
        <v>0</v>
      </c>
      <c r="O905" s="23">
        <f>ROUND(SUM('Base PF Saúde'!$L905:$N905),2)</f>
        <v>874.38</v>
      </c>
    </row>
    <row r="906" spans="1:15" ht="24" x14ac:dyDescent="0.25">
      <c r="A906" s="18">
        <v>30601185</v>
      </c>
      <c r="B906" s="18" t="s">
        <v>950</v>
      </c>
      <c r="C906" s="24">
        <v>1</v>
      </c>
      <c r="D906" s="25" t="s">
        <v>309</v>
      </c>
      <c r="E906" s="20"/>
      <c r="F906" s="21">
        <v>1</v>
      </c>
      <c r="G906" s="21">
        <v>4</v>
      </c>
      <c r="H906" s="21"/>
      <c r="I906" s="21"/>
      <c r="J906" s="21"/>
      <c r="K906" s="22">
        <f>VLOOKUP(D906,'Porte Honorário'!$A$3:$B$44,2,0)</f>
        <v>771.98</v>
      </c>
      <c r="L906" s="22">
        <f>'Base PF Saúde'!$K906*'Base PF Saúde'!$C906</f>
        <v>771.98</v>
      </c>
      <c r="M906" s="22">
        <f>'Base PF Saúde'!$E906*'Uco e Filme'!$A$2</f>
        <v>0</v>
      </c>
      <c r="N906" s="22">
        <f>'Base PF Saúde'!$H906*'Uco e Filme'!$A$11</f>
        <v>0</v>
      </c>
      <c r="O906" s="23">
        <f>ROUND(SUM('Base PF Saúde'!$L906:$N906),2)</f>
        <v>771.98</v>
      </c>
    </row>
    <row r="907" spans="1:15" ht="24" x14ac:dyDescent="0.25">
      <c r="A907" s="18">
        <v>30601193</v>
      </c>
      <c r="B907" s="18" t="s">
        <v>951</v>
      </c>
      <c r="C907" s="24">
        <v>1</v>
      </c>
      <c r="D907" s="25" t="s">
        <v>334</v>
      </c>
      <c r="E907" s="20"/>
      <c r="F907" s="21">
        <v>2</v>
      </c>
      <c r="G907" s="21">
        <v>5</v>
      </c>
      <c r="H907" s="21"/>
      <c r="I907" s="21"/>
      <c r="J907" s="21"/>
      <c r="K907" s="22">
        <f>VLOOKUP(D907,'Porte Honorário'!$A$3:$B$44,2,0)</f>
        <v>1049.28</v>
      </c>
      <c r="L907" s="22">
        <f>'Base PF Saúde'!$K907*'Base PF Saúde'!$C907</f>
        <v>1049.28</v>
      </c>
      <c r="M907" s="22">
        <f>'Base PF Saúde'!$E907*'Uco e Filme'!$A$2</f>
        <v>0</v>
      </c>
      <c r="N907" s="22">
        <f>'Base PF Saúde'!$H907*'Uco e Filme'!$A$11</f>
        <v>0</v>
      </c>
      <c r="O907" s="23">
        <f>ROUND(SUM('Base PF Saúde'!$L907:$N907),2)</f>
        <v>1049.28</v>
      </c>
    </row>
    <row r="908" spans="1:15" ht="24" x14ac:dyDescent="0.25">
      <c r="A908" s="18">
        <v>30601207</v>
      </c>
      <c r="B908" s="18" t="s">
        <v>952</v>
      </c>
      <c r="C908" s="24">
        <v>1</v>
      </c>
      <c r="D908" s="25" t="s">
        <v>334</v>
      </c>
      <c r="E908" s="20"/>
      <c r="F908" s="21">
        <v>1</v>
      </c>
      <c r="G908" s="21">
        <v>2</v>
      </c>
      <c r="H908" s="21"/>
      <c r="I908" s="21"/>
      <c r="J908" s="21"/>
      <c r="K908" s="22">
        <f>VLOOKUP(D908,'Porte Honorário'!$A$3:$B$44,2,0)</f>
        <v>1049.28</v>
      </c>
      <c r="L908" s="22">
        <f>'Base PF Saúde'!$K908*'Base PF Saúde'!$C908</f>
        <v>1049.28</v>
      </c>
      <c r="M908" s="22">
        <f>'Base PF Saúde'!$E908*'Uco e Filme'!$A$2</f>
        <v>0</v>
      </c>
      <c r="N908" s="22">
        <f>'Base PF Saúde'!$H908*'Uco e Filme'!$A$11</f>
        <v>0</v>
      </c>
      <c r="O908" s="23">
        <f>ROUND(SUM('Base PF Saúde'!$L908:$N908),2)</f>
        <v>1049.28</v>
      </c>
    </row>
    <row r="909" spans="1:15" ht="24" x14ac:dyDescent="0.25">
      <c r="A909" s="18">
        <v>30601215</v>
      </c>
      <c r="B909" s="18" t="s">
        <v>953</v>
      </c>
      <c r="C909" s="24">
        <v>1</v>
      </c>
      <c r="D909" s="25" t="s">
        <v>334</v>
      </c>
      <c r="E909" s="20"/>
      <c r="F909" s="21">
        <v>2</v>
      </c>
      <c r="G909" s="21">
        <v>4</v>
      </c>
      <c r="H909" s="21"/>
      <c r="I909" s="21"/>
      <c r="J909" s="21"/>
      <c r="K909" s="22">
        <f>VLOOKUP(D909,'Porte Honorário'!$A$3:$B$44,2,0)</f>
        <v>1049.28</v>
      </c>
      <c r="L909" s="22">
        <f>'Base PF Saúde'!$K909*'Base PF Saúde'!$C909</f>
        <v>1049.28</v>
      </c>
      <c r="M909" s="22">
        <f>'Base PF Saúde'!$E909*'Uco e Filme'!$A$2</f>
        <v>0</v>
      </c>
      <c r="N909" s="22">
        <f>'Base PF Saúde'!$H909*'Uco e Filme'!$A$11</f>
        <v>0</v>
      </c>
      <c r="O909" s="23">
        <f>ROUND(SUM('Base PF Saúde'!$L909:$N909),2)</f>
        <v>1049.28</v>
      </c>
    </row>
    <row r="910" spans="1:15" x14ac:dyDescent="0.25">
      <c r="A910" s="18">
        <v>30601223</v>
      </c>
      <c r="B910" s="18" t="s">
        <v>954</v>
      </c>
      <c r="C910" s="24">
        <v>1</v>
      </c>
      <c r="D910" s="25" t="s">
        <v>69</v>
      </c>
      <c r="E910" s="20"/>
      <c r="F910" s="21">
        <v>1</v>
      </c>
      <c r="G910" s="21">
        <v>2</v>
      </c>
      <c r="H910" s="21"/>
      <c r="I910" s="21"/>
      <c r="J910" s="21"/>
      <c r="K910" s="22">
        <f>VLOOKUP(D910,'Porte Honorário'!$A$3:$B$44,2,0)</f>
        <v>201.64</v>
      </c>
      <c r="L910" s="22">
        <f>'Base PF Saúde'!$K910*'Base PF Saúde'!$C910</f>
        <v>201.64</v>
      </c>
      <c r="M910" s="22">
        <f>'Base PF Saúde'!$E910*'Uco e Filme'!$A$2</f>
        <v>0</v>
      </c>
      <c r="N910" s="22">
        <f>'Base PF Saúde'!$H910*'Uco e Filme'!$A$11</f>
        <v>0</v>
      </c>
      <c r="O910" s="23">
        <f>ROUND(SUM('Base PF Saúde'!$L910:$N910),2)</f>
        <v>201.64</v>
      </c>
    </row>
    <row r="911" spans="1:15" ht="24" x14ac:dyDescent="0.25">
      <c r="A911" s="18">
        <v>30601231</v>
      </c>
      <c r="B911" s="18" t="s">
        <v>955</v>
      </c>
      <c r="C911" s="24">
        <v>1</v>
      </c>
      <c r="D911" s="25" t="s">
        <v>50</v>
      </c>
      <c r="E911" s="20"/>
      <c r="F911" s="21"/>
      <c r="G911" s="21">
        <v>0</v>
      </c>
      <c r="H911" s="21"/>
      <c r="I911" s="21"/>
      <c r="J911" s="21"/>
      <c r="K911" s="22">
        <f>VLOOKUP(D911,'Porte Honorário'!$A$3:$B$44,2,0)</f>
        <v>85.08</v>
      </c>
      <c r="L911" s="22">
        <f>'Base PF Saúde'!$K911*'Base PF Saúde'!$C911</f>
        <v>85.08</v>
      </c>
      <c r="M911" s="22">
        <f>'Base PF Saúde'!$E911*'Uco e Filme'!$A$2</f>
        <v>0</v>
      </c>
      <c r="N911" s="22">
        <f>'Base PF Saúde'!$H911*'Uco e Filme'!$A$11</f>
        <v>0</v>
      </c>
      <c r="O911" s="23">
        <f>ROUND(SUM('Base PF Saúde'!$L911:$N911),2)</f>
        <v>85.08</v>
      </c>
    </row>
    <row r="912" spans="1:15" ht="24" x14ac:dyDescent="0.25">
      <c r="A912" s="18">
        <v>30601240</v>
      </c>
      <c r="B912" s="18" t="s">
        <v>956</v>
      </c>
      <c r="C912" s="24">
        <v>1</v>
      </c>
      <c r="D912" s="25" t="s">
        <v>309</v>
      </c>
      <c r="E912" s="20"/>
      <c r="F912" s="21">
        <v>1</v>
      </c>
      <c r="G912" s="21">
        <v>3</v>
      </c>
      <c r="H912" s="21"/>
      <c r="I912" s="21"/>
      <c r="J912" s="21"/>
      <c r="K912" s="22">
        <f>VLOOKUP(D912,'Porte Honorário'!$A$3:$B$44,2,0)</f>
        <v>771.98</v>
      </c>
      <c r="L912" s="22">
        <f>'Base PF Saúde'!$K912*'Base PF Saúde'!$C912</f>
        <v>771.98</v>
      </c>
      <c r="M912" s="22">
        <f>'Base PF Saúde'!$E912*'Uco e Filme'!$A$2</f>
        <v>0</v>
      </c>
      <c r="N912" s="22">
        <f>'Base PF Saúde'!$H912*'Uco e Filme'!$A$11</f>
        <v>0</v>
      </c>
      <c r="O912" s="23">
        <f>ROUND(SUM('Base PF Saúde'!$L912:$N912),2)</f>
        <v>771.98</v>
      </c>
    </row>
    <row r="913" spans="1:15" ht="24" x14ac:dyDescent="0.25">
      <c r="A913" s="18">
        <v>30601258</v>
      </c>
      <c r="B913" s="18" t="s">
        <v>957</v>
      </c>
      <c r="C913" s="24">
        <v>1</v>
      </c>
      <c r="D913" s="25" t="s">
        <v>73</v>
      </c>
      <c r="E913" s="20"/>
      <c r="F913" s="21">
        <v>1</v>
      </c>
      <c r="G913" s="21">
        <v>2</v>
      </c>
      <c r="H913" s="21"/>
      <c r="I913" s="21"/>
      <c r="J913" s="21"/>
      <c r="K913" s="22">
        <f>VLOOKUP(D913,'Porte Honorário'!$A$3:$B$44,2,0)</f>
        <v>346.6</v>
      </c>
      <c r="L913" s="22">
        <f>'Base PF Saúde'!$K913*'Base PF Saúde'!$C913</f>
        <v>346.6</v>
      </c>
      <c r="M913" s="22">
        <f>'Base PF Saúde'!$E913*'Uco e Filme'!$A$2</f>
        <v>0</v>
      </c>
      <c r="N913" s="22">
        <f>'Base PF Saúde'!$H913*'Uco e Filme'!$A$11</f>
        <v>0</v>
      </c>
      <c r="O913" s="23">
        <f>ROUND(SUM('Base PF Saúde'!$L913:$N913),2)</f>
        <v>346.6</v>
      </c>
    </row>
    <row r="914" spans="1:15" x14ac:dyDescent="0.25">
      <c r="A914" s="18">
        <v>30601266</v>
      </c>
      <c r="B914" s="18" t="s">
        <v>958</v>
      </c>
      <c r="C914" s="24">
        <v>1</v>
      </c>
      <c r="D914" s="25" t="s">
        <v>102</v>
      </c>
      <c r="E914" s="20"/>
      <c r="F914" s="21"/>
      <c r="G914" s="21">
        <v>1</v>
      </c>
      <c r="H914" s="21"/>
      <c r="I914" s="21"/>
      <c r="J914" s="21"/>
      <c r="K914" s="22">
        <f>VLOOKUP(D914,'Porte Honorário'!$A$3:$B$44,2,0)</f>
        <v>176.44</v>
      </c>
      <c r="L914" s="22">
        <f>'Base PF Saúde'!$K914*'Base PF Saúde'!$C914</f>
        <v>176.44</v>
      </c>
      <c r="M914" s="22">
        <f>'Base PF Saúde'!$E914*'Uco e Filme'!$A$2</f>
        <v>0</v>
      </c>
      <c r="N914" s="22">
        <f>'Base PF Saúde'!$H914*'Uco e Filme'!$A$11</f>
        <v>0</v>
      </c>
      <c r="O914" s="23">
        <f>ROUND(SUM('Base PF Saúde'!$L914:$N914),2)</f>
        <v>176.44</v>
      </c>
    </row>
    <row r="915" spans="1:15" ht="24" x14ac:dyDescent="0.25">
      <c r="A915" s="18">
        <v>30601274</v>
      </c>
      <c r="B915" s="18" t="s">
        <v>959</v>
      </c>
      <c r="C915" s="24">
        <v>1</v>
      </c>
      <c r="D915" s="25" t="s">
        <v>960</v>
      </c>
      <c r="E915" s="20">
        <v>42.9</v>
      </c>
      <c r="F915" s="21">
        <v>2</v>
      </c>
      <c r="G915" s="21">
        <v>5</v>
      </c>
      <c r="H915" s="21"/>
      <c r="I915" s="21"/>
      <c r="J915" s="21"/>
      <c r="K915" s="22">
        <f>VLOOKUP(D915,'Porte Honorário'!$A$3:$B$44,2,0)</f>
        <v>1788.13</v>
      </c>
      <c r="L915" s="22">
        <f>'Base PF Saúde'!$K915*'Base PF Saúde'!$C915</f>
        <v>1788.13</v>
      </c>
      <c r="M915" s="22">
        <f>'Base PF Saúde'!$E915*'Uco e Filme'!$A$2</f>
        <v>777.77699999999993</v>
      </c>
      <c r="N915" s="22">
        <f>'Base PF Saúde'!$H915*'Uco e Filme'!$A$11</f>
        <v>0</v>
      </c>
      <c r="O915" s="23">
        <f>ROUND(SUM('Base PF Saúde'!$L915:$N915),2)</f>
        <v>2565.91</v>
      </c>
    </row>
    <row r="916" spans="1:15" ht="24" x14ac:dyDescent="0.25">
      <c r="A916" s="18">
        <v>30601282</v>
      </c>
      <c r="B916" s="18" t="s">
        <v>961</v>
      </c>
      <c r="C916" s="24">
        <v>1</v>
      </c>
      <c r="D916" s="25" t="s">
        <v>472</v>
      </c>
      <c r="E916" s="20">
        <v>38.5</v>
      </c>
      <c r="F916" s="21">
        <v>2</v>
      </c>
      <c r="G916" s="21">
        <v>5</v>
      </c>
      <c r="H916" s="21"/>
      <c r="I916" s="21"/>
      <c r="J916" s="21"/>
      <c r="K916" s="22">
        <f>VLOOKUP(D916,'Porte Honorário'!$A$3:$B$44,2,0)</f>
        <v>1433.67</v>
      </c>
      <c r="L916" s="22">
        <f>'Base PF Saúde'!$K916*'Base PF Saúde'!$C916</f>
        <v>1433.67</v>
      </c>
      <c r="M916" s="22">
        <f>'Base PF Saúde'!$E916*'Uco e Filme'!$A$2</f>
        <v>698.005</v>
      </c>
      <c r="N916" s="22">
        <f>'Base PF Saúde'!$H916*'Uco e Filme'!$A$11</f>
        <v>0</v>
      </c>
      <c r="O916" s="23">
        <f>ROUND(SUM('Base PF Saúde'!$L916:$N916),2)</f>
        <v>2131.6799999999998</v>
      </c>
    </row>
    <row r="917" spans="1:15" x14ac:dyDescent="0.25">
      <c r="A917" s="18">
        <v>30601290</v>
      </c>
      <c r="B917" s="18" t="s">
        <v>962</v>
      </c>
      <c r="C917" s="24">
        <v>1</v>
      </c>
      <c r="D917" s="25" t="s">
        <v>334</v>
      </c>
      <c r="E917" s="20"/>
      <c r="F917" s="21">
        <v>2</v>
      </c>
      <c r="G917" s="21">
        <v>5</v>
      </c>
      <c r="H917" s="21"/>
      <c r="I917" s="21"/>
      <c r="J917" s="21"/>
      <c r="K917" s="22">
        <f>VLOOKUP(D917,'Porte Honorário'!$A$3:$B$44,2,0)</f>
        <v>1049.28</v>
      </c>
      <c r="L917" s="22">
        <f>'Base PF Saúde'!$K917*'Base PF Saúde'!$C917</f>
        <v>1049.28</v>
      </c>
      <c r="M917" s="22">
        <f>'Base PF Saúde'!$E917*'Uco e Filme'!$A$2</f>
        <v>0</v>
      </c>
      <c r="N917" s="22">
        <f>'Base PF Saúde'!$H917*'Uco e Filme'!$A$11</f>
        <v>0</v>
      </c>
      <c r="O917" s="23">
        <f>ROUND(SUM('Base PF Saúde'!$L917:$N917),2)</f>
        <v>1049.28</v>
      </c>
    </row>
    <row r="918" spans="1:15" ht="24" x14ac:dyDescent="0.25">
      <c r="A918" s="18">
        <v>30601304</v>
      </c>
      <c r="B918" s="18" t="s">
        <v>963</v>
      </c>
      <c r="C918" s="24">
        <v>1</v>
      </c>
      <c r="D918" s="25" t="s">
        <v>98</v>
      </c>
      <c r="E918" s="20"/>
      <c r="F918" s="21"/>
      <c r="G918" s="21">
        <v>0</v>
      </c>
      <c r="H918" s="21"/>
      <c r="I918" s="21"/>
      <c r="J918" s="21"/>
      <c r="K918" s="22">
        <f>VLOOKUP(D918,'Porte Honorário'!$A$3:$B$44,2,0)</f>
        <v>47.27</v>
      </c>
      <c r="L918" s="22">
        <f>'Base PF Saúde'!$K918*'Base PF Saúde'!$C918</f>
        <v>47.27</v>
      </c>
      <c r="M918" s="22">
        <f>'Base PF Saúde'!$E918*'Uco e Filme'!$A$2</f>
        <v>0</v>
      </c>
      <c r="N918" s="22">
        <f>'Base PF Saúde'!$H918*'Uco e Filme'!$A$11</f>
        <v>0</v>
      </c>
      <c r="O918" s="23">
        <f>ROUND(SUM('Base PF Saúde'!$L918:$N918),2)</f>
        <v>47.27</v>
      </c>
    </row>
    <row r="919" spans="1:15" x14ac:dyDescent="0.25">
      <c r="A919" s="18">
        <v>30602017</v>
      </c>
      <c r="B919" s="18" t="s">
        <v>964</v>
      </c>
      <c r="C919" s="24">
        <v>1</v>
      </c>
      <c r="D919" s="25" t="s">
        <v>102</v>
      </c>
      <c r="E919" s="20"/>
      <c r="F919" s="21">
        <v>1</v>
      </c>
      <c r="G919" s="21">
        <v>2</v>
      </c>
      <c r="H919" s="21"/>
      <c r="I919" s="21"/>
      <c r="J919" s="21"/>
      <c r="K919" s="22">
        <f>VLOOKUP(D919,'Porte Honorário'!$A$3:$B$44,2,0)</f>
        <v>176.44</v>
      </c>
      <c r="L919" s="22">
        <f>'Base PF Saúde'!$K919*'Base PF Saúde'!$C919</f>
        <v>176.44</v>
      </c>
      <c r="M919" s="22">
        <f>'Base PF Saúde'!$E919*'Uco e Filme'!$A$2</f>
        <v>0</v>
      </c>
      <c r="N919" s="22">
        <f>'Base PF Saúde'!$H919*'Uco e Filme'!$A$11</f>
        <v>0</v>
      </c>
      <c r="O919" s="23">
        <f>ROUND(SUM('Base PF Saúde'!$L919:$N919),2)</f>
        <v>176.44</v>
      </c>
    </row>
    <row r="920" spans="1:15" x14ac:dyDescent="0.25">
      <c r="A920" s="18">
        <v>30602025</v>
      </c>
      <c r="B920" s="18" t="s">
        <v>965</v>
      </c>
      <c r="C920" s="24">
        <v>1</v>
      </c>
      <c r="D920" s="25" t="s">
        <v>132</v>
      </c>
      <c r="E920" s="20"/>
      <c r="F920" s="21"/>
      <c r="G920" s="21">
        <v>0</v>
      </c>
      <c r="H920" s="21"/>
      <c r="I920" s="21"/>
      <c r="J920" s="21"/>
      <c r="K920" s="22">
        <f>VLOOKUP(D920,'Porte Honorário'!$A$3:$B$44,2,0)</f>
        <v>15.75</v>
      </c>
      <c r="L920" s="22">
        <f>'Base PF Saúde'!$K920*'Base PF Saúde'!$C920</f>
        <v>15.75</v>
      </c>
      <c r="M920" s="22">
        <f>'Base PF Saúde'!$E920*'Uco e Filme'!$A$2</f>
        <v>0</v>
      </c>
      <c r="N920" s="22">
        <f>'Base PF Saúde'!$H920*'Uco e Filme'!$A$11</f>
        <v>0</v>
      </c>
      <c r="O920" s="23">
        <f>ROUND(SUM('Base PF Saúde'!$L920:$N920),2)</f>
        <v>15.75</v>
      </c>
    </row>
    <row r="921" spans="1:15" x14ac:dyDescent="0.25">
      <c r="A921" s="18">
        <v>30602033</v>
      </c>
      <c r="B921" s="18" t="s">
        <v>966</v>
      </c>
      <c r="C921" s="24">
        <v>1</v>
      </c>
      <c r="D921" s="25" t="s">
        <v>384</v>
      </c>
      <c r="E921" s="20"/>
      <c r="F921" s="21">
        <v>1</v>
      </c>
      <c r="G921" s="21">
        <v>5</v>
      </c>
      <c r="H921" s="21"/>
      <c r="I921" s="21"/>
      <c r="J921" s="21"/>
      <c r="K921" s="22">
        <f>VLOOKUP(D921,'Porte Honorário'!$A$3:$B$44,2,0)</f>
        <v>737.32</v>
      </c>
      <c r="L921" s="22">
        <f>'Base PF Saúde'!$K921*'Base PF Saúde'!$C921</f>
        <v>737.32</v>
      </c>
      <c r="M921" s="22">
        <f>'Base PF Saúde'!$E921*'Uco e Filme'!$A$2</f>
        <v>0</v>
      </c>
      <c r="N921" s="22">
        <f>'Base PF Saúde'!$H921*'Uco e Filme'!$A$11</f>
        <v>0</v>
      </c>
      <c r="O921" s="23">
        <f>ROUND(SUM('Base PF Saúde'!$L921:$N921),2)</f>
        <v>737.32</v>
      </c>
    </row>
    <row r="922" spans="1:15" x14ac:dyDescent="0.25">
      <c r="A922" s="18">
        <v>30602041</v>
      </c>
      <c r="B922" s="18" t="s">
        <v>967</v>
      </c>
      <c r="C922" s="24">
        <v>1</v>
      </c>
      <c r="D922" s="25" t="s">
        <v>102</v>
      </c>
      <c r="E922" s="20"/>
      <c r="F922" s="21">
        <v>1</v>
      </c>
      <c r="G922" s="21">
        <v>2</v>
      </c>
      <c r="H922" s="21"/>
      <c r="I922" s="21"/>
      <c r="J922" s="21"/>
      <c r="K922" s="22">
        <f>VLOOKUP(D922,'Porte Honorário'!$A$3:$B$44,2,0)</f>
        <v>176.44</v>
      </c>
      <c r="L922" s="22">
        <f>'Base PF Saúde'!$K922*'Base PF Saúde'!$C922</f>
        <v>176.44</v>
      </c>
      <c r="M922" s="22">
        <f>'Base PF Saúde'!$E922*'Uco e Filme'!$A$2</f>
        <v>0</v>
      </c>
      <c r="N922" s="22">
        <f>'Base PF Saúde'!$H922*'Uco e Filme'!$A$11</f>
        <v>0</v>
      </c>
      <c r="O922" s="23">
        <f>ROUND(SUM('Base PF Saúde'!$L922:$N922),2)</f>
        <v>176.44</v>
      </c>
    </row>
    <row r="923" spans="1:15" x14ac:dyDescent="0.25">
      <c r="A923" s="18">
        <v>30602050</v>
      </c>
      <c r="B923" s="18" t="s">
        <v>968</v>
      </c>
      <c r="C923" s="24">
        <v>1</v>
      </c>
      <c r="D923" s="25" t="s">
        <v>52</v>
      </c>
      <c r="E923" s="20"/>
      <c r="F923" s="21">
        <v>1</v>
      </c>
      <c r="G923" s="21">
        <v>2</v>
      </c>
      <c r="H923" s="21"/>
      <c r="I923" s="21"/>
      <c r="J923" s="21"/>
      <c r="K923" s="22">
        <f>VLOOKUP(D923,'Porte Honorário'!$A$3:$B$44,2,0)</f>
        <v>138.65</v>
      </c>
      <c r="L923" s="22">
        <f>'Base PF Saúde'!$K923*'Base PF Saúde'!$C923</f>
        <v>138.65</v>
      </c>
      <c r="M923" s="22">
        <f>'Base PF Saúde'!$E923*'Uco e Filme'!$A$2</f>
        <v>0</v>
      </c>
      <c r="N923" s="22">
        <f>'Base PF Saúde'!$H923*'Uco e Filme'!$A$11</f>
        <v>0</v>
      </c>
      <c r="O923" s="23">
        <f>ROUND(SUM('Base PF Saúde'!$L923:$N923),2)</f>
        <v>138.65</v>
      </c>
    </row>
    <row r="924" spans="1:15" x14ac:dyDescent="0.25">
      <c r="A924" s="18">
        <v>30602068</v>
      </c>
      <c r="B924" s="18" t="s">
        <v>969</v>
      </c>
      <c r="C924" s="24">
        <v>1</v>
      </c>
      <c r="D924" s="25" t="s">
        <v>137</v>
      </c>
      <c r="E924" s="20"/>
      <c r="F924" s="21"/>
      <c r="G924" s="21">
        <v>1</v>
      </c>
      <c r="H924" s="21"/>
      <c r="I924" s="21"/>
      <c r="J924" s="21"/>
      <c r="K924" s="22">
        <f>VLOOKUP(D924,'Porte Honorário'!$A$3:$B$44,2,0)</f>
        <v>31.52</v>
      </c>
      <c r="L924" s="22">
        <f>'Base PF Saúde'!$K924*'Base PF Saúde'!$C924</f>
        <v>31.52</v>
      </c>
      <c r="M924" s="22">
        <f>'Base PF Saúde'!$E924*'Uco e Filme'!$A$2</f>
        <v>0</v>
      </c>
      <c r="N924" s="22">
        <f>'Base PF Saúde'!$H924*'Uco e Filme'!$A$11</f>
        <v>0</v>
      </c>
      <c r="O924" s="23">
        <f>ROUND(SUM('Base PF Saúde'!$L924:$N924),2)</f>
        <v>31.52</v>
      </c>
    </row>
    <row r="925" spans="1:15" ht="13.9" customHeight="1" x14ac:dyDescent="0.25">
      <c r="A925" s="18">
        <v>30602076</v>
      </c>
      <c r="B925" s="18" t="s">
        <v>970</v>
      </c>
      <c r="C925" s="24">
        <v>1</v>
      </c>
      <c r="D925" s="25" t="s">
        <v>384</v>
      </c>
      <c r="E925" s="20"/>
      <c r="F925" s="21">
        <v>1</v>
      </c>
      <c r="G925" s="21">
        <v>3</v>
      </c>
      <c r="H925" s="21"/>
      <c r="I925" s="21"/>
      <c r="J925" s="21"/>
      <c r="K925" s="22">
        <f>VLOOKUP(D925,'Porte Honorário'!$A$3:$B$44,2,0)</f>
        <v>737.32</v>
      </c>
      <c r="L925" s="22">
        <f>'Base PF Saúde'!$K925*'Base PF Saúde'!$C925</f>
        <v>737.32</v>
      </c>
      <c r="M925" s="22">
        <f>'Base PF Saúde'!$E925*'Uco e Filme'!$A$2</f>
        <v>0</v>
      </c>
      <c r="N925" s="22">
        <f>'Base PF Saúde'!$H925*'Uco e Filme'!$A$11</f>
        <v>0</v>
      </c>
      <c r="O925" s="23">
        <f>ROUND(SUM('Base PF Saúde'!$L925:$N925),2)</f>
        <v>737.32</v>
      </c>
    </row>
    <row r="926" spans="1:15" x14ac:dyDescent="0.25">
      <c r="A926" s="18">
        <v>30602084</v>
      </c>
      <c r="B926" s="18" t="s">
        <v>971</v>
      </c>
      <c r="C926" s="24">
        <v>1</v>
      </c>
      <c r="D926" s="25" t="s">
        <v>140</v>
      </c>
      <c r="E926" s="20"/>
      <c r="F926" s="21">
        <v>1</v>
      </c>
      <c r="G926" s="21">
        <v>2</v>
      </c>
      <c r="H926" s="21"/>
      <c r="I926" s="21"/>
      <c r="J926" s="21"/>
      <c r="K926" s="22">
        <f>VLOOKUP(D926,'Porte Honorário'!$A$3:$B$44,2,0)</f>
        <v>321.38</v>
      </c>
      <c r="L926" s="22">
        <f>'Base PF Saúde'!$K926*'Base PF Saúde'!$C926</f>
        <v>321.38</v>
      </c>
      <c r="M926" s="22">
        <f>'Base PF Saúde'!$E926*'Uco e Filme'!$A$2</f>
        <v>0</v>
      </c>
      <c r="N926" s="22">
        <f>'Base PF Saúde'!$H926*'Uco e Filme'!$A$11</f>
        <v>0</v>
      </c>
      <c r="O926" s="23">
        <f>ROUND(SUM('Base PF Saúde'!$L926:$N926),2)</f>
        <v>321.38</v>
      </c>
    </row>
    <row r="927" spans="1:15" x14ac:dyDescent="0.25">
      <c r="A927" s="18">
        <v>30602092</v>
      </c>
      <c r="B927" s="18" t="s">
        <v>972</v>
      </c>
      <c r="C927" s="24">
        <v>1</v>
      </c>
      <c r="D927" s="25" t="s">
        <v>140</v>
      </c>
      <c r="E927" s="20"/>
      <c r="F927" s="21">
        <v>1</v>
      </c>
      <c r="G927" s="21">
        <v>2</v>
      </c>
      <c r="H927" s="21"/>
      <c r="I927" s="21"/>
      <c r="J927" s="21"/>
      <c r="K927" s="22">
        <f>VLOOKUP(D927,'Porte Honorário'!$A$3:$B$44,2,0)</f>
        <v>321.38</v>
      </c>
      <c r="L927" s="22">
        <f>'Base PF Saúde'!$K927*'Base PF Saúde'!$C927</f>
        <v>321.38</v>
      </c>
      <c r="M927" s="22">
        <f>'Base PF Saúde'!$E927*'Uco e Filme'!$A$2</f>
        <v>0</v>
      </c>
      <c r="N927" s="22">
        <f>'Base PF Saúde'!$H927*'Uco e Filme'!$A$11</f>
        <v>0</v>
      </c>
      <c r="O927" s="23">
        <f>ROUND(SUM('Base PF Saúde'!$L927:$N927),2)</f>
        <v>321.38</v>
      </c>
    </row>
    <row r="928" spans="1:15" x14ac:dyDescent="0.25">
      <c r="A928" s="18">
        <v>30602106</v>
      </c>
      <c r="B928" s="18" t="s">
        <v>973</v>
      </c>
      <c r="C928" s="24">
        <v>1</v>
      </c>
      <c r="D928" s="25" t="s">
        <v>140</v>
      </c>
      <c r="E928" s="20"/>
      <c r="F928" s="21">
        <v>1</v>
      </c>
      <c r="G928" s="21">
        <v>3</v>
      </c>
      <c r="H928" s="21"/>
      <c r="I928" s="21"/>
      <c r="J928" s="21"/>
      <c r="K928" s="22">
        <f>VLOOKUP(D928,'Porte Honorário'!$A$3:$B$44,2,0)</f>
        <v>321.38</v>
      </c>
      <c r="L928" s="22">
        <f>'Base PF Saúde'!$K928*'Base PF Saúde'!$C928</f>
        <v>321.38</v>
      </c>
      <c r="M928" s="22">
        <f>'Base PF Saúde'!$E928*'Uco e Filme'!$A$2</f>
        <v>0</v>
      </c>
      <c r="N928" s="22">
        <f>'Base PF Saúde'!$H928*'Uco e Filme'!$A$11</f>
        <v>0</v>
      </c>
      <c r="O928" s="23">
        <f>ROUND(SUM('Base PF Saúde'!$L928:$N928),2)</f>
        <v>321.38</v>
      </c>
    </row>
    <row r="929" spans="1:15" x14ac:dyDescent="0.25">
      <c r="A929" s="18">
        <v>30602114</v>
      </c>
      <c r="B929" s="18" t="s">
        <v>974</v>
      </c>
      <c r="C929" s="24">
        <v>1</v>
      </c>
      <c r="D929" s="25" t="s">
        <v>295</v>
      </c>
      <c r="E929" s="20"/>
      <c r="F929" s="21">
        <v>1</v>
      </c>
      <c r="G929" s="21">
        <v>2</v>
      </c>
      <c r="H929" s="21"/>
      <c r="I929" s="21"/>
      <c r="J929" s="21"/>
      <c r="K929" s="22">
        <f>VLOOKUP(D929,'Porte Honorário'!$A$3:$B$44,2,0)</f>
        <v>682.17</v>
      </c>
      <c r="L929" s="22">
        <f>'Base PF Saúde'!$K929*'Base PF Saúde'!$C929</f>
        <v>682.17</v>
      </c>
      <c r="M929" s="22">
        <f>'Base PF Saúde'!$E929*'Uco e Filme'!$A$2</f>
        <v>0</v>
      </c>
      <c r="N929" s="22">
        <f>'Base PF Saúde'!$H929*'Uco e Filme'!$A$11</f>
        <v>0</v>
      </c>
      <c r="O929" s="23">
        <f>ROUND(SUM('Base PF Saúde'!$L929:$N929),2)</f>
        <v>682.17</v>
      </c>
    </row>
    <row r="930" spans="1:15" x14ac:dyDescent="0.25">
      <c r="A930" s="18">
        <v>30602122</v>
      </c>
      <c r="B930" s="18" t="s">
        <v>975</v>
      </c>
      <c r="C930" s="24">
        <v>1</v>
      </c>
      <c r="D930" s="25" t="s">
        <v>338</v>
      </c>
      <c r="E930" s="20"/>
      <c r="F930" s="21">
        <v>2</v>
      </c>
      <c r="G930" s="21">
        <v>5</v>
      </c>
      <c r="H930" s="21"/>
      <c r="I930" s="21"/>
      <c r="J930" s="21"/>
      <c r="K930" s="22">
        <f>VLOOKUP(D930,'Porte Honorário'!$A$3:$B$44,2,0)</f>
        <v>953.16</v>
      </c>
      <c r="L930" s="22">
        <f>'Base PF Saúde'!$K930*'Base PF Saúde'!$C930</f>
        <v>953.16</v>
      </c>
      <c r="M930" s="22">
        <f>'Base PF Saúde'!$E930*'Uco e Filme'!$A$2</f>
        <v>0</v>
      </c>
      <c r="N930" s="22">
        <f>'Base PF Saúde'!$H930*'Uco e Filme'!$A$11</f>
        <v>0</v>
      </c>
      <c r="O930" s="23">
        <f>ROUND(SUM('Base PF Saúde'!$L930:$N930),2)</f>
        <v>953.16</v>
      </c>
    </row>
    <row r="931" spans="1:15" x14ac:dyDescent="0.25">
      <c r="A931" s="18">
        <v>30602130</v>
      </c>
      <c r="B931" s="18" t="s">
        <v>976</v>
      </c>
      <c r="C931" s="24">
        <v>1</v>
      </c>
      <c r="D931" s="25" t="s">
        <v>309</v>
      </c>
      <c r="E931" s="20"/>
      <c r="F931" s="21">
        <v>2</v>
      </c>
      <c r="G931" s="21">
        <v>4</v>
      </c>
      <c r="H931" s="21"/>
      <c r="I931" s="21"/>
      <c r="J931" s="21"/>
      <c r="K931" s="22">
        <f>VLOOKUP(D931,'Porte Honorário'!$A$3:$B$44,2,0)</f>
        <v>771.98</v>
      </c>
      <c r="L931" s="22">
        <f>'Base PF Saúde'!$K931*'Base PF Saúde'!$C931</f>
        <v>771.98</v>
      </c>
      <c r="M931" s="22">
        <f>'Base PF Saúde'!$E931*'Uco e Filme'!$A$2</f>
        <v>0</v>
      </c>
      <c r="N931" s="22">
        <f>'Base PF Saúde'!$H931*'Uco e Filme'!$A$11</f>
        <v>0</v>
      </c>
      <c r="O931" s="23">
        <f>ROUND(SUM('Base PF Saúde'!$L931:$N931),2)</f>
        <v>771.98</v>
      </c>
    </row>
    <row r="932" spans="1:15" ht="24" x14ac:dyDescent="0.25">
      <c r="A932" s="18">
        <v>30602149</v>
      </c>
      <c r="B932" s="18" t="s">
        <v>977</v>
      </c>
      <c r="C932" s="24">
        <v>1</v>
      </c>
      <c r="D932" s="25" t="s">
        <v>435</v>
      </c>
      <c r="E932" s="20"/>
      <c r="F932" s="21">
        <v>2</v>
      </c>
      <c r="G932" s="21">
        <v>5</v>
      </c>
      <c r="H932" s="21"/>
      <c r="I932" s="21"/>
      <c r="J932" s="21"/>
      <c r="K932" s="22">
        <f>VLOOKUP(D932,'Porte Honorário'!$A$3:$B$44,2,0)</f>
        <v>1220.97</v>
      </c>
      <c r="L932" s="22">
        <f>'Base PF Saúde'!$K932*'Base PF Saúde'!$C932</f>
        <v>1220.97</v>
      </c>
      <c r="M932" s="22">
        <f>'Base PF Saúde'!$E932*'Uco e Filme'!$A$2</f>
        <v>0</v>
      </c>
      <c r="N932" s="22">
        <f>'Base PF Saúde'!$H932*'Uco e Filme'!$A$11</f>
        <v>0</v>
      </c>
      <c r="O932" s="23">
        <f>ROUND(SUM('Base PF Saúde'!$L932:$N932),2)</f>
        <v>1220.97</v>
      </c>
    </row>
    <row r="933" spans="1:15" x14ac:dyDescent="0.25">
      <c r="A933" s="18">
        <v>30602157</v>
      </c>
      <c r="B933" s="18" t="s">
        <v>978</v>
      </c>
      <c r="C933" s="24">
        <v>1</v>
      </c>
      <c r="D933" s="25" t="s">
        <v>342</v>
      </c>
      <c r="E933" s="20"/>
      <c r="F933" s="21">
        <v>1</v>
      </c>
      <c r="G933" s="21">
        <v>3</v>
      </c>
      <c r="H933" s="21"/>
      <c r="I933" s="21"/>
      <c r="J933" s="21"/>
      <c r="K933" s="22">
        <f>VLOOKUP(D933,'Porte Honorário'!$A$3:$B$44,2,0)</f>
        <v>874.38</v>
      </c>
      <c r="L933" s="22">
        <f>'Base PF Saúde'!$K933*'Base PF Saúde'!$C933</f>
        <v>874.38</v>
      </c>
      <c r="M933" s="22">
        <f>'Base PF Saúde'!$E933*'Uco e Filme'!$A$2</f>
        <v>0</v>
      </c>
      <c r="N933" s="22">
        <f>'Base PF Saúde'!$H933*'Uco e Filme'!$A$11</f>
        <v>0</v>
      </c>
      <c r="O933" s="23">
        <f>ROUND(SUM('Base PF Saúde'!$L933:$N933),2)</f>
        <v>874.38</v>
      </c>
    </row>
    <row r="934" spans="1:15" x14ac:dyDescent="0.25">
      <c r="A934" s="18">
        <v>30602165</v>
      </c>
      <c r="B934" s="18" t="s">
        <v>979</v>
      </c>
      <c r="C934" s="24">
        <v>1</v>
      </c>
      <c r="D934" s="25" t="s">
        <v>435</v>
      </c>
      <c r="E934" s="20"/>
      <c r="F934" s="21">
        <v>1</v>
      </c>
      <c r="G934" s="21">
        <v>5</v>
      </c>
      <c r="H934" s="21"/>
      <c r="I934" s="21"/>
      <c r="J934" s="21"/>
      <c r="K934" s="22">
        <f>VLOOKUP(D934,'Porte Honorário'!$A$3:$B$44,2,0)</f>
        <v>1220.97</v>
      </c>
      <c r="L934" s="22">
        <f>'Base PF Saúde'!$K934*'Base PF Saúde'!$C934</f>
        <v>1220.97</v>
      </c>
      <c r="M934" s="22">
        <f>'Base PF Saúde'!$E934*'Uco e Filme'!$A$2</f>
        <v>0</v>
      </c>
      <c r="N934" s="22">
        <f>'Base PF Saúde'!$H934*'Uco e Filme'!$A$11</f>
        <v>0</v>
      </c>
      <c r="O934" s="23">
        <f>ROUND(SUM('Base PF Saúde'!$L934:$N934),2)</f>
        <v>1220.97</v>
      </c>
    </row>
    <row r="935" spans="1:15" ht="24" x14ac:dyDescent="0.25">
      <c r="A935" s="18">
        <v>30602173</v>
      </c>
      <c r="B935" s="18" t="s">
        <v>980</v>
      </c>
      <c r="C935" s="24">
        <v>1</v>
      </c>
      <c r="D935" s="25" t="s">
        <v>384</v>
      </c>
      <c r="E935" s="20"/>
      <c r="F935" s="21">
        <v>1</v>
      </c>
      <c r="G935" s="21">
        <v>5</v>
      </c>
      <c r="H935" s="21"/>
      <c r="I935" s="21"/>
      <c r="J935" s="21"/>
      <c r="K935" s="22">
        <f>VLOOKUP(D935,'Porte Honorário'!$A$3:$B$44,2,0)</f>
        <v>737.32</v>
      </c>
      <c r="L935" s="22">
        <f>'Base PF Saúde'!$K935*'Base PF Saúde'!$C935</f>
        <v>737.32</v>
      </c>
      <c r="M935" s="22">
        <f>'Base PF Saúde'!$E935*'Uco e Filme'!$A$2</f>
        <v>0</v>
      </c>
      <c r="N935" s="22">
        <f>'Base PF Saúde'!$H935*'Uco e Filme'!$A$11</f>
        <v>0</v>
      </c>
      <c r="O935" s="23">
        <f>ROUND(SUM('Base PF Saúde'!$L935:$N935),2)</f>
        <v>737.32</v>
      </c>
    </row>
    <row r="936" spans="1:15" ht="24" x14ac:dyDescent="0.25">
      <c r="A936" s="18">
        <v>30602181</v>
      </c>
      <c r="B936" s="18" t="s">
        <v>981</v>
      </c>
      <c r="C936" s="24">
        <v>1</v>
      </c>
      <c r="D936" s="25" t="s">
        <v>52</v>
      </c>
      <c r="E936" s="20"/>
      <c r="F936" s="21"/>
      <c r="G936" s="21">
        <v>2</v>
      </c>
      <c r="H936" s="21"/>
      <c r="I936" s="21"/>
      <c r="J936" s="21"/>
      <c r="K936" s="22">
        <f>VLOOKUP(D936,'Porte Honorário'!$A$3:$B$44,2,0)</f>
        <v>138.65</v>
      </c>
      <c r="L936" s="22">
        <f>'Base PF Saúde'!$K936*'Base PF Saúde'!$C936</f>
        <v>138.65</v>
      </c>
      <c r="M936" s="22">
        <f>'Base PF Saúde'!$E936*'Uco e Filme'!$A$2</f>
        <v>0</v>
      </c>
      <c r="N936" s="22">
        <f>'Base PF Saúde'!$H936*'Uco e Filme'!$A$11</f>
        <v>0</v>
      </c>
      <c r="O936" s="23">
        <f>ROUND(SUM('Base PF Saúde'!$L936:$N936),2)</f>
        <v>138.65</v>
      </c>
    </row>
    <row r="937" spans="1:15" x14ac:dyDescent="0.25">
      <c r="A937" s="18">
        <v>30602190</v>
      </c>
      <c r="B937" s="18" t="s">
        <v>982</v>
      </c>
      <c r="C937" s="24">
        <v>1</v>
      </c>
      <c r="D937" s="25" t="s">
        <v>338</v>
      </c>
      <c r="E937" s="20"/>
      <c r="F937" s="21">
        <v>1</v>
      </c>
      <c r="G937" s="21">
        <v>4</v>
      </c>
      <c r="H937" s="21"/>
      <c r="I937" s="21"/>
      <c r="J937" s="21"/>
      <c r="K937" s="22">
        <f>VLOOKUP(D937,'Porte Honorário'!$A$3:$B$44,2,0)</f>
        <v>953.16</v>
      </c>
      <c r="L937" s="22">
        <f>'Base PF Saúde'!$K937*'Base PF Saúde'!$C937</f>
        <v>953.16</v>
      </c>
      <c r="M937" s="22">
        <f>'Base PF Saúde'!$E937*'Uco e Filme'!$A$2</f>
        <v>0</v>
      </c>
      <c r="N937" s="22">
        <f>'Base PF Saúde'!$H937*'Uco e Filme'!$A$11</f>
        <v>0</v>
      </c>
      <c r="O937" s="23">
        <f>ROUND(SUM('Base PF Saúde'!$L937:$N937),2)</f>
        <v>953.16</v>
      </c>
    </row>
    <row r="938" spans="1:15" x14ac:dyDescent="0.25">
      <c r="A938" s="18">
        <v>30602203</v>
      </c>
      <c r="B938" s="18" t="s">
        <v>983</v>
      </c>
      <c r="C938" s="24">
        <v>1</v>
      </c>
      <c r="D938" s="25" t="s">
        <v>295</v>
      </c>
      <c r="E938" s="20"/>
      <c r="F938" s="21">
        <v>1</v>
      </c>
      <c r="G938" s="21">
        <v>3</v>
      </c>
      <c r="H938" s="21"/>
      <c r="I938" s="21"/>
      <c r="J938" s="21"/>
      <c r="K938" s="22">
        <f>VLOOKUP(D938,'Porte Honorário'!$A$3:$B$44,2,0)</f>
        <v>682.17</v>
      </c>
      <c r="L938" s="22">
        <f>'Base PF Saúde'!$K938*'Base PF Saúde'!$C938</f>
        <v>682.17</v>
      </c>
      <c r="M938" s="22">
        <f>'Base PF Saúde'!$E938*'Uco e Filme'!$A$2</f>
        <v>0</v>
      </c>
      <c r="N938" s="22">
        <f>'Base PF Saúde'!$H938*'Uco e Filme'!$A$11</f>
        <v>0</v>
      </c>
      <c r="O938" s="23">
        <f>ROUND(SUM('Base PF Saúde'!$L938:$N938),2)</f>
        <v>682.17</v>
      </c>
    </row>
    <row r="939" spans="1:15" ht="24" x14ac:dyDescent="0.25">
      <c r="A939" s="18">
        <v>30602211</v>
      </c>
      <c r="B939" s="18" t="s">
        <v>984</v>
      </c>
      <c r="C939" s="24">
        <v>1</v>
      </c>
      <c r="D939" s="25" t="s">
        <v>140</v>
      </c>
      <c r="E939" s="20"/>
      <c r="F939" s="21">
        <v>1</v>
      </c>
      <c r="G939" s="21">
        <v>3</v>
      </c>
      <c r="H939" s="21"/>
      <c r="I939" s="21"/>
      <c r="J939" s="21"/>
      <c r="K939" s="22">
        <f>VLOOKUP(D939,'Porte Honorário'!$A$3:$B$44,2,0)</f>
        <v>321.38</v>
      </c>
      <c r="L939" s="22">
        <f>'Base PF Saúde'!$K939*'Base PF Saúde'!$C939</f>
        <v>321.38</v>
      </c>
      <c r="M939" s="22">
        <f>'Base PF Saúde'!$E939*'Uco e Filme'!$A$2</f>
        <v>0</v>
      </c>
      <c r="N939" s="22">
        <f>'Base PF Saúde'!$H939*'Uco e Filme'!$A$11</f>
        <v>0</v>
      </c>
      <c r="O939" s="23">
        <f>ROUND(SUM('Base PF Saúde'!$L939:$N939),2)</f>
        <v>321.38</v>
      </c>
    </row>
    <row r="940" spans="1:15" ht="24" x14ac:dyDescent="0.25">
      <c r="A940" s="18">
        <v>30602238</v>
      </c>
      <c r="B940" s="18" t="s">
        <v>985</v>
      </c>
      <c r="C940" s="24">
        <v>1</v>
      </c>
      <c r="D940" s="25" t="s">
        <v>448</v>
      </c>
      <c r="E940" s="20"/>
      <c r="F940" s="21">
        <v>2</v>
      </c>
      <c r="G940" s="21">
        <v>6</v>
      </c>
      <c r="H940" s="21"/>
      <c r="I940" s="21"/>
      <c r="J940" s="21"/>
      <c r="K940" s="22">
        <f>VLOOKUP(D940,'Porte Honorário'!$A$3:$B$44,2,0)</f>
        <v>1126.45</v>
      </c>
      <c r="L940" s="22">
        <f>'Base PF Saúde'!$K940*'Base PF Saúde'!$C940</f>
        <v>1126.45</v>
      </c>
      <c r="M940" s="22">
        <f>'Base PF Saúde'!$E940*'Uco e Filme'!$A$2</f>
        <v>0</v>
      </c>
      <c r="N940" s="22">
        <f>'Base PF Saúde'!$H940*'Uco e Filme'!$A$11</f>
        <v>0</v>
      </c>
      <c r="O940" s="23">
        <f>ROUND(SUM('Base PF Saúde'!$L940:$N940),2)</f>
        <v>1126.45</v>
      </c>
    </row>
    <row r="941" spans="1:15" ht="24" x14ac:dyDescent="0.25">
      <c r="A941" s="18">
        <v>30602246</v>
      </c>
      <c r="B941" s="18" t="s">
        <v>986</v>
      </c>
      <c r="C941" s="24">
        <v>1</v>
      </c>
      <c r="D941" s="25" t="s">
        <v>334</v>
      </c>
      <c r="E941" s="20"/>
      <c r="F941" s="21">
        <v>2</v>
      </c>
      <c r="G941" s="21">
        <v>5</v>
      </c>
      <c r="H941" s="21"/>
      <c r="I941" s="21"/>
      <c r="J941" s="21"/>
      <c r="K941" s="22">
        <f>VLOOKUP(D941,'Porte Honorário'!$A$3:$B$44,2,0)</f>
        <v>1049.28</v>
      </c>
      <c r="L941" s="22">
        <f>'Base PF Saúde'!$K941*'Base PF Saúde'!$C941</f>
        <v>1049.28</v>
      </c>
      <c r="M941" s="22">
        <f>'Base PF Saúde'!$E941*'Uco e Filme'!$A$2</f>
        <v>0</v>
      </c>
      <c r="N941" s="22">
        <f>'Base PF Saúde'!$H941*'Uco e Filme'!$A$11</f>
        <v>0</v>
      </c>
      <c r="O941" s="23">
        <f>ROUND(SUM('Base PF Saúde'!$L941:$N941),2)</f>
        <v>1049.28</v>
      </c>
    </row>
    <row r="942" spans="1:15" ht="24" x14ac:dyDescent="0.25">
      <c r="A942" s="18">
        <v>30602254</v>
      </c>
      <c r="B942" s="18" t="s">
        <v>987</v>
      </c>
      <c r="C942" s="24">
        <v>1</v>
      </c>
      <c r="D942" s="25" t="s">
        <v>384</v>
      </c>
      <c r="E942" s="20"/>
      <c r="F942" s="21">
        <v>2</v>
      </c>
      <c r="G942" s="21">
        <v>4</v>
      </c>
      <c r="H942" s="21"/>
      <c r="I942" s="21"/>
      <c r="J942" s="21"/>
      <c r="K942" s="22">
        <f>VLOOKUP(D942,'Porte Honorário'!$A$3:$B$44,2,0)</f>
        <v>737.32</v>
      </c>
      <c r="L942" s="22">
        <f>'Base PF Saúde'!$K942*'Base PF Saúde'!$C942</f>
        <v>737.32</v>
      </c>
      <c r="M942" s="22">
        <f>'Base PF Saúde'!$E942*'Uco e Filme'!$A$2</f>
        <v>0</v>
      </c>
      <c r="N942" s="22">
        <f>'Base PF Saúde'!$H942*'Uco e Filme'!$A$11</f>
        <v>0</v>
      </c>
      <c r="O942" s="23">
        <f>ROUND(SUM('Base PF Saúde'!$L942:$N942),2)</f>
        <v>737.32</v>
      </c>
    </row>
    <row r="943" spans="1:15" ht="24" x14ac:dyDescent="0.25">
      <c r="A943" s="18">
        <v>30602262</v>
      </c>
      <c r="B943" s="18" t="s">
        <v>988</v>
      </c>
      <c r="C943" s="24">
        <v>1</v>
      </c>
      <c r="D943" s="25" t="s">
        <v>334</v>
      </c>
      <c r="E943" s="20"/>
      <c r="F943" s="21">
        <v>2</v>
      </c>
      <c r="G943" s="21">
        <v>5</v>
      </c>
      <c r="H943" s="21"/>
      <c r="I943" s="21"/>
      <c r="J943" s="21"/>
      <c r="K943" s="22">
        <f>VLOOKUP(D943,'Porte Honorário'!$A$3:$B$44,2,0)</f>
        <v>1049.28</v>
      </c>
      <c r="L943" s="22">
        <f>'Base PF Saúde'!$K943*'Base PF Saúde'!$C943</f>
        <v>1049.28</v>
      </c>
      <c r="M943" s="22">
        <f>'Base PF Saúde'!$E943*'Uco e Filme'!$A$2</f>
        <v>0</v>
      </c>
      <c r="N943" s="22">
        <f>'Base PF Saúde'!$H943*'Uco e Filme'!$A$11</f>
        <v>0</v>
      </c>
      <c r="O943" s="23">
        <f>ROUND(SUM('Base PF Saúde'!$L943:$N943),2)</f>
        <v>1049.28</v>
      </c>
    </row>
    <row r="944" spans="1:15" ht="24" x14ac:dyDescent="0.25">
      <c r="A944" s="18">
        <v>30602289</v>
      </c>
      <c r="B944" s="18" t="s">
        <v>989</v>
      </c>
      <c r="C944" s="24">
        <v>1</v>
      </c>
      <c r="D944" s="25" t="s">
        <v>384</v>
      </c>
      <c r="E944" s="20"/>
      <c r="F944" s="21">
        <v>2</v>
      </c>
      <c r="G944" s="21">
        <v>4</v>
      </c>
      <c r="H944" s="21"/>
      <c r="I944" s="21"/>
      <c r="J944" s="21"/>
      <c r="K944" s="22">
        <f>VLOOKUP(D944,'Porte Honorário'!$A$3:$B$44,2,0)</f>
        <v>737.32</v>
      </c>
      <c r="L944" s="22">
        <f>'Base PF Saúde'!$K944*'Base PF Saúde'!$C944</f>
        <v>737.32</v>
      </c>
      <c r="M944" s="22">
        <f>'Base PF Saúde'!$E944*'Uco e Filme'!$A$2</f>
        <v>0</v>
      </c>
      <c r="N944" s="22">
        <f>'Base PF Saúde'!$H944*'Uco e Filme'!$A$11</f>
        <v>0</v>
      </c>
      <c r="O944" s="23">
        <f>ROUND(SUM('Base PF Saúde'!$L944:$N944),2)</f>
        <v>737.32</v>
      </c>
    </row>
    <row r="945" spans="1:15" ht="24" x14ac:dyDescent="0.25">
      <c r="A945" s="18">
        <v>30602297</v>
      </c>
      <c r="B945" s="18" t="s">
        <v>990</v>
      </c>
      <c r="C945" s="24">
        <v>1</v>
      </c>
      <c r="D945" s="25" t="s">
        <v>263</v>
      </c>
      <c r="E945" s="20"/>
      <c r="F945" s="21">
        <v>2</v>
      </c>
      <c r="G945" s="21">
        <v>4</v>
      </c>
      <c r="H945" s="21"/>
      <c r="I945" s="21"/>
      <c r="J945" s="21"/>
      <c r="K945" s="22">
        <f>VLOOKUP(D945,'Porte Honorário'!$A$3:$B$44,2,0)</f>
        <v>819.25</v>
      </c>
      <c r="L945" s="22">
        <f>'Base PF Saúde'!$K945*'Base PF Saúde'!$C945</f>
        <v>819.25</v>
      </c>
      <c r="M945" s="22">
        <f>'Base PF Saúde'!$E945*'Uco e Filme'!$A$2</f>
        <v>0</v>
      </c>
      <c r="N945" s="22">
        <f>'Base PF Saúde'!$H945*'Uco e Filme'!$A$11</f>
        <v>0</v>
      </c>
      <c r="O945" s="23">
        <f>ROUND(SUM('Base PF Saúde'!$L945:$N945),2)</f>
        <v>819.25</v>
      </c>
    </row>
    <row r="946" spans="1:15" ht="24" x14ac:dyDescent="0.25">
      <c r="A946" s="18">
        <v>30602300</v>
      </c>
      <c r="B946" s="18" t="s">
        <v>991</v>
      </c>
      <c r="C946" s="24">
        <v>1</v>
      </c>
      <c r="D946" s="25" t="s">
        <v>73</v>
      </c>
      <c r="E946" s="20"/>
      <c r="F946" s="21">
        <v>1</v>
      </c>
      <c r="G946" s="21">
        <v>3</v>
      </c>
      <c r="H946" s="21"/>
      <c r="I946" s="21"/>
      <c r="J946" s="21"/>
      <c r="K946" s="22">
        <f>VLOOKUP(D946,'Porte Honorário'!$A$3:$B$44,2,0)</f>
        <v>346.6</v>
      </c>
      <c r="L946" s="22">
        <f>'Base PF Saúde'!$K946*'Base PF Saúde'!$C946</f>
        <v>346.6</v>
      </c>
      <c r="M946" s="22">
        <f>'Base PF Saúde'!$E946*'Uco e Filme'!$A$2</f>
        <v>0</v>
      </c>
      <c r="N946" s="22">
        <f>'Base PF Saúde'!$H946*'Uco e Filme'!$A$11</f>
        <v>0</v>
      </c>
      <c r="O946" s="23">
        <f>ROUND(SUM('Base PF Saúde'!$L946:$N946),2)</f>
        <v>346.6</v>
      </c>
    </row>
    <row r="947" spans="1:15" ht="24" x14ac:dyDescent="0.25">
      <c r="A947" s="18">
        <v>30602319</v>
      </c>
      <c r="B947" s="18" t="s">
        <v>992</v>
      </c>
      <c r="C947" s="24">
        <v>1</v>
      </c>
      <c r="D947" s="25" t="s">
        <v>71</v>
      </c>
      <c r="E947" s="20"/>
      <c r="F947" s="21">
        <v>1</v>
      </c>
      <c r="G947" s="21">
        <v>3</v>
      </c>
      <c r="H947" s="21"/>
      <c r="I947" s="21"/>
      <c r="J947" s="21"/>
      <c r="K947" s="22">
        <f>VLOOKUP(D947,'Porte Honorário'!$A$3:$B$44,2,0)</f>
        <v>297.77</v>
      </c>
      <c r="L947" s="22">
        <f>'Base PF Saúde'!$K947*'Base PF Saúde'!$C947</f>
        <v>297.77</v>
      </c>
      <c r="M947" s="22">
        <f>'Base PF Saúde'!$E947*'Uco e Filme'!$A$2</f>
        <v>0</v>
      </c>
      <c r="N947" s="22">
        <f>'Base PF Saúde'!$H947*'Uco e Filme'!$A$11</f>
        <v>0</v>
      </c>
      <c r="O947" s="23">
        <f>ROUND(SUM('Base PF Saúde'!$L947:$N947),2)</f>
        <v>297.77</v>
      </c>
    </row>
    <row r="948" spans="1:15" x14ac:dyDescent="0.25">
      <c r="A948" s="18">
        <v>30602327</v>
      </c>
      <c r="B948" s="18" t="s">
        <v>993</v>
      </c>
      <c r="C948" s="24">
        <v>1</v>
      </c>
      <c r="D948" s="25" t="s">
        <v>71</v>
      </c>
      <c r="E948" s="20"/>
      <c r="F948" s="21">
        <v>1</v>
      </c>
      <c r="G948" s="21">
        <v>3</v>
      </c>
      <c r="H948" s="21"/>
      <c r="I948" s="21"/>
      <c r="J948" s="21"/>
      <c r="K948" s="22">
        <f>VLOOKUP(D948,'Porte Honorário'!$A$3:$B$44,2,0)</f>
        <v>297.77</v>
      </c>
      <c r="L948" s="22">
        <f>'Base PF Saúde'!$K948*'Base PF Saúde'!$C948</f>
        <v>297.77</v>
      </c>
      <c r="M948" s="22">
        <f>'Base PF Saúde'!$E948*'Uco e Filme'!$A$2</f>
        <v>0</v>
      </c>
      <c r="N948" s="22">
        <f>'Base PF Saúde'!$H948*'Uco e Filme'!$A$11</f>
        <v>0</v>
      </c>
      <c r="O948" s="23">
        <f>ROUND(SUM('Base PF Saúde'!$L948:$N948),2)</f>
        <v>297.77</v>
      </c>
    </row>
    <row r="949" spans="1:15" ht="24" x14ac:dyDescent="0.25">
      <c r="A949" s="18">
        <v>30602335</v>
      </c>
      <c r="B949" s="18" t="s">
        <v>994</v>
      </c>
      <c r="C949" s="24">
        <v>1</v>
      </c>
      <c r="D949" s="25" t="s">
        <v>102</v>
      </c>
      <c r="E949" s="20"/>
      <c r="F949" s="21"/>
      <c r="G949" s="21">
        <v>0</v>
      </c>
      <c r="H949" s="21"/>
      <c r="I949" s="21"/>
      <c r="J949" s="21"/>
      <c r="K949" s="22">
        <f>VLOOKUP(D949,'Porte Honorário'!$A$3:$B$44,2,0)</f>
        <v>176.44</v>
      </c>
      <c r="L949" s="22">
        <f>'Base PF Saúde'!$K949*'Base PF Saúde'!$C949</f>
        <v>176.44</v>
      </c>
      <c r="M949" s="22">
        <f>'Base PF Saúde'!$E949*'Uco e Filme'!$A$2</f>
        <v>0</v>
      </c>
      <c r="N949" s="22">
        <f>'Base PF Saúde'!$H949*'Uco e Filme'!$A$11</f>
        <v>0</v>
      </c>
      <c r="O949" s="23">
        <f>ROUND(SUM('Base PF Saúde'!$L949:$N949),2)</f>
        <v>176.44</v>
      </c>
    </row>
    <row r="950" spans="1:15" x14ac:dyDescent="0.25">
      <c r="A950" s="18">
        <v>30602343</v>
      </c>
      <c r="B950" s="18" t="s">
        <v>995</v>
      </c>
      <c r="C950" s="24">
        <v>1</v>
      </c>
      <c r="D950" s="25" t="s">
        <v>489</v>
      </c>
      <c r="E950" s="20"/>
      <c r="F950" s="21">
        <v>2</v>
      </c>
      <c r="G950" s="21">
        <v>5</v>
      </c>
      <c r="H950" s="21"/>
      <c r="I950" s="21"/>
      <c r="J950" s="21"/>
      <c r="K950" s="22">
        <f>VLOOKUP(D950,'Porte Honorário'!$A$3:$B$44,2,0)</f>
        <v>1354.9</v>
      </c>
      <c r="L950" s="22">
        <f>'Base PF Saúde'!$K950*'Base PF Saúde'!$C950</f>
        <v>1354.9</v>
      </c>
      <c r="M950" s="22">
        <f>'Base PF Saúde'!$E950*'Uco e Filme'!$A$2</f>
        <v>0</v>
      </c>
      <c r="N950" s="22">
        <f>'Base PF Saúde'!$H950*'Uco e Filme'!$A$11</f>
        <v>0</v>
      </c>
      <c r="O950" s="23">
        <f>ROUND(SUM('Base PF Saúde'!$L950:$N950),2)</f>
        <v>1354.9</v>
      </c>
    </row>
    <row r="951" spans="1:15" ht="18" customHeight="1" x14ac:dyDescent="0.25">
      <c r="A951" s="72" t="s">
        <v>996</v>
      </c>
      <c r="B951" s="73"/>
      <c r="C951" s="73"/>
      <c r="D951" s="73"/>
      <c r="E951" s="73"/>
      <c r="F951" s="73"/>
      <c r="G951" s="73"/>
      <c r="H951" s="73"/>
      <c r="I951" s="73"/>
      <c r="J951" s="73"/>
      <c r="K951" s="73" t="e">
        <f>VLOOKUP(D951,'Porte Honorário'!$A$3:$B$44,2,0)</f>
        <v>#N/A</v>
      </c>
      <c r="L951" s="73" t="e">
        <f>'Base PF Saúde'!$K951*'Base PF Saúde'!$C951</f>
        <v>#N/A</v>
      </c>
      <c r="M951" s="73">
        <f>'Base PF Saúde'!$E951*'Uco e Filme'!$A$2</f>
        <v>0</v>
      </c>
      <c r="N951" s="73">
        <f>'Base PF Saúde'!$H951*'Uco e Filme'!$A$11</f>
        <v>0</v>
      </c>
      <c r="O951" s="74" t="e">
        <f>ROUND(SUM('Base PF Saúde'!$L951:$N951),2)</f>
        <v>#N/A</v>
      </c>
    </row>
    <row r="952" spans="1:15" x14ac:dyDescent="0.25">
      <c r="A952" s="18">
        <v>30701015</v>
      </c>
      <c r="B952" s="18" t="s">
        <v>997</v>
      </c>
      <c r="C952" s="24">
        <v>1</v>
      </c>
      <c r="D952" s="25" t="s">
        <v>998</v>
      </c>
      <c r="E952" s="20"/>
      <c r="F952" s="21">
        <v>2</v>
      </c>
      <c r="G952" s="21">
        <v>6</v>
      </c>
      <c r="H952" s="21"/>
      <c r="I952" s="21"/>
      <c r="J952" s="21"/>
      <c r="K952" s="22">
        <f>VLOOKUP(D952,'Porte Honorário'!$A$3:$B$44,2,0)</f>
        <v>2355.31</v>
      </c>
      <c r="L952" s="22">
        <f>'Base PF Saúde'!$K952*'Base PF Saúde'!$C952</f>
        <v>2355.31</v>
      </c>
      <c r="M952" s="22">
        <f>'Base PF Saúde'!$E952*'Uco e Filme'!$A$2</f>
        <v>0</v>
      </c>
      <c r="N952" s="22">
        <f>'Base PF Saúde'!$H952*'Uco e Filme'!$A$11</f>
        <v>0</v>
      </c>
      <c r="O952" s="23">
        <f>ROUND(SUM('Base PF Saúde'!$L952:$N952),2)</f>
        <v>2355.31</v>
      </c>
    </row>
    <row r="953" spans="1:15" x14ac:dyDescent="0.25">
      <c r="A953" s="18">
        <v>30701023</v>
      </c>
      <c r="B953" s="18" t="s">
        <v>999</v>
      </c>
      <c r="C953" s="24">
        <v>1</v>
      </c>
      <c r="D953" s="25" t="s">
        <v>1000</v>
      </c>
      <c r="E953" s="20"/>
      <c r="F953" s="21">
        <v>2</v>
      </c>
      <c r="G953" s="21">
        <v>6</v>
      </c>
      <c r="H953" s="21"/>
      <c r="I953" s="21"/>
      <c r="J953" s="21"/>
      <c r="K953" s="22">
        <f>VLOOKUP(D953,'Porte Honorário'!$A$3:$B$44,2,0)</f>
        <v>2591.63</v>
      </c>
      <c r="L953" s="22">
        <f>'Base PF Saúde'!$K953*'Base PF Saúde'!$C953</f>
        <v>2591.63</v>
      </c>
      <c r="M953" s="22">
        <f>'Base PF Saúde'!$E953*'Uco e Filme'!$A$2</f>
        <v>0</v>
      </c>
      <c r="N953" s="22">
        <f>'Base PF Saúde'!$H953*'Uco e Filme'!$A$11</f>
        <v>0</v>
      </c>
      <c r="O953" s="23">
        <f>ROUND(SUM('Base PF Saúde'!$L953:$N953),2)</f>
        <v>2591.63</v>
      </c>
    </row>
    <row r="954" spans="1:15" x14ac:dyDescent="0.25">
      <c r="A954" s="18">
        <v>30701031</v>
      </c>
      <c r="B954" s="18" t="s">
        <v>1001</v>
      </c>
      <c r="C954" s="24">
        <v>1</v>
      </c>
      <c r="D954" s="25" t="s">
        <v>998</v>
      </c>
      <c r="E954" s="20"/>
      <c r="F954" s="21">
        <v>2</v>
      </c>
      <c r="G954" s="21">
        <v>6</v>
      </c>
      <c r="H954" s="21"/>
      <c r="I954" s="21"/>
      <c r="J954" s="21"/>
      <c r="K954" s="22">
        <f>VLOOKUP(D954,'Porte Honorário'!$A$3:$B$44,2,0)</f>
        <v>2355.31</v>
      </c>
      <c r="L954" s="22">
        <f>'Base PF Saúde'!$K954*'Base PF Saúde'!$C954</f>
        <v>2355.31</v>
      </c>
      <c r="M954" s="22">
        <f>'Base PF Saúde'!$E954*'Uco e Filme'!$A$2</f>
        <v>0</v>
      </c>
      <c r="N954" s="22">
        <f>'Base PF Saúde'!$H954*'Uco e Filme'!$A$11</f>
        <v>0</v>
      </c>
      <c r="O954" s="23">
        <f>ROUND(SUM('Base PF Saúde'!$L954:$N954),2)</f>
        <v>2355.31</v>
      </c>
    </row>
    <row r="955" spans="1:15" x14ac:dyDescent="0.25">
      <c r="A955" s="18">
        <v>30701040</v>
      </c>
      <c r="B955" s="18" t="s">
        <v>1002</v>
      </c>
      <c r="C955" s="24">
        <v>1</v>
      </c>
      <c r="D955" s="25" t="s">
        <v>998</v>
      </c>
      <c r="E955" s="20"/>
      <c r="F955" s="21">
        <v>2</v>
      </c>
      <c r="G955" s="21">
        <v>6</v>
      </c>
      <c r="H955" s="21"/>
      <c r="I955" s="21"/>
      <c r="J955" s="21"/>
      <c r="K955" s="22">
        <f>VLOOKUP(D955,'Porte Honorário'!$A$3:$B$44,2,0)</f>
        <v>2355.31</v>
      </c>
      <c r="L955" s="22">
        <f>'Base PF Saúde'!$K955*'Base PF Saúde'!$C955</f>
        <v>2355.31</v>
      </c>
      <c r="M955" s="22">
        <f>'Base PF Saúde'!$E955*'Uco e Filme'!$A$2</f>
        <v>0</v>
      </c>
      <c r="N955" s="22">
        <f>'Base PF Saúde'!$H955*'Uco e Filme'!$A$11</f>
        <v>0</v>
      </c>
      <c r="O955" s="23">
        <f>ROUND(SUM('Base PF Saúde'!$L955:$N955),2)</f>
        <v>2355.31</v>
      </c>
    </row>
    <row r="956" spans="1:15" x14ac:dyDescent="0.25">
      <c r="A956" s="18">
        <v>30701058</v>
      </c>
      <c r="B956" s="18" t="s">
        <v>1003</v>
      </c>
      <c r="C956" s="24">
        <v>1</v>
      </c>
      <c r="D956" s="25" t="s">
        <v>998</v>
      </c>
      <c r="E956" s="20"/>
      <c r="F956" s="21">
        <v>2</v>
      </c>
      <c r="G956" s="21">
        <v>6</v>
      </c>
      <c r="H956" s="21"/>
      <c r="I956" s="21"/>
      <c r="J956" s="21"/>
      <c r="K956" s="22">
        <f>VLOOKUP(D956,'Porte Honorário'!$A$3:$B$44,2,0)</f>
        <v>2355.31</v>
      </c>
      <c r="L956" s="22">
        <f>'Base PF Saúde'!$K956*'Base PF Saúde'!$C956</f>
        <v>2355.31</v>
      </c>
      <c r="M956" s="22">
        <f>'Base PF Saúde'!$E956*'Uco e Filme'!$A$2</f>
        <v>0</v>
      </c>
      <c r="N956" s="22">
        <f>'Base PF Saúde'!$H956*'Uco e Filme'!$A$11</f>
        <v>0</v>
      </c>
      <c r="O956" s="23">
        <f>ROUND(SUM('Base PF Saúde'!$L956:$N956),2)</f>
        <v>2355.31</v>
      </c>
    </row>
    <row r="957" spans="1:15" ht="24" x14ac:dyDescent="0.25">
      <c r="A957" s="18">
        <v>30701066</v>
      </c>
      <c r="B957" s="18" t="s">
        <v>1004</v>
      </c>
      <c r="C957" s="24">
        <v>1</v>
      </c>
      <c r="D957" s="25" t="s">
        <v>998</v>
      </c>
      <c r="E957" s="20"/>
      <c r="F957" s="21">
        <v>2</v>
      </c>
      <c r="G957" s="21">
        <v>5</v>
      </c>
      <c r="H957" s="21"/>
      <c r="I957" s="21"/>
      <c r="J957" s="21"/>
      <c r="K957" s="22">
        <f>VLOOKUP(D957,'Porte Honorário'!$A$3:$B$44,2,0)</f>
        <v>2355.31</v>
      </c>
      <c r="L957" s="22">
        <f>'Base PF Saúde'!$K957*'Base PF Saúde'!$C957</f>
        <v>2355.31</v>
      </c>
      <c r="M957" s="22">
        <f>'Base PF Saúde'!$E957*'Uco e Filme'!$A$2</f>
        <v>0</v>
      </c>
      <c r="N957" s="22">
        <f>'Base PF Saúde'!$H957*'Uco e Filme'!$A$11</f>
        <v>0</v>
      </c>
      <c r="O957" s="23">
        <f>ROUND(SUM('Base PF Saúde'!$L957:$N957),2)</f>
        <v>2355.31</v>
      </c>
    </row>
    <row r="958" spans="1:15" x14ac:dyDescent="0.25">
      <c r="A958" s="18">
        <v>30701074</v>
      </c>
      <c r="B958" s="18" t="s">
        <v>1005</v>
      </c>
      <c r="C958" s="24">
        <v>1</v>
      </c>
      <c r="D958" s="25" t="s">
        <v>491</v>
      </c>
      <c r="E958" s="20"/>
      <c r="F958" s="21">
        <v>1</v>
      </c>
      <c r="G958" s="21">
        <v>5</v>
      </c>
      <c r="H958" s="21"/>
      <c r="I958" s="21"/>
      <c r="J958" s="21"/>
      <c r="K958" s="22">
        <f>VLOOKUP(D958,'Porte Honorário'!$A$3:$B$44,2,0)</f>
        <v>1922.05</v>
      </c>
      <c r="L958" s="22">
        <f>'Base PF Saúde'!$K958*'Base PF Saúde'!$C958</f>
        <v>1922.05</v>
      </c>
      <c r="M958" s="22">
        <f>'Base PF Saúde'!$E958*'Uco e Filme'!$A$2</f>
        <v>0</v>
      </c>
      <c r="N958" s="22">
        <f>'Base PF Saúde'!$H958*'Uco e Filme'!$A$11</f>
        <v>0</v>
      </c>
      <c r="O958" s="23">
        <f>ROUND(SUM('Base PF Saúde'!$L958:$N958),2)</f>
        <v>1922.05</v>
      </c>
    </row>
    <row r="959" spans="1:15" x14ac:dyDescent="0.25">
      <c r="A959" s="18">
        <v>30701082</v>
      </c>
      <c r="B959" s="18" t="s">
        <v>1006</v>
      </c>
      <c r="C959" s="24">
        <v>1</v>
      </c>
      <c r="D959" s="25" t="s">
        <v>998</v>
      </c>
      <c r="E959" s="20"/>
      <c r="F959" s="21">
        <v>2</v>
      </c>
      <c r="G959" s="21">
        <v>6</v>
      </c>
      <c r="H959" s="21"/>
      <c r="I959" s="21"/>
      <c r="J959" s="21"/>
      <c r="K959" s="22">
        <f>VLOOKUP(D959,'Porte Honorário'!$A$3:$B$44,2,0)</f>
        <v>2355.31</v>
      </c>
      <c r="L959" s="22">
        <f>'Base PF Saúde'!$K959*'Base PF Saúde'!$C959</f>
        <v>2355.31</v>
      </c>
      <c r="M959" s="22">
        <f>'Base PF Saúde'!$E959*'Uco e Filme'!$A$2</f>
        <v>0</v>
      </c>
      <c r="N959" s="22">
        <f>'Base PF Saúde'!$H959*'Uco e Filme'!$A$11</f>
        <v>0</v>
      </c>
      <c r="O959" s="23">
        <f>ROUND(SUM('Base PF Saúde'!$L959:$N959),2)</f>
        <v>2355.31</v>
      </c>
    </row>
    <row r="960" spans="1:15" x14ac:dyDescent="0.25">
      <c r="A960" s="18">
        <v>30701090</v>
      </c>
      <c r="B960" s="18" t="s">
        <v>1007</v>
      </c>
      <c r="C960" s="24">
        <v>1</v>
      </c>
      <c r="D960" s="25" t="s">
        <v>998</v>
      </c>
      <c r="E960" s="20"/>
      <c r="F960" s="21">
        <v>2</v>
      </c>
      <c r="G960" s="21">
        <v>6</v>
      </c>
      <c r="H960" s="21"/>
      <c r="I960" s="21"/>
      <c r="J960" s="21"/>
      <c r="K960" s="22">
        <f>VLOOKUP(D960,'Porte Honorário'!$A$3:$B$44,2,0)</f>
        <v>2355.31</v>
      </c>
      <c r="L960" s="22">
        <f>'Base PF Saúde'!$K960*'Base PF Saúde'!$C960</f>
        <v>2355.31</v>
      </c>
      <c r="M960" s="22">
        <f>'Base PF Saúde'!$E960*'Uco e Filme'!$A$2</f>
        <v>0</v>
      </c>
      <c r="N960" s="22">
        <f>'Base PF Saúde'!$H960*'Uco e Filme'!$A$11</f>
        <v>0</v>
      </c>
      <c r="O960" s="23">
        <f>ROUND(SUM('Base PF Saúde'!$L960:$N960),2)</f>
        <v>2355.31</v>
      </c>
    </row>
    <row r="961" spans="1:15" x14ac:dyDescent="0.25">
      <c r="A961" s="18">
        <v>30701104</v>
      </c>
      <c r="B961" s="18" t="s">
        <v>1008</v>
      </c>
      <c r="C961" s="24">
        <v>1</v>
      </c>
      <c r="D961" s="25" t="s">
        <v>491</v>
      </c>
      <c r="E961" s="20"/>
      <c r="F961" s="21">
        <v>2</v>
      </c>
      <c r="G961" s="21">
        <v>6</v>
      </c>
      <c r="H961" s="21"/>
      <c r="I961" s="21"/>
      <c r="J961" s="21"/>
      <c r="K961" s="22">
        <f>VLOOKUP(D961,'Porte Honorário'!$A$3:$B$44,2,0)</f>
        <v>1922.05</v>
      </c>
      <c r="L961" s="22">
        <f>'Base PF Saúde'!$K961*'Base PF Saúde'!$C961</f>
        <v>1922.05</v>
      </c>
      <c r="M961" s="22">
        <f>'Base PF Saúde'!$E961*'Uco e Filme'!$A$2</f>
        <v>0</v>
      </c>
      <c r="N961" s="22">
        <f>'Base PF Saúde'!$H961*'Uco e Filme'!$A$11</f>
        <v>0</v>
      </c>
      <c r="O961" s="23">
        <f>ROUND(SUM('Base PF Saúde'!$L961:$N961),2)</f>
        <v>1922.05</v>
      </c>
    </row>
    <row r="962" spans="1:15" x14ac:dyDescent="0.25">
      <c r="A962" s="18">
        <v>30701112</v>
      </c>
      <c r="B962" s="18" t="s">
        <v>1009</v>
      </c>
      <c r="C962" s="24">
        <v>1</v>
      </c>
      <c r="D962" s="25" t="s">
        <v>491</v>
      </c>
      <c r="E962" s="20"/>
      <c r="F962" s="21">
        <v>2</v>
      </c>
      <c r="G962" s="21">
        <v>6</v>
      </c>
      <c r="H962" s="21"/>
      <c r="I962" s="21"/>
      <c r="J962" s="21"/>
      <c r="K962" s="22">
        <f>VLOOKUP(D962,'Porte Honorário'!$A$3:$B$44,2,0)</f>
        <v>1922.05</v>
      </c>
      <c r="L962" s="22">
        <f>'Base PF Saúde'!$K962*'Base PF Saúde'!$C962</f>
        <v>1922.05</v>
      </c>
      <c r="M962" s="22">
        <f>'Base PF Saúde'!$E962*'Uco e Filme'!$A$2</f>
        <v>0</v>
      </c>
      <c r="N962" s="22">
        <f>'Base PF Saúde'!$H962*'Uco e Filme'!$A$11</f>
        <v>0</v>
      </c>
      <c r="O962" s="23">
        <f>ROUND(SUM('Base PF Saúde'!$L962:$N962),2)</f>
        <v>1922.05</v>
      </c>
    </row>
    <row r="963" spans="1:15" x14ac:dyDescent="0.25">
      <c r="A963" s="18">
        <v>30701120</v>
      </c>
      <c r="B963" s="18" t="s">
        <v>1010</v>
      </c>
      <c r="C963" s="24">
        <v>1</v>
      </c>
      <c r="D963" s="25" t="s">
        <v>998</v>
      </c>
      <c r="E963" s="20"/>
      <c r="F963" s="21">
        <v>2</v>
      </c>
      <c r="G963" s="21">
        <v>6</v>
      </c>
      <c r="H963" s="21"/>
      <c r="I963" s="21"/>
      <c r="J963" s="21"/>
      <c r="K963" s="22">
        <f>VLOOKUP(D963,'Porte Honorário'!$A$3:$B$44,2,0)</f>
        <v>2355.31</v>
      </c>
      <c r="L963" s="22">
        <f>'Base PF Saúde'!$K963*'Base PF Saúde'!$C963</f>
        <v>2355.31</v>
      </c>
      <c r="M963" s="22">
        <f>'Base PF Saúde'!$E963*'Uco e Filme'!$A$2</f>
        <v>0</v>
      </c>
      <c r="N963" s="22">
        <f>'Base PF Saúde'!$H963*'Uco e Filme'!$A$11</f>
        <v>0</v>
      </c>
      <c r="O963" s="23">
        <f>ROUND(SUM('Base PF Saúde'!$L963:$N963),2)</f>
        <v>2355.31</v>
      </c>
    </row>
    <row r="964" spans="1:15" x14ac:dyDescent="0.25">
      <c r="A964" s="18">
        <v>30701139</v>
      </c>
      <c r="B964" s="18" t="s">
        <v>1011</v>
      </c>
      <c r="C964" s="24">
        <v>1</v>
      </c>
      <c r="D964" s="25" t="s">
        <v>491</v>
      </c>
      <c r="E964" s="20"/>
      <c r="F964" s="21">
        <v>2</v>
      </c>
      <c r="G964" s="21">
        <v>6</v>
      </c>
      <c r="H964" s="21"/>
      <c r="I964" s="21"/>
      <c r="J964" s="21"/>
      <c r="K964" s="22">
        <f>VLOOKUP(D964,'Porte Honorário'!$A$3:$B$44,2,0)</f>
        <v>1922.05</v>
      </c>
      <c r="L964" s="22">
        <f>'Base PF Saúde'!$K964*'Base PF Saúde'!$C964</f>
        <v>1922.05</v>
      </c>
      <c r="M964" s="22">
        <f>'Base PF Saúde'!$E964*'Uco e Filme'!$A$2</f>
        <v>0</v>
      </c>
      <c r="N964" s="22">
        <f>'Base PF Saúde'!$H964*'Uco e Filme'!$A$11</f>
        <v>0</v>
      </c>
      <c r="O964" s="23">
        <f>ROUND(SUM('Base PF Saúde'!$L964:$N964),2)</f>
        <v>1922.05</v>
      </c>
    </row>
    <row r="965" spans="1:15" x14ac:dyDescent="0.25">
      <c r="A965" s="18">
        <v>30701147</v>
      </c>
      <c r="B965" s="18" t="s">
        <v>1012</v>
      </c>
      <c r="C965" s="24">
        <v>1</v>
      </c>
      <c r="D965" s="25" t="s">
        <v>491</v>
      </c>
      <c r="E965" s="20"/>
      <c r="F965" s="21">
        <v>2</v>
      </c>
      <c r="G965" s="21">
        <v>6</v>
      </c>
      <c r="H965" s="21"/>
      <c r="I965" s="21"/>
      <c r="J965" s="21"/>
      <c r="K965" s="22">
        <f>VLOOKUP(D965,'Porte Honorário'!$A$3:$B$44,2,0)</f>
        <v>1922.05</v>
      </c>
      <c r="L965" s="22">
        <f>'Base PF Saúde'!$K965*'Base PF Saúde'!$C965</f>
        <v>1922.05</v>
      </c>
      <c r="M965" s="22">
        <f>'Base PF Saúde'!$E965*'Uco e Filme'!$A$2</f>
        <v>0</v>
      </c>
      <c r="N965" s="22">
        <f>'Base PF Saúde'!$H965*'Uco e Filme'!$A$11</f>
        <v>0</v>
      </c>
      <c r="O965" s="23">
        <f>ROUND(SUM('Base PF Saúde'!$L965:$N965),2)</f>
        <v>1922.05</v>
      </c>
    </row>
    <row r="966" spans="1:15" x14ac:dyDescent="0.25">
      <c r="A966" s="18">
        <v>30701155</v>
      </c>
      <c r="B966" s="18" t="s">
        <v>1013</v>
      </c>
      <c r="C966" s="24">
        <v>1</v>
      </c>
      <c r="D966" s="25" t="s">
        <v>491</v>
      </c>
      <c r="E966" s="20"/>
      <c r="F966" s="21">
        <v>1</v>
      </c>
      <c r="G966" s="21">
        <v>5</v>
      </c>
      <c r="H966" s="21"/>
      <c r="I966" s="21"/>
      <c r="J966" s="21"/>
      <c r="K966" s="22">
        <f>VLOOKUP(D966,'Porte Honorário'!$A$3:$B$44,2,0)</f>
        <v>1922.05</v>
      </c>
      <c r="L966" s="22">
        <f>'Base PF Saúde'!$K966*'Base PF Saúde'!$C966</f>
        <v>1922.05</v>
      </c>
      <c r="M966" s="22">
        <f>'Base PF Saúde'!$E966*'Uco e Filme'!$A$2</f>
        <v>0</v>
      </c>
      <c r="N966" s="22">
        <f>'Base PF Saúde'!$H966*'Uco e Filme'!$A$11</f>
        <v>0</v>
      </c>
      <c r="O966" s="23">
        <f>ROUND(SUM('Base PF Saúde'!$L966:$N966),2)</f>
        <v>1922.05</v>
      </c>
    </row>
    <row r="967" spans="1:15" x14ac:dyDescent="0.25">
      <c r="A967" s="18">
        <v>30701163</v>
      </c>
      <c r="B967" s="18" t="s">
        <v>1014</v>
      </c>
      <c r="C967" s="24">
        <v>1</v>
      </c>
      <c r="D967" s="25" t="s">
        <v>491</v>
      </c>
      <c r="E967" s="20"/>
      <c r="F967" s="21">
        <v>2</v>
      </c>
      <c r="G967" s="21">
        <v>6</v>
      </c>
      <c r="H967" s="21"/>
      <c r="I967" s="21"/>
      <c r="J967" s="21"/>
      <c r="K967" s="22">
        <f>VLOOKUP(D967,'Porte Honorário'!$A$3:$B$44,2,0)</f>
        <v>1922.05</v>
      </c>
      <c r="L967" s="22">
        <f>'Base PF Saúde'!$K967*'Base PF Saúde'!$C967</f>
        <v>1922.05</v>
      </c>
      <c r="M967" s="22">
        <f>'Base PF Saúde'!$E967*'Uco e Filme'!$A$2</f>
        <v>0</v>
      </c>
      <c r="N967" s="22">
        <f>'Base PF Saúde'!$H967*'Uco e Filme'!$A$11</f>
        <v>0</v>
      </c>
      <c r="O967" s="23">
        <f>ROUND(SUM('Base PF Saúde'!$L967:$N967),2)</f>
        <v>1922.05</v>
      </c>
    </row>
    <row r="968" spans="1:15" x14ac:dyDescent="0.25">
      <c r="A968" s="18">
        <v>30701171</v>
      </c>
      <c r="B968" s="18" t="s">
        <v>1015</v>
      </c>
      <c r="C968" s="24">
        <v>1</v>
      </c>
      <c r="D968" s="25" t="s">
        <v>998</v>
      </c>
      <c r="E968" s="20"/>
      <c r="F968" s="21">
        <v>2</v>
      </c>
      <c r="G968" s="21">
        <v>6</v>
      </c>
      <c r="H968" s="21"/>
      <c r="I968" s="21"/>
      <c r="J968" s="21"/>
      <c r="K968" s="22">
        <f>VLOOKUP(D968,'Porte Honorário'!$A$3:$B$44,2,0)</f>
        <v>2355.31</v>
      </c>
      <c r="L968" s="22">
        <f>'Base PF Saúde'!$K968*'Base PF Saúde'!$C968</f>
        <v>2355.31</v>
      </c>
      <c r="M968" s="22">
        <f>'Base PF Saúde'!$E968*'Uco e Filme'!$A$2</f>
        <v>0</v>
      </c>
      <c r="N968" s="22">
        <f>'Base PF Saúde'!$H968*'Uco e Filme'!$A$11</f>
        <v>0</v>
      </c>
      <c r="O968" s="23">
        <f>ROUND(SUM('Base PF Saúde'!$L968:$N968),2)</f>
        <v>2355.31</v>
      </c>
    </row>
    <row r="969" spans="1:15" x14ac:dyDescent="0.25">
      <c r="A969" s="18">
        <v>30701180</v>
      </c>
      <c r="B969" s="18" t="s">
        <v>1016</v>
      </c>
      <c r="C969" s="24">
        <v>1</v>
      </c>
      <c r="D969" s="25" t="s">
        <v>998</v>
      </c>
      <c r="E969" s="20"/>
      <c r="F969" s="21">
        <v>2</v>
      </c>
      <c r="G969" s="21">
        <v>6</v>
      </c>
      <c r="H969" s="21"/>
      <c r="I969" s="21"/>
      <c r="J969" s="21"/>
      <c r="K969" s="22">
        <f>VLOOKUP(D969,'Porte Honorário'!$A$3:$B$44,2,0)</f>
        <v>2355.31</v>
      </c>
      <c r="L969" s="22">
        <f>'Base PF Saúde'!$K969*'Base PF Saúde'!$C969</f>
        <v>2355.31</v>
      </c>
      <c r="M969" s="22">
        <f>'Base PF Saúde'!$E969*'Uco e Filme'!$A$2</f>
        <v>0</v>
      </c>
      <c r="N969" s="22">
        <f>'Base PF Saúde'!$H969*'Uco e Filme'!$A$11</f>
        <v>0</v>
      </c>
      <c r="O969" s="23">
        <f>ROUND(SUM('Base PF Saúde'!$L969:$N969),2)</f>
        <v>2355.31</v>
      </c>
    </row>
    <row r="970" spans="1:15" x14ac:dyDescent="0.25">
      <c r="A970" s="18">
        <v>30701198</v>
      </c>
      <c r="B970" s="18" t="s">
        <v>1017</v>
      </c>
      <c r="C970" s="24">
        <v>1</v>
      </c>
      <c r="D970" s="25" t="s">
        <v>1000</v>
      </c>
      <c r="E970" s="20"/>
      <c r="F970" s="21">
        <v>3</v>
      </c>
      <c r="G970" s="21">
        <v>6</v>
      </c>
      <c r="H970" s="21"/>
      <c r="I970" s="21"/>
      <c r="J970" s="21"/>
      <c r="K970" s="22">
        <f>VLOOKUP(D970,'Porte Honorário'!$A$3:$B$44,2,0)</f>
        <v>2591.63</v>
      </c>
      <c r="L970" s="22">
        <f>'Base PF Saúde'!$K970*'Base PF Saúde'!$C970</f>
        <v>2591.63</v>
      </c>
      <c r="M970" s="22">
        <f>'Base PF Saúde'!$E970*'Uco e Filme'!$A$2</f>
        <v>0</v>
      </c>
      <c r="N970" s="22">
        <f>'Base PF Saúde'!$H970*'Uco e Filme'!$A$11</f>
        <v>0</v>
      </c>
      <c r="O970" s="23">
        <f>ROUND(SUM('Base PF Saúde'!$L970:$N970),2)</f>
        <v>2591.63</v>
      </c>
    </row>
    <row r="971" spans="1:15" ht="24" x14ac:dyDescent="0.25">
      <c r="A971" s="18">
        <v>30701201</v>
      </c>
      <c r="B971" s="18" t="s">
        <v>1018</v>
      </c>
      <c r="C971" s="24">
        <v>1</v>
      </c>
      <c r="D971" s="25" t="s">
        <v>309</v>
      </c>
      <c r="E971" s="20"/>
      <c r="F971" s="21">
        <v>2</v>
      </c>
      <c r="G971" s="21">
        <v>4</v>
      </c>
      <c r="H971" s="21"/>
      <c r="I971" s="21"/>
      <c r="J971" s="21"/>
      <c r="K971" s="22">
        <f>VLOOKUP(D971,'Porte Honorário'!$A$3:$B$44,2,0)</f>
        <v>771.98</v>
      </c>
      <c r="L971" s="22">
        <f>'Base PF Saúde'!$K971*'Base PF Saúde'!$C971</f>
        <v>771.98</v>
      </c>
      <c r="M971" s="22">
        <f>'Base PF Saúde'!$E971*'Uco e Filme'!$A$2</f>
        <v>0</v>
      </c>
      <c r="N971" s="22">
        <f>'Base PF Saúde'!$H971*'Uco e Filme'!$A$11</f>
        <v>0</v>
      </c>
      <c r="O971" s="23">
        <f>ROUND(SUM('Base PF Saúde'!$L971:$N971),2)</f>
        <v>771.98</v>
      </c>
    </row>
    <row r="972" spans="1:15" x14ac:dyDescent="0.25">
      <c r="A972" s="18">
        <v>30701210</v>
      </c>
      <c r="B972" s="18" t="s">
        <v>1019</v>
      </c>
      <c r="C972" s="24">
        <v>1</v>
      </c>
      <c r="D972" s="25" t="s">
        <v>1000</v>
      </c>
      <c r="E972" s="20"/>
      <c r="F972" s="21">
        <v>3</v>
      </c>
      <c r="G972" s="21">
        <v>6</v>
      </c>
      <c r="H972" s="21"/>
      <c r="I972" s="21"/>
      <c r="J972" s="21"/>
      <c r="K972" s="22">
        <f>VLOOKUP(D972,'Porte Honorário'!$A$3:$B$44,2,0)</f>
        <v>2591.63</v>
      </c>
      <c r="L972" s="22">
        <f>'Base PF Saúde'!$K972*'Base PF Saúde'!$C972</f>
        <v>2591.63</v>
      </c>
      <c r="M972" s="22">
        <f>'Base PF Saúde'!$E972*'Uco e Filme'!$A$2</f>
        <v>0</v>
      </c>
      <c r="N972" s="22">
        <f>'Base PF Saúde'!$H972*'Uco e Filme'!$A$11</f>
        <v>0</v>
      </c>
      <c r="O972" s="23">
        <f>ROUND(SUM('Base PF Saúde'!$L972:$N972),2)</f>
        <v>2591.63</v>
      </c>
    </row>
    <row r="973" spans="1:15" ht="18" customHeight="1" x14ac:dyDescent="0.25">
      <c r="A973" s="72" t="s">
        <v>1020</v>
      </c>
      <c r="B973" s="73"/>
      <c r="C973" s="73"/>
      <c r="D973" s="73"/>
      <c r="E973" s="73"/>
      <c r="F973" s="73"/>
      <c r="G973" s="73"/>
      <c r="H973" s="73"/>
      <c r="I973" s="73"/>
      <c r="J973" s="73"/>
      <c r="K973" s="73" t="e">
        <f>VLOOKUP(D973,'Porte Honorário'!$A$3:$B$44,2,0)</f>
        <v>#N/A</v>
      </c>
      <c r="L973" s="73" t="e">
        <f>'Base PF Saúde'!$K973*'Base PF Saúde'!$C973</f>
        <v>#N/A</v>
      </c>
      <c r="M973" s="73">
        <f>'Base PF Saúde'!$E973*'Uco e Filme'!$A$2</f>
        <v>0</v>
      </c>
      <c r="N973" s="73">
        <f>'Base PF Saúde'!$H973*'Uco e Filme'!$A$11</f>
        <v>0</v>
      </c>
      <c r="O973" s="74" t="e">
        <f>ROUND(SUM('Base PF Saúde'!$L973:$N973),2)</f>
        <v>#N/A</v>
      </c>
    </row>
    <row r="974" spans="1:15" x14ac:dyDescent="0.25">
      <c r="A974" s="18">
        <v>30702011</v>
      </c>
      <c r="B974" s="18" t="s">
        <v>1021</v>
      </c>
      <c r="C974" s="24">
        <v>1</v>
      </c>
      <c r="D974" s="25" t="s">
        <v>998</v>
      </c>
      <c r="E974" s="20"/>
      <c r="F974" s="21">
        <v>2</v>
      </c>
      <c r="G974" s="21">
        <v>6</v>
      </c>
      <c r="H974" s="21"/>
      <c r="I974" s="21"/>
      <c r="J974" s="21"/>
      <c r="K974" s="22">
        <f>VLOOKUP(D974,'Porte Honorário'!$A$3:$B$44,2,0)</f>
        <v>2355.31</v>
      </c>
      <c r="L974" s="22">
        <f>'Base PF Saúde'!$K974*'Base PF Saúde'!$C974</f>
        <v>2355.31</v>
      </c>
      <c r="M974" s="22">
        <f>'Base PF Saúde'!$E974*'Uco e Filme'!$A$2</f>
        <v>0</v>
      </c>
      <c r="N974" s="22">
        <f>'Base PF Saúde'!$H974*'Uco e Filme'!$A$11</f>
        <v>0</v>
      </c>
      <c r="O974" s="23">
        <f>ROUND(SUM('Base PF Saúde'!$L974:$N974),2)</f>
        <v>2355.31</v>
      </c>
    </row>
    <row r="975" spans="1:15" x14ac:dyDescent="0.25">
      <c r="A975" s="18">
        <v>30702020</v>
      </c>
      <c r="B975" s="18" t="s">
        <v>1022</v>
      </c>
      <c r="C975" s="24">
        <v>1</v>
      </c>
      <c r="D975" s="25" t="s">
        <v>491</v>
      </c>
      <c r="E975" s="20"/>
      <c r="F975" s="21">
        <v>2</v>
      </c>
      <c r="G975" s="21">
        <v>6</v>
      </c>
      <c r="H975" s="21"/>
      <c r="I975" s="21"/>
      <c r="J975" s="21"/>
      <c r="K975" s="22">
        <f>VLOOKUP(D975,'Porte Honorário'!$A$3:$B$44,2,0)</f>
        <v>1922.05</v>
      </c>
      <c r="L975" s="22">
        <f>'Base PF Saúde'!$K975*'Base PF Saúde'!$C975</f>
        <v>1922.05</v>
      </c>
      <c r="M975" s="22">
        <f>'Base PF Saúde'!$E975*'Uco e Filme'!$A$2</f>
        <v>0</v>
      </c>
      <c r="N975" s="22">
        <f>'Base PF Saúde'!$H975*'Uco e Filme'!$A$11</f>
        <v>0</v>
      </c>
      <c r="O975" s="23">
        <f>ROUND(SUM('Base PF Saúde'!$L975:$N975),2)</f>
        <v>1922.05</v>
      </c>
    </row>
    <row r="976" spans="1:15" x14ac:dyDescent="0.25">
      <c r="A976" s="18">
        <v>30702038</v>
      </c>
      <c r="B976" s="18" t="s">
        <v>1023</v>
      </c>
      <c r="C976" s="24">
        <v>1</v>
      </c>
      <c r="D976" s="25" t="s">
        <v>491</v>
      </c>
      <c r="E976" s="20"/>
      <c r="F976" s="21">
        <v>2</v>
      </c>
      <c r="G976" s="21">
        <v>6</v>
      </c>
      <c r="H976" s="21"/>
      <c r="I976" s="21"/>
      <c r="J976" s="21"/>
      <c r="K976" s="22">
        <f>VLOOKUP(D976,'Porte Honorário'!$A$3:$B$44,2,0)</f>
        <v>1922.05</v>
      </c>
      <c r="L976" s="22">
        <f>'Base PF Saúde'!$K976*'Base PF Saúde'!$C976</f>
        <v>1922.05</v>
      </c>
      <c r="M976" s="22">
        <f>'Base PF Saúde'!$E976*'Uco e Filme'!$A$2</f>
        <v>0</v>
      </c>
      <c r="N976" s="22">
        <f>'Base PF Saúde'!$H976*'Uco e Filme'!$A$11</f>
        <v>0</v>
      </c>
      <c r="O976" s="23">
        <f>ROUND(SUM('Base PF Saúde'!$L976:$N976),2)</f>
        <v>1922.05</v>
      </c>
    </row>
    <row r="977" spans="1:15" x14ac:dyDescent="0.25">
      <c r="A977" s="18">
        <v>30702046</v>
      </c>
      <c r="B977" s="18" t="s">
        <v>1024</v>
      </c>
      <c r="C977" s="24">
        <v>1</v>
      </c>
      <c r="D977" s="25" t="s">
        <v>998</v>
      </c>
      <c r="E977" s="20"/>
      <c r="F977" s="21">
        <v>2</v>
      </c>
      <c r="G977" s="21">
        <v>6</v>
      </c>
      <c r="H977" s="21"/>
      <c r="I977" s="21"/>
      <c r="J977" s="21"/>
      <c r="K977" s="22">
        <f>VLOOKUP(D977,'Porte Honorário'!$A$3:$B$44,2,0)</f>
        <v>2355.31</v>
      </c>
      <c r="L977" s="22">
        <f>'Base PF Saúde'!$K977*'Base PF Saúde'!$C977</f>
        <v>2355.31</v>
      </c>
      <c r="M977" s="22">
        <f>'Base PF Saúde'!$E977*'Uco e Filme'!$A$2</f>
        <v>0</v>
      </c>
      <c r="N977" s="22">
        <f>'Base PF Saúde'!$H977*'Uco e Filme'!$A$11</f>
        <v>0</v>
      </c>
      <c r="O977" s="23">
        <f>ROUND(SUM('Base PF Saúde'!$L977:$N977),2)</f>
        <v>2355.31</v>
      </c>
    </row>
    <row r="978" spans="1:15" x14ac:dyDescent="0.25">
      <c r="A978" s="18">
        <v>30702054</v>
      </c>
      <c r="B978" s="18" t="s">
        <v>1025</v>
      </c>
      <c r="C978" s="24">
        <v>1</v>
      </c>
      <c r="D978" s="25" t="s">
        <v>998</v>
      </c>
      <c r="E978" s="20"/>
      <c r="F978" s="21">
        <v>2</v>
      </c>
      <c r="G978" s="21">
        <v>6</v>
      </c>
      <c r="H978" s="21"/>
      <c r="I978" s="21"/>
      <c r="J978" s="21"/>
      <c r="K978" s="22">
        <f>VLOOKUP(D978,'Porte Honorário'!$A$3:$B$44,2,0)</f>
        <v>2355.31</v>
      </c>
      <c r="L978" s="22">
        <f>'Base PF Saúde'!$K978*'Base PF Saúde'!$C978</f>
        <v>2355.31</v>
      </c>
      <c r="M978" s="22">
        <f>'Base PF Saúde'!$E978*'Uco e Filme'!$A$2</f>
        <v>0</v>
      </c>
      <c r="N978" s="22">
        <f>'Base PF Saúde'!$H978*'Uco e Filme'!$A$11</f>
        <v>0</v>
      </c>
      <c r="O978" s="23">
        <f>ROUND(SUM('Base PF Saúde'!$L978:$N978),2)</f>
        <v>2355.31</v>
      </c>
    </row>
    <row r="979" spans="1:15" x14ac:dyDescent="0.25">
      <c r="A979" s="18">
        <v>30702062</v>
      </c>
      <c r="B979" s="18" t="s">
        <v>1026</v>
      </c>
      <c r="C979" s="24">
        <v>1</v>
      </c>
      <c r="D979" s="25" t="s">
        <v>998</v>
      </c>
      <c r="E979" s="20"/>
      <c r="F979" s="21">
        <v>2</v>
      </c>
      <c r="G979" s="21">
        <v>6</v>
      </c>
      <c r="H979" s="21"/>
      <c r="I979" s="21"/>
      <c r="J979" s="21"/>
      <c r="K979" s="22">
        <f>VLOOKUP(D979,'Porte Honorário'!$A$3:$B$44,2,0)</f>
        <v>2355.31</v>
      </c>
      <c r="L979" s="22">
        <f>'Base PF Saúde'!$K979*'Base PF Saúde'!$C979</f>
        <v>2355.31</v>
      </c>
      <c r="M979" s="22">
        <f>'Base PF Saúde'!$E979*'Uco e Filme'!$A$2</f>
        <v>0</v>
      </c>
      <c r="N979" s="22">
        <f>'Base PF Saúde'!$H979*'Uco e Filme'!$A$11</f>
        <v>0</v>
      </c>
      <c r="O979" s="23">
        <f>ROUND(SUM('Base PF Saúde'!$L979:$N979),2)</f>
        <v>2355.31</v>
      </c>
    </row>
    <row r="980" spans="1:15" x14ac:dyDescent="0.25">
      <c r="A980" s="18">
        <v>30702070</v>
      </c>
      <c r="B980" s="18" t="s">
        <v>1027</v>
      </c>
      <c r="C980" s="24">
        <v>1</v>
      </c>
      <c r="D980" s="25" t="s">
        <v>998</v>
      </c>
      <c r="E980" s="20"/>
      <c r="F980" s="21">
        <v>2</v>
      </c>
      <c r="G980" s="21">
        <v>6</v>
      </c>
      <c r="H980" s="21"/>
      <c r="I980" s="21"/>
      <c r="J980" s="21"/>
      <c r="K980" s="22">
        <f>VLOOKUP(D980,'Porte Honorário'!$A$3:$B$44,2,0)</f>
        <v>2355.31</v>
      </c>
      <c r="L980" s="22">
        <f>'Base PF Saúde'!$K980*'Base PF Saúde'!$C980</f>
        <v>2355.31</v>
      </c>
      <c r="M980" s="22">
        <f>'Base PF Saúde'!$E980*'Uco e Filme'!$A$2</f>
        <v>0</v>
      </c>
      <c r="N980" s="22">
        <f>'Base PF Saúde'!$H980*'Uco e Filme'!$A$11</f>
        <v>0</v>
      </c>
      <c r="O980" s="23">
        <f>ROUND(SUM('Base PF Saúde'!$L980:$N980),2)</f>
        <v>2355.31</v>
      </c>
    </row>
    <row r="981" spans="1:15" x14ac:dyDescent="0.25">
      <c r="A981" s="18">
        <v>30702089</v>
      </c>
      <c r="B981" s="18" t="s">
        <v>1028</v>
      </c>
      <c r="C981" s="24">
        <v>1</v>
      </c>
      <c r="D981" s="25" t="s">
        <v>491</v>
      </c>
      <c r="E981" s="20"/>
      <c r="F981" s="21">
        <v>2</v>
      </c>
      <c r="G981" s="21">
        <v>6</v>
      </c>
      <c r="H981" s="21"/>
      <c r="I981" s="21"/>
      <c r="J981" s="21"/>
      <c r="K981" s="22">
        <f>VLOOKUP(D981,'Porte Honorário'!$A$3:$B$44,2,0)</f>
        <v>1922.05</v>
      </c>
      <c r="L981" s="22">
        <f>'Base PF Saúde'!$K981*'Base PF Saúde'!$C981</f>
        <v>1922.05</v>
      </c>
      <c r="M981" s="22">
        <f>'Base PF Saúde'!$E981*'Uco e Filme'!$A$2</f>
        <v>0</v>
      </c>
      <c r="N981" s="22">
        <f>'Base PF Saúde'!$H981*'Uco e Filme'!$A$11</f>
        <v>0</v>
      </c>
      <c r="O981" s="23">
        <f>ROUND(SUM('Base PF Saúde'!$L981:$N981),2)</f>
        <v>1922.05</v>
      </c>
    </row>
    <row r="982" spans="1:15" ht="18" customHeight="1" x14ac:dyDescent="0.25">
      <c r="A982" s="72" t="s">
        <v>1029</v>
      </c>
      <c r="B982" s="73"/>
      <c r="C982" s="73"/>
      <c r="D982" s="73"/>
      <c r="E982" s="73"/>
      <c r="F982" s="73"/>
      <c r="G982" s="73"/>
      <c r="H982" s="73"/>
      <c r="I982" s="73"/>
      <c r="J982" s="73"/>
      <c r="K982" s="73" t="e">
        <f>VLOOKUP(D982,'Porte Honorário'!$A$3:$B$44,2,0)</f>
        <v>#N/A</v>
      </c>
      <c r="L982" s="73" t="e">
        <f>'Base PF Saúde'!$K982*'Base PF Saúde'!$C982</f>
        <v>#N/A</v>
      </c>
      <c r="M982" s="73">
        <f>'Base PF Saúde'!$E982*'Uco e Filme'!$A$2</f>
        <v>0</v>
      </c>
      <c r="N982" s="73">
        <f>'Base PF Saúde'!$H982*'Uco e Filme'!$A$11</f>
        <v>0</v>
      </c>
      <c r="O982" s="74" t="e">
        <f>ROUND(SUM('Base PF Saúde'!$L982:$N982),2)</f>
        <v>#N/A</v>
      </c>
    </row>
    <row r="983" spans="1:15" x14ac:dyDescent="0.25">
      <c r="A983" s="18">
        <v>30703018</v>
      </c>
      <c r="B983" s="18" t="s">
        <v>1030</v>
      </c>
      <c r="C983" s="24">
        <v>1</v>
      </c>
      <c r="D983" s="25" t="s">
        <v>491</v>
      </c>
      <c r="E983" s="20"/>
      <c r="F983" s="21">
        <v>2</v>
      </c>
      <c r="G983" s="21">
        <v>6</v>
      </c>
      <c r="H983" s="21"/>
      <c r="I983" s="21"/>
      <c r="J983" s="21"/>
      <c r="K983" s="22">
        <f>VLOOKUP(D983,'Porte Honorário'!$A$3:$B$44,2,0)</f>
        <v>1922.05</v>
      </c>
      <c r="L983" s="22">
        <f>'Base PF Saúde'!$K983*'Base PF Saúde'!$C983</f>
        <v>1922.05</v>
      </c>
      <c r="M983" s="22">
        <f>'Base PF Saúde'!$E983*'Uco e Filme'!$A$2</f>
        <v>0</v>
      </c>
      <c r="N983" s="22">
        <f>'Base PF Saúde'!$H983*'Uco e Filme'!$A$11</f>
        <v>0</v>
      </c>
      <c r="O983" s="23">
        <f>ROUND(SUM('Base PF Saúde'!$L983:$N983),2)</f>
        <v>1922.05</v>
      </c>
    </row>
    <row r="984" spans="1:15" ht="24" x14ac:dyDescent="0.25">
      <c r="A984" s="18">
        <v>30703026</v>
      </c>
      <c r="B984" s="18" t="s">
        <v>1031</v>
      </c>
      <c r="C984" s="24">
        <v>1</v>
      </c>
      <c r="D984" s="25" t="s">
        <v>448</v>
      </c>
      <c r="E984" s="20"/>
      <c r="F984" s="21">
        <v>1</v>
      </c>
      <c r="G984" s="21">
        <v>6</v>
      </c>
      <c r="H984" s="21"/>
      <c r="I984" s="21"/>
      <c r="J984" s="21"/>
      <c r="K984" s="22">
        <f>VLOOKUP(D984,'Porte Honorário'!$A$3:$B$44,2,0)</f>
        <v>1126.45</v>
      </c>
      <c r="L984" s="22">
        <f>'Base PF Saúde'!$K984*'Base PF Saúde'!$C984</f>
        <v>1126.45</v>
      </c>
      <c r="M984" s="22">
        <f>'Base PF Saúde'!$E984*'Uco e Filme'!$A$2</f>
        <v>0</v>
      </c>
      <c r="N984" s="22">
        <f>'Base PF Saúde'!$H984*'Uco e Filme'!$A$11</f>
        <v>0</v>
      </c>
      <c r="O984" s="23">
        <f>ROUND(SUM('Base PF Saúde'!$L984:$N984),2)</f>
        <v>1126.45</v>
      </c>
    </row>
    <row r="985" spans="1:15" ht="24" x14ac:dyDescent="0.25">
      <c r="A985" s="18">
        <v>30703034</v>
      </c>
      <c r="B985" s="18" t="s">
        <v>1032</v>
      </c>
      <c r="C985" s="24">
        <v>1</v>
      </c>
      <c r="D985" s="25" t="s">
        <v>334</v>
      </c>
      <c r="E985" s="20"/>
      <c r="F985" s="21">
        <v>1</v>
      </c>
      <c r="G985" s="21">
        <v>5</v>
      </c>
      <c r="H985" s="21"/>
      <c r="I985" s="21"/>
      <c r="J985" s="21"/>
      <c r="K985" s="22">
        <f>VLOOKUP(D985,'Porte Honorário'!$A$3:$B$44,2,0)</f>
        <v>1049.28</v>
      </c>
      <c r="L985" s="22">
        <f>'Base PF Saúde'!$K985*'Base PF Saúde'!$C985</f>
        <v>1049.28</v>
      </c>
      <c r="M985" s="22">
        <f>'Base PF Saúde'!$E985*'Uco e Filme'!$A$2</f>
        <v>0</v>
      </c>
      <c r="N985" s="22">
        <f>'Base PF Saúde'!$H985*'Uco e Filme'!$A$11</f>
        <v>0</v>
      </c>
      <c r="O985" s="23">
        <f>ROUND(SUM('Base PF Saúde'!$L985:$N985),2)</f>
        <v>1049.28</v>
      </c>
    </row>
    <row r="986" spans="1:15" x14ac:dyDescent="0.25">
      <c r="A986" s="18">
        <v>30703042</v>
      </c>
      <c r="B986" s="18" t="s">
        <v>1033</v>
      </c>
      <c r="C986" s="24">
        <v>1</v>
      </c>
      <c r="D986" s="25" t="s">
        <v>960</v>
      </c>
      <c r="E986" s="20"/>
      <c r="F986" s="21">
        <v>2</v>
      </c>
      <c r="G986" s="21">
        <v>6</v>
      </c>
      <c r="H986" s="21"/>
      <c r="I986" s="21"/>
      <c r="J986" s="21"/>
      <c r="K986" s="22">
        <f>VLOOKUP(D986,'Porte Honorário'!$A$3:$B$44,2,0)</f>
        <v>1788.13</v>
      </c>
      <c r="L986" s="22">
        <f>'Base PF Saúde'!$K986*'Base PF Saúde'!$C986</f>
        <v>1788.13</v>
      </c>
      <c r="M986" s="22">
        <f>'Base PF Saúde'!$E986*'Uco e Filme'!$A$2</f>
        <v>0</v>
      </c>
      <c r="N986" s="22">
        <f>'Base PF Saúde'!$H986*'Uco e Filme'!$A$11</f>
        <v>0</v>
      </c>
      <c r="O986" s="23">
        <f>ROUND(SUM('Base PF Saúde'!$L986:$N986),2)</f>
        <v>1788.13</v>
      </c>
    </row>
    <row r="987" spans="1:15" x14ac:dyDescent="0.25">
      <c r="A987" s="18">
        <v>30703050</v>
      </c>
      <c r="B987" s="18" t="s">
        <v>1021</v>
      </c>
      <c r="C987" s="24">
        <v>1</v>
      </c>
      <c r="D987" s="25" t="s">
        <v>491</v>
      </c>
      <c r="E987" s="20"/>
      <c r="F987" s="21">
        <v>2</v>
      </c>
      <c r="G987" s="21">
        <v>6</v>
      </c>
      <c r="H987" s="21"/>
      <c r="I987" s="21"/>
      <c r="J987" s="21"/>
      <c r="K987" s="22">
        <f>VLOOKUP(D987,'Porte Honorário'!$A$3:$B$44,2,0)</f>
        <v>1922.05</v>
      </c>
      <c r="L987" s="22">
        <f>'Base PF Saúde'!$K987*'Base PF Saúde'!$C987</f>
        <v>1922.05</v>
      </c>
      <c r="M987" s="22">
        <f>'Base PF Saúde'!$E987*'Uco e Filme'!$A$2</f>
        <v>0</v>
      </c>
      <c r="N987" s="22">
        <f>'Base PF Saúde'!$H987*'Uco e Filme'!$A$11</f>
        <v>0</v>
      </c>
      <c r="O987" s="23">
        <f>ROUND(SUM('Base PF Saúde'!$L987:$N987),2)</f>
        <v>1922.05</v>
      </c>
    </row>
    <row r="988" spans="1:15" x14ac:dyDescent="0.25">
      <c r="A988" s="18">
        <v>30703069</v>
      </c>
      <c r="B988" s="18" t="s">
        <v>1034</v>
      </c>
      <c r="C988" s="24">
        <v>1</v>
      </c>
      <c r="D988" s="25" t="s">
        <v>491</v>
      </c>
      <c r="E988" s="20"/>
      <c r="F988" s="21">
        <v>2</v>
      </c>
      <c r="G988" s="21">
        <v>6</v>
      </c>
      <c r="H988" s="21"/>
      <c r="I988" s="21"/>
      <c r="J988" s="21"/>
      <c r="K988" s="22">
        <f>VLOOKUP(D988,'Porte Honorário'!$A$3:$B$44,2,0)</f>
        <v>1922.05</v>
      </c>
      <c r="L988" s="22">
        <f>'Base PF Saúde'!$K988*'Base PF Saúde'!$C988</f>
        <v>1922.05</v>
      </c>
      <c r="M988" s="22">
        <f>'Base PF Saúde'!$E988*'Uco e Filme'!$A$2</f>
        <v>0</v>
      </c>
      <c r="N988" s="22">
        <f>'Base PF Saúde'!$H988*'Uco e Filme'!$A$11</f>
        <v>0</v>
      </c>
      <c r="O988" s="23">
        <f>ROUND(SUM('Base PF Saúde'!$L988:$N988),2)</f>
        <v>1922.05</v>
      </c>
    </row>
    <row r="989" spans="1:15" x14ac:dyDescent="0.25">
      <c r="A989" s="18">
        <v>30703077</v>
      </c>
      <c r="B989" s="18" t="s">
        <v>1035</v>
      </c>
      <c r="C989" s="24">
        <v>1</v>
      </c>
      <c r="D989" s="25" t="s">
        <v>491</v>
      </c>
      <c r="E989" s="20"/>
      <c r="F989" s="21">
        <v>1</v>
      </c>
      <c r="G989" s="21">
        <v>5</v>
      </c>
      <c r="H989" s="21"/>
      <c r="I989" s="21"/>
      <c r="J989" s="21"/>
      <c r="K989" s="22">
        <f>VLOOKUP(D989,'Porte Honorário'!$A$3:$B$44,2,0)</f>
        <v>1922.05</v>
      </c>
      <c r="L989" s="22">
        <f>'Base PF Saúde'!$K989*'Base PF Saúde'!$C989</f>
        <v>1922.05</v>
      </c>
      <c r="M989" s="22">
        <f>'Base PF Saúde'!$E989*'Uco e Filme'!$A$2</f>
        <v>0</v>
      </c>
      <c r="N989" s="22">
        <f>'Base PF Saúde'!$H989*'Uco e Filme'!$A$11</f>
        <v>0</v>
      </c>
      <c r="O989" s="23">
        <f>ROUND(SUM('Base PF Saúde'!$L989:$N989),2)</f>
        <v>1922.05</v>
      </c>
    </row>
    <row r="990" spans="1:15" ht="84" x14ac:dyDescent="0.25">
      <c r="A990" s="18">
        <v>30703085</v>
      </c>
      <c r="B990" s="18" t="s">
        <v>1036</v>
      </c>
      <c r="C990" s="24">
        <v>1</v>
      </c>
      <c r="D990" s="25" t="s">
        <v>102</v>
      </c>
      <c r="E990" s="20"/>
      <c r="F990" s="21"/>
      <c r="G990" s="21">
        <v>1</v>
      </c>
      <c r="H990" s="21"/>
      <c r="I990" s="21"/>
      <c r="J990" s="21"/>
      <c r="K990" s="22">
        <f>VLOOKUP(D990,'Porte Honorário'!$A$3:$B$44,2,0)</f>
        <v>176.44</v>
      </c>
      <c r="L990" s="22">
        <f>'Base PF Saúde'!$K990*'Base PF Saúde'!$C990</f>
        <v>176.44</v>
      </c>
      <c r="M990" s="22">
        <f>'Base PF Saúde'!$E990*'Uco e Filme'!$A$2</f>
        <v>0</v>
      </c>
      <c r="N990" s="22">
        <f>'Base PF Saúde'!$H990*'Uco e Filme'!$A$11</f>
        <v>0</v>
      </c>
      <c r="O990" s="23">
        <f>ROUND(SUM('Base PF Saúde'!$L990:$N990),2)</f>
        <v>176.44</v>
      </c>
    </row>
    <row r="991" spans="1:15" x14ac:dyDescent="0.25">
      <c r="A991" s="18">
        <v>30703093</v>
      </c>
      <c r="B991" s="18" t="s">
        <v>1037</v>
      </c>
      <c r="C991" s="24">
        <v>1</v>
      </c>
      <c r="D991" s="25" t="s">
        <v>491</v>
      </c>
      <c r="E991" s="20"/>
      <c r="F991" s="21">
        <v>1</v>
      </c>
      <c r="G991" s="21">
        <v>5</v>
      </c>
      <c r="H991" s="21"/>
      <c r="I991" s="21"/>
      <c r="J991" s="21"/>
      <c r="K991" s="22">
        <f>VLOOKUP(D991,'Porte Honorário'!$A$3:$B$44,2,0)</f>
        <v>1922.05</v>
      </c>
      <c r="L991" s="22">
        <f>'Base PF Saúde'!$K991*'Base PF Saúde'!$C991</f>
        <v>1922.05</v>
      </c>
      <c r="M991" s="22">
        <f>'Base PF Saúde'!$E991*'Uco e Filme'!$A$2</f>
        <v>0</v>
      </c>
      <c r="N991" s="22">
        <f>'Base PF Saúde'!$H991*'Uco e Filme'!$A$11</f>
        <v>0</v>
      </c>
      <c r="O991" s="23">
        <f>ROUND(SUM('Base PF Saúde'!$L991:$N991),2)</f>
        <v>1922.05</v>
      </c>
    </row>
    <row r="992" spans="1:15" ht="24" x14ac:dyDescent="0.25">
      <c r="A992" s="18">
        <v>30703107</v>
      </c>
      <c r="B992" s="18" t="s">
        <v>1038</v>
      </c>
      <c r="C992" s="24">
        <v>1</v>
      </c>
      <c r="D992" s="25" t="s">
        <v>491</v>
      </c>
      <c r="E992" s="20"/>
      <c r="F992" s="21">
        <v>1</v>
      </c>
      <c r="G992" s="21">
        <v>5</v>
      </c>
      <c r="H992" s="21"/>
      <c r="I992" s="21"/>
      <c r="J992" s="21"/>
      <c r="K992" s="22">
        <f>VLOOKUP(D992,'Porte Honorário'!$A$3:$B$44,2,0)</f>
        <v>1922.05</v>
      </c>
      <c r="L992" s="22">
        <f>'Base PF Saúde'!$K992*'Base PF Saúde'!$C992</f>
        <v>1922.05</v>
      </c>
      <c r="M992" s="22">
        <f>'Base PF Saúde'!$E992*'Uco e Filme'!$A$2</f>
        <v>0</v>
      </c>
      <c r="N992" s="22">
        <f>'Base PF Saúde'!$H992*'Uco e Filme'!$A$11</f>
        <v>0</v>
      </c>
      <c r="O992" s="23">
        <f>ROUND(SUM('Base PF Saúde'!$L992:$N992),2)</f>
        <v>1922.05</v>
      </c>
    </row>
    <row r="993" spans="1:15" x14ac:dyDescent="0.25">
      <c r="A993" s="18">
        <v>30703115</v>
      </c>
      <c r="B993" s="18" t="s">
        <v>1039</v>
      </c>
      <c r="C993" s="24">
        <v>1</v>
      </c>
      <c r="D993" s="25" t="s">
        <v>998</v>
      </c>
      <c r="E993" s="20"/>
      <c r="F993" s="21">
        <v>2</v>
      </c>
      <c r="G993" s="21">
        <v>6</v>
      </c>
      <c r="H993" s="21"/>
      <c r="I993" s="21"/>
      <c r="J993" s="21"/>
      <c r="K993" s="22">
        <f>VLOOKUP(D993,'Porte Honorário'!$A$3:$B$44,2,0)</f>
        <v>2355.31</v>
      </c>
      <c r="L993" s="22">
        <f>'Base PF Saúde'!$K993*'Base PF Saúde'!$C993</f>
        <v>2355.31</v>
      </c>
      <c r="M993" s="22">
        <f>'Base PF Saúde'!$E993*'Uco e Filme'!$A$2</f>
        <v>0</v>
      </c>
      <c r="N993" s="22">
        <f>'Base PF Saúde'!$H993*'Uco e Filme'!$A$11</f>
        <v>0</v>
      </c>
      <c r="O993" s="23">
        <f>ROUND(SUM('Base PF Saúde'!$L993:$N993),2)</f>
        <v>2355.31</v>
      </c>
    </row>
    <row r="994" spans="1:15" x14ac:dyDescent="0.25">
      <c r="A994" s="18">
        <v>30703123</v>
      </c>
      <c r="B994" s="18" t="s">
        <v>1025</v>
      </c>
      <c r="C994" s="24">
        <v>1</v>
      </c>
      <c r="D994" s="25" t="s">
        <v>998</v>
      </c>
      <c r="E994" s="20"/>
      <c r="F994" s="21">
        <v>2</v>
      </c>
      <c r="G994" s="21">
        <v>6</v>
      </c>
      <c r="H994" s="21"/>
      <c r="I994" s="21"/>
      <c r="J994" s="21"/>
      <c r="K994" s="22">
        <f>VLOOKUP(D994,'Porte Honorário'!$A$3:$B$44,2,0)</f>
        <v>2355.31</v>
      </c>
      <c r="L994" s="22">
        <f>'Base PF Saúde'!$K994*'Base PF Saúde'!$C994</f>
        <v>2355.31</v>
      </c>
      <c r="M994" s="22">
        <f>'Base PF Saúde'!$E994*'Uco e Filme'!$A$2</f>
        <v>0</v>
      </c>
      <c r="N994" s="22">
        <f>'Base PF Saúde'!$H994*'Uco e Filme'!$A$11</f>
        <v>0</v>
      </c>
      <c r="O994" s="23">
        <f>ROUND(SUM('Base PF Saúde'!$L994:$N994),2)</f>
        <v>2355.31</v>
      </c>
    </row>
    <row r="995" spans="1:15" x14ac:dyDescent="0.25">
      <c r="A995" s="18">
        <v>30703131</v>
      </c>
      <c r="B995" s="18" t="s">
        <v>1040</v>
      </c>
      <c r="C995" s="24">
        <v>1</v>
      </c>
      <c r="D995" s="25" t="s">
        <v>998</v>
      </c>
      <c r="E995" s="20"/>
      <c r="F995" s="21">
        <v>2</v>
      </c>
      <c r="G995" s="21">
        <v>6</v>
      </c>
      <c r="H995" s="21"/>
      <c r="I995" s="21"/>
      <c r="J995" s="21"/>
      <c r="K995" s="22">
        <f>VLOOKUP(D995,'Porte Honorário'!$A$3:$B$44,2,0)</f>
        <v>2355.31</v>
      </c>
      <c r="L995" s="22">
        <f>'Base PF Saúde'!$K995*'Base PF Saúde'!$C995</f>
        <v>2355.31</v>
      </c>
      <c r="M995" s="22">
        <f>'Base PF Saúde'!$E995*'Uco e Filme'!$A$2</f>
        <v>0</v>
      </c>
      <c r="N995" s="22">
        <f>'Base PF Saúde'!$H995*'Uco e Filme'!$A$11</f>
        <v>0</v>
      </c>
      <c r="O995" s="23">
        <f>ROUND(SUM('Base PF Saúde'!$L995:$N995),2)</f>
        <v>2355.31</v>
      </c>
    </row>
    <row r="996" spans="1:15" x14ac:dyDescent="0.25">
      <c r="A996" s="18">
        <v>30703140</v>
      </c>
      <c r="B996" s="18" t="s">
        <v>1041</v>
      </c>
      <c r="C996" s="24">
        <v>1</v>
      </c>
      <c r="D996" s="25" t="s">
        <v>998</v>
      </c>
      <c r="E996" s="20"/>
      <c r="F996" s="21">
        <v>2</v>
      </c>
      <c r="G996" s="21">
        <v>6</v>
      </c>
      <c r="H996" s="21"/>
      <c r="I996" s="21"/>
      <c r="J996" s="21"/>
      <c r="K996" s="22">
        <f>VLOOKUP(D996,'Porte Honorário'!$A$3:$B$44,2,0)</f>
        <v>2355.31</v>
      </c>
      <c r="L996" s="22">
        <f>'Base PF Saúde'!$K996*'Base PF Saúde'!$C996</f>
        <v>2355.31</v>
      </c>
      <c r="M996" s="22">
        <f>'Base PF Saúde'!$E996*'Uco e Filme'!$A$2</f>
        <v>0</v>
      </c>
      <c r="N996" s="22">
        <f>'Base PF Saúde'!$H996*'Uco e Filme'!$A$11</f>
        <v>0</v>
      </c>
      <c r="O996" s="23">
        <f>ROUND(SUM('Base PF Saúde'!$L996:$N996),2)</f>
        <v>2355.31</v>
      </c>
    </row>
    <row r="997" spans="1:15" x14ac:dyDescent="0.25">
      <c r="A997" s="18">
        <v>30703158</v>
      </c>
      <c r="B997" s="18" t="s">
        <v>1042</v>
      </c>
      <c r="C997" s="24">
        <v>1</v>
      </c>
      <c r="D997" s="25" t="s">
        <v>998</v>
      </c>
      <c r="E997" s="20"/>
      <c r="F997" s="21">
        <v>2</v>
      </c>
      <c r="G997" s="21">
        <v>6</v>
      </c>
      <c r="H997" s="21"/>
      <c r="I997" s="21"/>
      <c r="J997" s="21"/>
      <c r="K997" s="22">
        <f>VLOOKUP(D997,'Porte Honorário'!$A$3:$B$44,2,0)</f>
        <v>2355.31</v>
      </c>
      <c r="L997" s="22">
        <f>'Base PF Saúde'!$K997*'Base PF Saúde'!$C997</f>
        <v>2355.31</v>
      </c>
      <c r="M997" s="22">
        <f>'Base PF Saúde'!$E997*'Uco e Filme'!$A$2</f>
        <v>0</v>
      </c>
      <c r="N997" s="22">
        <f>'Base PF Saúde'!$H997*'Uco e Filme'!$A$11</f>
        <v>0</v>
      </c>
      <c r="O997" s="23">
        <f>ROUND(SUM('Base PF Saúde'!$L997:$N997),2)</f>
        <v>2355.31</v>
      </c>
    </row>
    <row r="998" spans="1:15" x14ac:dyDescent="0.25">
      <c r="A998" s="18">
        <v>30703166</v>
      </c>
      <c r="B998" s="18" t="s">
        <v>1026</v>
      </c>
      <c r="C998" s="24">
        <v>1</v>
      </c>
      <c r="D998" s="25" t="s">
        <v>998</v>
      </c>
      <c r="E998" s="20"/>
      <c r="F998" s="21">
        <v>2</v>
      </c>
      <c r="G998" s="21">
        <v>6</v>
      </c>
      <c r="H998" s="21"/>
      <c r="I998" s="21"/>
      <c r="J998" s="21"/>
      <c r="K998" s="22">
        <f>VLOOKUP(D998,'Porte Honorário'!$A$3:$B$44,2,0)</f>
        <v>2355.31</v>
      </c>
      <c r="L998" s="22">
        <f>'Base PF Saúde'!$K998*'Base PF Saúde'!$C998</f>
        <v>2355.31</v>
      </c>
      <c r="M998" s="22">
        <f>'Base PF Saúde'!$E998*'Uco e Filme'!$A$2</f>
        <v>0</v>
      </c>
      <c r="N998" s="22">
        <f>'Base PF Saúde'!$H998*'Uco e Filme'!$A$11</f>
        <v>0</v>
      </c>
      <c r="O998" s="23">
        <f>ROUND(SUM('Base PF Saúde'!$L998:$N998),2)</f>
        <v>2355.31</v>
      </c>
    </row>
    <row r="999" spans="1:15" x14ac:dyDescent="0.25">
      <c r="A999" s="18">
        <v>30703174</v>
      </c>
      <c r="B999" s="18" t="s">
        <v>1043</v>
      </c>
      <c r="C999" s="24">
        <v>1</v>
      </c>
      <c r="D999" s="25" t="s">
        <v>491</v>
      </c>
      <c r="E999" s="20"/>
      <c r="F999" s="21">
        <v>1</v>
      </c>
      <c r="G999" s="21">
        <v>5</v>
      </c>
      <c r="H999" s="21"/>
      <c r="I999" s="21"/>
      <c r="J999" s="21"/>
      <c r="K999" s="22">
        <f>VLOOKUP(D999,'Porte Honorário'!$A$3:$B$44,2,0)</f>
        <v>1922.05</v>
      </c>
      <c r="L999" s="22">
        <f>'Base PF Saúde'!$K999*'Base PF Saúde'!$C999</f>
        <v>1922.05</v>
      </c>
      <c r="M999" s="22">
        <f>'Base PF Saúde'!$E999*'Uco e Filme'!$A$2</f>
        <v>0</v>
      </c>
      <c r="N999" s="22">
        <f>'Base PF Saúde'!$H999*'Uco e Filme'!$A$11</f>
        <v>0</v>
      </c>
      <c r="O999" s="23">
        <f>ROUND(SUM('Base PF Saúde'!$L999:$N999),2)</f>
        <v>1922.05</v>
      </c>
    </row>
    <row r="1000" spans="1:15" x14ac:dyDescent="0.25">
      <c r="A1000" s="18">
        <v>30703182</v>
      </c>
      <c r="B1000" s="18" t="s">
        <v>1027</v>
      </c>
      <c r="C1000" s="24">
        <v>1</v>
      </c>
      <c r="D1000" s="25" t="s">
        <v>998</v>
      </c>
      <c r="E1000" s="20"/>
      <c r="F1000" s="21">
        <v>2</v>
      </c>
      <c r="G1000" s="21">
        <v>6</v>
      </c>
      <c r="H1000" s="21"/>
      <c r="I1000" s="21"/>
      <c r="J1000" s="21"/>
      <c r="K1000" s="22">
        <f>VLOOKUP(D1000,'Porte Honorário'!$A$3:$B$44,2,0)</f>
        <v>2355.31</v>
      </c>
      <c r="L1000" s="22">
        <f>'Base PF Saúde'!$K1000*'Base PF Saúde'!$C1000</f>
        <v>2355.31</v>
      </c>
      <c r="M1000" s="22">
        <f>'Base PF Saúde'!$E1000*'Uco e Filme'!$A$2</f>
        <v>0</v>
      </c>
      <c r="N1000" s="22">
        <f>'Base PF Saúde'!$H1000*'Uco e Filme'!$A$11</f>
        <v>0</v>
      </c>
      <c r="O1000" s="23">
        <f>ROUND(SUM('Base PF Saúde'!$L1000:$N1000),2)</f>
        <v>2355.31</v>
      </c>
    </row>
    <row r="1001" spans="1:15" ht="18" customHeight="1" x14ac:dyDescent="0.25">
      <c r="A1001" s="72" t="s">
        <v>1044</v>
      </c>
      <c r="B1001" s="73"/>
      <c r="C1001" s="73"/>
      <c r="D1001" s="73"/>
      <c r="E1001" s="73"/>
      <c r="F1001" s="73"/>
      <c r="G1001" s="73"/>
      <c r="H1001" s="73"/>
      <c r="I1001" s="73"/>
      <c r="J1001" s="73"/>
      <c r="K1001" s="73" t="e">
        <f>VLOOKUP(D1001,'Porte Honorário'!$A$3:$B$44,2,0)</f>
        <v>#N/A</v>
      </c>
      <c r="L1001" s="73" t="e">
        <f>'Base PF Saúde'!$K1001*'Base PF Saúde'!$C1001</f>
        <v>#N/A</v>
      </c>
      <c r="M1001" s="73">
        <f>'Base PF Saúde'!$E1001*'Uco e Filme'!$A$2</f>
        <v>0</v>
      </c>
      <c r="N1001" s="73">
        <f>'Base PF Saúde'!$H1001*'Uco e Filme'!$A$11</f>
        <v>0</v>
      </c>
      <c r="O1001" s="74" t="e">
        <f>ROUND(SUM('Base PF Saúde'!$L1001:$N1001),2)</f>
        <v>#N/A</v>
      </c>
    </row>
    <row r="1002" spans="1:15" x14ac:dyDescent="0.25">
      <c r="A1002" s="18">
        <v>30704014</v>
      </c>
      <c r="B1002" s="18" t="s">
        <v>1045</v>
      </c>
      <c r="C1002" s="24">
        <v>1</v>
      </c>
      <c r="D1002" s="25" t="s">
        <v>998</v>
      </c>
      <c r="E1002" s="20"/>
      <c r="F1002" s="21">
        <v>2</v>
      </c>
      <c r="G1002" s="21">
        <v>6</v>
      </c>
      <c r="H1002" s="21"/>
      <c r="I1002" s="21"/>
      <c r="J1002" s="21"/>
      <c r="K1002" s="22">
        <f>VLOOKUP(D1002,'Porte Honorário'!$A$3:$B$44,2,0)</f>
        <v>2355.31</v>
      </c>
      <c r="L1002" s="22">
        <f>'Base PF Saúde'!$K1002*'Base PF Saúde'!$C1002</f>
        <v>2355.31</v>
      </c>
      <c r="M1002" s="22">
        <f>'Base PF Saúde'!$E1002*'Uco e Filme'!$A$2</f>
        <v>0</v>
      </c>
      <c r="N1002" s="22">
        <f>'Base PF Saúde'!$H1002*'Uco e Filme'!$A$11</f>
        <v>0</v>
      </c>
      <c r="O1002" s="23">
        <f>ROUND(SUM('Base PF Saúde'!$L1002:$N1002),2)</f>
        <v>2355.31</v>
      </c>
    </row>
    <row r="1003" spans="1:15" x14ac:dyDescent="0.25">
      <c r="A1003" s="18">
        <v>30704022</v>
      </c>
      <c r="B1003" s="18" t="s">
        <v>1046</v>
      </c>
      <c r="C1003" s="24">
        <v>1</v>
      </c>
      <c r="D1003" s="25" t="s">
        <v>998</v>
      </c>
      <c r="E1003" s="20"/>
      <c r="F1003" s="21">
        <v>2</v>
      </c>
      <c r="G1003" s="21">
        <v>6</v>
      </c>
      <c r="H1003" s="21"/>
      <c r="I1003" s="21"/>
      <c r="J1003" s="21"/>
      <c r="K1003" s="22">
        <f>VLOOKUP(D1003,'Porte Honorário'!$A$3:$B$44,2,0)</f>
        <v>2355.31</v>
      </c>
      <c r="L1003" s="22">
        <f>'Base PF Saúde'!$K1003*'Base PF Saúde'!$C1003</f>
        <v>2355.31</v>
      </c>
      <c r="M1003" s="22">
        <f>'Base PF Saúde'!$E1003*'Uco e Filme'!$A$2</f>
        <v>0</v>
      </c>
      <c r="N1003" s="22">
        <f>'Base PF Saúde'!$H1003*'Uco e Filme'!$A$11</f>
        <v>0</v>
      </c>
      <c r="O1003" s="23">
        <f>ROUND(SUM('Base PF Saúde'!$L1003:$N1003),2)</f>
        <v>2355.31</v>
      </c>
    </row>
    <row r="1004" spans="1:15" x14ac:dyDescent="0.25">
      <c r="A1004" s="18">
        <v>30704030</v>
      </c>
      <c r="B1004" s="18" t="s">
        <v>1047</v>
      </c>
      <c r="C1004" s="24">
        <v>1</v>
      </c>
      <c r="D1004" s="25" t="s">
        <v>998</v>
      </c>
      <c r="E1004" s="20"/>
      <c r="F1004" s="21">
        <v>2</v>
      </c>
      <c r="G1004" s="21">
        <v>6</v>
      </c>
      <c r="H1004" s="21"/>
      <c r="I1004" s="21"/>
      <c r="J1004" s="21"/>
      <c r="K1004" s="22">
        <f>VLOOKUP(D1004,'Porte Honorário'!$A$3:$B$44,2,0)</f>
        <v>2355.31</v>
      </c>
      <c r="L1004" s="22">
        <f>'Base PF Saúde'!$K1004*'Base PF Saúde'!$C1004</f>
        <v>2355.31</v>
      </c>
      <c r="M1004" s="22">
        <f>'Base PF Saúde'!$E1004*'Uco e Filme'!$A$2</f>
        <v>0</v>
      </c>
      <c r="N1004" s="22">
        <f>'Base PF Saúde'!$H1004*'Uco e Filme'!$A$11</f>
        <v>0</v>
      </c>
      <c r="O1004" s="23">
        <f>ROUND(SUM('Base PF Saúde'!$L1004:$N1004),2)</f>
        <v>2355.31</v>
      </c>
    </row>
    <row r="1005" spans="1:15" x14ac:dyDescent="0.25">
      <c r="A1005" s="18">
        <v>30704049</v>
      </c>
      <c r="B1005" s="18" t="s">
        <v>1048</v>
      </c>
      <c r="C1005" s="24">
        <v>1</v>
      </c>
      <c r="D1005" s="25" t="s">
        <v>1000</v>
      </c>
      <c r="E1005" s="20"/>
      <c r="F1005" s="21">
        <v>2</v>
      </c>
      <c r="G1005" s="21">
        <v>6</v>
      </c>
      <c r="H1005" s="21"/>
      <c r="I1005" s="21"/>
      <c r="J1005" s="21"/>
      <c r="K1005" s="22">
        <f>VLOOKUP(D1005,'Porte Honorário'!$A$3:$B$44,2,0)</f>
        <v>2591.63</v>
      </c>
      <c r="L1005" s="22">
        <f>'Base PF Saúde'!$K1005*'Base PF Saúde'!$C1005</f>
        <v>2591.63</v>
      </c>
      <c r="M1005" s="22">
        <f>'Base PF Saúde'!$E1005*'Uco e Filme'!$A$2</f>
        <v>0</v>
      </c>
      <c r="N1005" s="22">
        <f>'Base PF Saúde'!$H1005*'Uco e Filme'!$A$11</f>
        <v>0</v>
      </c>
      <c r="O1005" s="23">
        <f>ROUND(SUM('Base PF Saúde'!$L1005:$N1005),2)</f>
        <v>2591.63</v>
      </c>
    </row>
    <row r="1006" spans="1:15" x14ac:dyDescent="0.25">
      <c r="A1006" s="18">
        <v>30704057</v>
      </c>
      <c r="B1006" s="18" t="s">
        <v>1049</v>
      </c>
      <c r="C1006" s="24">
        <v>1</v>
      </c>
      <c r="D1006" s="25" t="s">
        <v>1000</v>
      </c>
      <c r="E1006" s="20"/>
      <c r="F1006" s="21">
        <v>2</v>
      </c>
      <c r="G1006" s="21">
        <v>6</v>
      </c>
      <c r="H1006" s="21"/>
      <c r="I1006" s="21"/>
      <c r="J1006" s="21"/>
      <c r="K1006" s="22">
        <f>VLOOKUP(D1006,'Porte Honorário'!$A$3:$B$44,2,0)</f>
        <v>2591.63</v>
      </c>
      <c r="L1006" s="22">
        <f>'Base PF Saúde'!$K1006*'Base PF Saúde'!$C1006</f>
        <v>2591.63</v>
      </c>
      <c r="M1006" s="22">
        <f>'Base PF Saúde'!$E1006*'Uco e Filme'!$A$2</f>
        <v>0</v>
      </c>
      <c r="N1006" s="22">
        <f>'Base PF Saúde'!$H1006*'Uco e Filme'!$A$11</f>
        <v>0</v>
      </c>
      <c r="O1006" s="23">
        <f>ROUND(SUM('Base PF Saúde'!$L1006:$N1006),2)</f>
        <v>2591.63</v>
      </c>
    </row>
    <row r="1007" spans="1:15" ht="24" x14ac:dyDescent="0.25">
      <c r="A1007" s="18">
        <v>30704065</v>
      </c>
      <c r="B1007" s="18" t="s">
        <v>1050</v>
      </c>
      <c r="C1007" s="24">
        <v>1</v>
      </c>
      <c r="D1007" s="25" t="s">
        <v>1000</v>
      </c>
      <c r="E1007" s="20"/>
      <c r="F1007" s="21">
        <v>2</v>
      </c>
      <c r="G1007" s="21">
        <v>6</v>
      </c>
      <c r="H1007" s="21"/>
      <c r="I1007" s="21"/>
      <c r="J1007" s="21"/>
      <c r="K1007" s="22">
        <f>VLOOKUP(D1007,'Porte Honorário'!$A$3:$B$44,2,0)</f>
        <v>2591.63</v>
      </c>
      <c r="L1007" s="22">
        <f>'Base PF Saúde'!$K1007*'Base PF Saúde'!$C1007</f>
        <v>2591.63</v>
      </c>
      <c r="M1007" s="22">
        <f>'Base PF Saúde'!$E1007*'Uco e Filme'!$A$2</f>
        <v>0</v>
      </c>
      <c r="N1007" s="22">
        <f>'Base PF Saúde'!$H1007*'Uco e Filme'!$A$11</f>
        <v>0</v>
      </c>
      <c r="O1007" s="23">
        <f>ROUND(SUM('Base PF Saúde'!$L1007:$N1007),2)</f>
        <v>2591.63</v>
      </c>
    </row>
    <row r="1008" spans="1:15" x14ac:dyDescent="0.25">
      <c r="A1008" s="18">
        <v>30704073</v>
      </c>
      <c r="B1008" s="18" t="s">
        <v>1051</v>
      </c>
      <c r="C1008" s="24">
        <v>1</v>
      </c>
      <c r="D1008" s="25" t="s">
        <v>1000</v>
      </c>
      <c r="E1008" s="20"/>
      <c r="F1008" s="21">
        <v>2</v>
      </c>
      <c r="G1008" s="21">
        <v>6</v>
      </c>
      <c r="H1008" s="21"/>
      <c r="I1008" s="21"/>
      <c r="J1008" s="21"/>
      <c r="K1008" s="22">
        <f>VLOOKUP(D1008,'Porte Honorário'!$A$3:$B$44,2,0)</f>
        <v>2591.63</v>
      </c>
      <c r="L1008" s="22">
        <f>'Base PF Saúde'!$K1008*'Base PF Saúde'!$C1008</f>
        <v>2591.63</v>
      </c>
      <c r="M1008" s="22">
        <f>'Base PF Saúde'!$E1008*'Uco e Filme'!$A$2</f>
        <v>0</v>
      </c>
      <c r="N1008" s="22">
        <f>'Base PF Saúde'!$H1008*'Uco e Filme'!$A$11</f>
        <v>0</v>
      </c>
      <c r="O1008" s="23">
        <f>ROUND(SUM('Base PF Saúde'!$L1008:$N1008),2)</f>
        <v>2591.63</v>
      </c>
    </row>
    <row r="1009" spans="1:15" ht="24" x14ac:dyDescent="0.25">
      <c r="A1009" s="18">
        <v>30704081</v>
      </c>
      <c r="B1009" s="18" t="s">
        <v>1052</v>
      </c>
      <c r="C1009" s="24">
        <v>1</v>
      </c>
      <c r="D1009" s="25" t="s">
        <v>1000</v>
      </c>
      <c r="E1009" s="20"/>
      <c r="F1009" s="21">
        <v>1</v>
      </c>
      <c r="G1009" s="21">
        <v>6</v>
      </c>
      <c r="H1009" s="21"/>
      <c r="I1009" s="21"/>
      <c r="J1009" s="21"/>
      <c r="K1009" s="22">
        <f>VLOOKUP(D1009,'Porte Honorário'!$A$3:$B$44,2,0)</f>
        <v>2591.63</v>
      </c>
      <c r="L1009" s="22">
        <f>'Base PF Saúde'!$K1009*'Base PF Saúde'!$C1009</f>
        <v>2591.63</v>
      </c>
      <c r="M1009" s="22">
        <f>'Base PF Saúde'!$E1009*'Uco e Filme'!$A$2</f>
        <v>0</v>
      </c>
      <c r="N1009" s="22">
        <f>'Base PF Saúde'!$H1009*'Uco e Filme'!$A$11</f>
        <v>0</v>
      </c>
      <c r="O1009" s="23">
        <f>ROUND(SUM('Base PF Saúde'!$L1009:$N1009),2)</f>
        <v>2591.63</v>
      </c>
    </row>
    <row r="1010" spans="1:15" ht="18" customHeight="1" x14ac:dyDescent="0.25">
      <c r="A1010" s="72" t="s">
        <v>1053</v>
      </c>
      <c r="B1010" s="73"/>
      <c r="C1010" s="73"/>
      <c r="D1010" s="73"/>
      <c r="E1010" s="73"/>
      <c r="F1010" s="73"/>
      <c r="G1010" s="73"/>
      <c r="H1010" s="73"/>
      <c r="I1010" s="73"/>
      <c r="J1010" s="73"/>
      <c r="K1010" s="73" t="e">
        <f>VLOOKUP(D1010,'Porte Honorário'!$A$3:$B$44,2,0)</f>
        <v>#N/A</v>
      </c>
      <c r="L1010" s="73" t="e">
        <f>'Base PF Saúde'!$K1010*'Base PF Saúde'!$C1010</f>
        <v>#N/A</v>
      </c>
      <c r="M1010" s="73">
        <f>'Base PF Saúde'!$E1010*'Uco e Filme'!$A$2</f>
        <v>0</v>
      </c>
      <c r="N1010" s="73">
        <f>'Base PF Saúde'!$H1010*'Uco e Filme'!$A$11</f>
        <v>0</v>
      </c>
      <c r="O1010" s="74" t="e">
        <f>ROUND(SUM('Base PF Saúde'!$L1010:$N1010),2)</f>
        <v>#N/A</v>
      </c>
    </row>
    <row r="1011" spans="1:15" ht="36" x14ac:dyDescent="0.25">
      <c r="A1011" s="18">
        <v>30705010</v>
      </c>
      <c r="B1011" s="18" t="s">
        <v>1054</v>
      </c>
      <c r="C1011" s="24">
        <v>1</v>
      </c>
      <c r="D1011" s="25" t="s">
        <v>1000</v>
      </c>
      <c r="E1011" s="20"/>
      <c r="F1011" s="21">
        <v>2</v>
      </c>
      <c r="G1011" s="21">
        <v>7</v>
      </c>
      <c r="H1011" s="21"/>
      <c r="I1011" s="21"/>
      <c r="J1011" s="21"/>
      <c r="K1011" s="22">
        <f>VLOOKUP(D1011,'Porte Honorário'!$A$3:$B$44,2,0)</f>
        <v>2591.63</v>
      </c>
      <c r="L1011" s="22">
        <f>'Base PF Saúde'!$K1011*'Base PF Saúde'!$C1011</f>
        <v>2591.63</v>
      </c>
      <c r="M1011" s="22">
        <f>'Base PF Saúde'!$E1011*'Uco e Filme'!$A$2</f>
        <v>0</v>
      </c>
      <c r="N1011" s="22">
        <f>'Base PF Saúde'!$H1011*'Uco e Filme'!$A$11</f>
        <v>0</v>
      </c>
      <c r="O1011" s="23">
        <f>ROUND(SUM('Base PF Saúde'!$L1011:$N1011),2)</f>
        <v>2591.63</v>
      </c>
    </row>
    <row r="1012" spans="1:15" ht="36" x14ac:dyDescent="0.25">
      <c r="A1012" s="18">
        <v>30705029</v>
      </c>
      <c r="B1012" s="18" t="s">
        <v>1055</v>
      </c>
      <c r="C1012" s="24">
        <v>1</v>
      </c>
      <c r="D1012" s="25" t="s">
        <v>1000</v>
      </c>
      <c r="E1012" s="20"/>
      <c r="F1012" s="21">
        <v>2</v>
      </c>
      <c r="G1012" s="21">
        <v>7</v>
      </c>
      <c r="H1012" s="21"/>
      <c r="I1012" s="21"/>
      <c r="J1012" s="21"/>
      <c r="K1012" s="22">
        <f>VLOOKUP(D1012,'Porte Honorário'!$A$3:$B$44,2,0)</f>
        <v>2591.63</v>
      </c>
      <c r="L1012" s="22">
        <f>'Base PF Saúde'!$K1012*'Base PF Saúde'!$C1012</f>
        <v>2591.63</v>
      </c>
      <c r="M1012" s="22">
        <f>'Base PF Saúde'!$E1012*'Uco e Filme'!$A$2</f>
        <v>0</v>
      </c>
      <c r="N1012" s="22">
        <f>'Base PF Saúde'!$H1012*'Uco e Filme'!$A$11</f>
        <v>0</v>
      </c>
      <c r="O1012" s="23">
        <f>ROUND(SUM('Base PF Saúde'!$L1012:$N1012),2)</f>
        <v>2591.63</v>
      </c>
    </row>
    <row r="1013" spans="1:15" ht="48" x14ac:dyDescent="0.25">
      <c r="A1013" s="18">
        <v>30705037</v>
      </c>
      <c r="B1013" s="18" t="s">
        <v>1056</v>
      </c>
      <c r="C1013" s="24">
        <v>1</v>
      </c>
      <c r="D1013" s="25" t="s">
        <v>1000</v>
      </c>
      <c r="E1013" s="20"/>
      <c r="F1013" s="21">
        <v>2</v>
      </c>
      <c r="G1013" s="21">
        <v>7</v>
      </c>
      <c r="H1013" s="21"/>
      <c r="I1013" s="21"/>
      <c r="J1013" s="21"/>
      <c r="K1013" s="22">
        <f>VLOOKUP(D1013,'Porte Honorário'!$A$3:$B$44,2,0)</f>
        <v>2591.63</v>
      </c>
      <c r="L1013" s="22">
        <f>'Base PF Saúde'!$K1013*'Base PF Saúde'!$C1013</f>
        <v>2591.63</v>
      </c>
      <c r="M1013" s="22">
        <f>'Base PF Saúde'!$E1013*'Uco e Filme'!$A$2</f>
        <v>0</v>
      </c>
      <c r="N1013" s="22">
        <f>'Base PF Saúde'!$H1013*'Uco e Filme'!$A$11</f>
        <v>0</v>
      </c>
      <c r="O1013" s="23">
        <f>ROUND(SUM('Base PF Saúde'!$L1013:$N1013),2)</f>
        <v>2591.63</v>
      </c>
    </row>
    <row r="1014" spans="1:15" ht="48" x14ac:dyDescent="0.25">
      <c r="A1014" s="18">
        <v>30705045</v>
      </c>
      <c r="B1014" s="18" t="s">
        <v>1057</v>
      </c>
      <c r="C1014" s="24">
        <v>1</v>
      </c>
      <c r="D1014" s="25" t="s">
        <v>1000</v>
      </c>
      <c r="E1014" s="20"/>
      <c r="F1014" s="21">
        <v>2</v>
      </c>
      <c r="G1014" s="21">
        <v>7</v>
      </c>
      <c r="H1014" s="21"/>
      <c r="I1014" s="21"/>
      <c r="J1014" s="21"/>
      <c r="K1014" s="22">
        <f>VLOOKUP(D1014,'Porte Honorário'!$A$3:$B$44,2,0)</f>
        <v>2591.63</v>
      </c>
      <c r="L1014" s="22">
        <f>'Base PF Saúde'!$K1014*'Base PF Saúde'!$C1014</f>
        <v>2591.63</v>
      </c>
      <c r="M1014" s="22">
        <f>'Base PF Saúde'!$E1014*'Uco e Filme'!$A$2</f>
        <v>0</v>
      </c>
      <c r="N1014" s="22">
        <f>'Base PF Saúde'!$H1014*'Uco e Filme'!$A$11</f>
        <v>0</v>
      </c>
      <c r="O1014" s="23">
        <f>ROUND(SUM('Base PF Saúde'!$L1014:$N1014),2)</f>
        <v>2591.63</v>
      </c>
    </row>
    <row r="1015" spans="1:15" x14ac:dyDescent="0.25">
      <c r="A1015" s="18">
        <v>30705053</v>
      </c>
      <c r="B1015" s="18" t="s">
        <v>1058</v>
      </c>
      <c r="C1015" s="24">
        <v>1</v>
      </c>
      <c r="D1015" s="25" t="s">
        <v>1000</v>
      </c>
      <c r="E1015" s="20"/>
      <c r="F1015" s="21">
        <v>2</v>
      </c>
      <c r="G1015" s="21">
        <v>7</v>
      </c>
      <c r="H1015" s="21"/>
      <c r="I1015" s="21"/>
      <c r="J1015" s="21"/>
      <c r="K1015" s="22">
        <f>VLOOKUP(D1015,'Porte Honorário'!$A$3:$B$44,2,0)</f>
        <v>2591.63</v>
      </c>
      <c r="L1015" s="22">
        <f>'Base PF Saúde'!$K1015*'Base PF Saúde'!$C1015</f>
        <v>2591.63</v>
      </c>
      <c r="M1015" s="22">
        <f>'Base PF Saúde'!$E1015*'Uco e Filme'!$A$2</f>
        <v>0</v>
      </c>
      <c r="N1015" s="22">
        <f>'Base PF Saúde'!$H1015*'Uco e Filme'!$A$11</f>
        <v>0</v>
      </c>
      <c r="O1015" s="23">
        <f>ROUND(SUM('Base PF Saúde'!$L1015:$N1015),2)</f>
        <v>2591.63</v>
      </c>
    </row>
    <row r="1016" spans="1:15" ht="36" x14ac:dyDescent="0.25">
      <c r="A1016" s="18">
        <v>30705061</v>
      </c>
      <c r="B1016" s="18" t="s">
        <v>1059</v>
      </c>
      <c r="C1016" s="24">
        <v>1</v>
      </c>
      <c r="D1016" s="25" t="s">
        <v>1000</v>
      </c>
      <c r="E1016" s="20"/>
      <c r="F1016" s="21">
        <v>2</v>
      </c>
      <c r="G1016" s="21">
        <v>7</v>
      </c>
      <c r="H1016" s="21"/>
      <c r="I1016" s="21"/>
      <c r="J1016" s="21"/>
      <c r="K1016" s="22">
        <f>VLOOKUP(D1016,'Porte Honorário'!$A$3:$B$44,2,0)</f>
        <v>2591.63</v>
      </c>
      <c r="L1016" s="22">
        <f>'Base PF Saúde'!$K1016*'Base PF Saúde'!$C1016</f>
        <v>2591.63</v>
      </c>
      <c r="M1016" s="22">
        <f>'Base PF Saúde'!$E1016*'Uco e Filme'!$A$2</f>
        <v>0</v>
      </c>
      <c r="N1016" s="22">
        <f>'Base PF Saúde'!$H1016*'Uco e Filme'!$A$11</f>
        <v>0</v>
      </c>
      <c r="O1016" s="23">
        <f>ROUND(SUM('Base PF Saúde'!$L1016:$N1016),2)</f>
        <v>2591.63</v>
      </c>
    </row>
    <row r="1017" spans="1:15" ht="48" x14ac:dyDescent="0.25">
      <c r="A1017" s="18">
        <v>30705070</v>
      </c>
      <c r="B1017" s="18" t="s">
        <v>1060</v>
      </c>
      <c r="C1017" s="24">
        <v>1</v>
      </c>
      <c r="D1017" s="25" t="s">
        <v>1000</v>
      </c>
      <c r="E1017" s="20"/>
      <c r="F1017" s="21">
        <v>2</v>
      </c>
      <c r="G1017" s="21">
        <v>7</v>
      </c>
      <c r="H1017" s="21"/>
      <c r="I1017" s="21"/>
      <c r="J1017" s="21"/>
      <c r="K1017" s="22">
        <f>VLOOKUP(D1017,'Porte Honorário'!$A$3:$B$44,2,0)</f>
        <v>2591.63</v>
      </c>
      <c r="L1017" s="22">
        <f>'Base PF Saúde'!$K1017*'Base PF Saúde'!$C1017</f>
        <v>2591.63</v>
      </c>
      <c r="M1017" s="22">
        <f>'Base PF Saúde'!$E1017*'Uco e Filme'!$A$2</f>
        <v>0</v>
      </c>
      <c r="N1017" s="22">
        <f>'Base PF Saúde'!$H1017*'Uco e Filme'!$A$11</f>
        <v>0</v>
      </c>
      <c r="O1017" s="23">
        <f>ROUND(SUM('Base PF Saúde'!$L1017:$N1017),2)</f>
        <v>2591.63</v>
      </c>
    </row>
    <row r="1018" spans="1:15" ht="24" x14ac:dyDescent="0.25">
      <c r="A1018" s="18">
        <v>30705100</v>
      </c>
      <c r="B1018" s="18" t="s">
        <v>1061</v>
      </c>
      <c r="C1018" s="24">
        <v>1</v>
      </c>
      <c r="D1018" s="25" t="s">
        <v>1000</v>
      </c>
      <c r="E1018" s="20"/>
      <c r="F1018" s="21">
        <v>2</v>
      </c>
      <c r="G1018" s="21">
        <v>7</v>
      </c>
      <c r="H1018" s="21"/>
      <c r="I1018" s="21"/>
      <c r="J1018" s="21"/>
      <c r="K1018" s="22">
        <f>VLOOKUP(D1018,'Porte Honorário'!$A$3:$B$44,2,0)</f>
        <v>2591.63</v>
      </c>
      <c r="L1018" s="22">
        <f>'Base PF Saúde'!$K1018*'Base PF Saúde'!$C1018</f>
        <v>2591.63</v>
      </c>
      <c r="M1018" s="22">
        <f>'Base PF Saúde'!$E1018*'Uco e Filme'!$A$2</f>
        <v>0</v>
      </c>
      <c r="N1018" s="22">
        <f>'Base PF Saúde'!$H1018*'Uco e Filme'!$A$11</f>
        <v>0</v>
      </c>
      <c r="O1018" s="23">
        <f>ROUND(SUM('Base PF Saúde'!$L1018:$N1018),2)</f>
        <v>2591.63</v>
      </c>
    </row>
    <row r="1019" spans="1:15" ht="18" customHeight="1" x14ac:dyDescent="0.25">
      <c r="A1019" s="72" t="s">
        <v>1062</v>
      </c>
      <c r="B1019" s="73"/>
      <c r="C1019" s="73"/>
      <c r="D1019" s="73"/>
      <c r="E1019" s="73"/>
      <c r="F1019" s="73"/>
      <c r="G1019" s="73"/>
      <c r="H1019" s="73"/>
      <c r="I1019" s="73"/>
      <c r="J1019" s="73"/>
      <c r="K1019" s="73" t="e">
        <f>VLOOKUP(D1019,'Porte Honorário'!$A$3:$B$44,2,0)</f>
        <v>#N/A</v>
      </c>
      <c r="L1019" s="73" t="e">
        <f>'Base PF Saúde'!$K1019*'Base PF Saúde'!$C1019</f>
        <v>#N/A</v>
      </c>
      <c r="M1019" s="73">
        <f>'Base PF Saúde'!$E1019*'Uco e Filme'!$A$2</f>
        <v>0</v>
      </c>
      <c r="N1019" s="73">
        <f>'Base PF Saúde'!$H1019*'Uco e Filme'!$A$11</f>
        <v>0</v>
      </c>
      <c r="O1019" s="74" t="e">
        <f>ROUND(SUM('Base PF Saúde'!$L1019:$N1019),2)</f>
        <v>#N/A</v>
      </c>
    </row>
    <row r="1020" spans="1:15" ht="24" x14ac:dyDescent="0.25">
      <c r="A1020" s="18">
        <v>30706017</v>
      </c>
      <c r="B1020" s="18" t="s">
        <v>1063</v>
      </c>
      <c r="C1020" s="24">
        <v>1</v>
      </c>
      <c r="D1020" s="25" t="s">
        <v>1000</v>
      </c>
      <c r="E1020" s="20"/>
      <c r="F1020" s="21">
        <v>3</v>
      </c>
      <c r="G1020" s="21">
        <v>6</v>
      </c>
      <c r="H1020" s="21"/>
      <c r="I1020" s="21"/>
      <c r="J1020" s="21"/>
      <c r="K1020" s="22">
        <f>VLOOKUP(D1020,'Porte Honorário'!$A$3:$B$44,2,0)</f>
        <v>2591.63</v>
      </c>
      <c r="L1020" s="22">
        <f>'Base PF Saúde'!$K1020*'Base PF Saúde'!$C1020</f>
        <v>2591.63</v>
      </c>
      <c r="M1020" s="22">
        <f>'Base PF Saúde'!$E1020*'Uco e Filme'!$A$2</f>
        <v>0</v>
      </c>
      <c r="N1020" s="22">
        <f>'Base PF Saúde'!$H1020*'Uco e Filme'!$A$11</f>
        <v>0</v>
      </c>
      <c r="O1020" s="23">
        <f>ROUND(SUM('Base PF Saúde'!$L1020:$N1020),2)</f>
        <v>2591.63</v>
      </c>
    </row>
    <row r="1021" spans="1:15" ht="24" x14ac:dyDescent="0.25">
      <c r="A1021" s="18">
        <v>30706025</v>
      </c>
      <c r="B1021" s="18" t="s">
        <v>1064</v>
      </c>
      <c r="C1021" s="24">
        <v>1</v>
      </c>
      <c r="D1021" s="25" t="s">
        <v>1000</v>
      </c>
      <c r="E1021" s="20"/>
      <c r="F1021" s="21">
        <v>3</v>
      </c>
      <c r="G1021" s="21">
        <v>6</v>
      </c>
      <c r="H1021" s="21"/>
      <c r="I1021" s="21"/>
      <c r="J1021" s="21"/>
      <c r="K1021" s="22">
        <f>VLOOKUP(D1021,'Porte Honorário'!$A$3:$B$44,2,0)</f>
        <v>2591.63</v>
      </c>
      <c r="L1021" s="22">
        <f>'Base PF Saúde'!$K1021*'Base PF Saúde'!$C1021</f>
        <v>2591.63</v>
      </c>
      <c r="M1021" s="22">
        <f>'Base PF Saúde'!$E1021*'Uco e Filme'!$A$2</f>
        <v>0</v>
      </c>
      <c r="N1021" s="22">
        <f>'Base PF Saúde'!$H1021*'Uco e Filme'!$A$11</f>
        <v>0</v>
      </c>
      <c r="O1021" s="23">
        <f>ROUND(SUM('Base PF Saúde'!$L1021:$N1021),2)</f>
        <v>2591.63</v>
      </c>
    </row>
    <row r="1022" spans="1:15" ht="24" x14ac:dyDescent="0.25">
      <c r="A1022" s="18">
        <v>30706033</v>
      </c>
      <c r="B1022" s="18" t="s">
        <v>1065</v>
      </c>
      <c r="C1022" s="24">
        <v>1</v>
      </c>
      <c r="D1022" s="25" t="s">
        <v>1000</v>
      </c>
      <c r="E1022" s="20"/>
      <c r="F1022" s="21">
        <v>3</v>
      </c>
      <c r="G1022" s="21">
        <v>6</v>
      </c>
      <c r="H1022" s="21"/>
      <c r="I1022" s="21"/>
      <c r="J1022" s="21"/>
      <c r="K1022" s="22">
        <f>VLOOKUP(D1022,'Porte Honorário'!$A$3:$B$44,2,0)</f>
        <v>2591.63</v>
      </c>
      <c r="L1022" s="22">
        <f>'Base PF Saúde'!$K1022*'Base PF Saúde'!$C1022</f>
        <v>2591.63</v>
      </c>
      <c r="M1022" s="22">
        <f>'Base PF Saúde'!$E1022*'Uco e Filme'!$A$2</f>
        <v>0</v>
      </c>
      <c r="N1022" s="22">
        <f>'Base PF Saúde'!$H1022*'Uco e Filme'!$A$11</f>
        <v>0</v>
      </c>
      <c r="O1022" s="23">
        <f>ROUND(SUM('Base PF Saúde'!$L1022:$N1022),2)</f>
        <v>2591.63</v>
      </c>
    </row>
    <row r="1023" spans="1:15" ht="13.9" customHeight="1" x14ac:dyDescent="0.25">
      <c r="A1023" s="69" t="s">
        <v>1066</v>
      </c>
      <c r="B1023" s="70"/>
      <c r="C1023" s="70"/>
      <c r="D1023" s="70"/>
      <c r="E1023" s="70"/>
      <c r="F1023" s="70"/>
      <c r="G1023" s="70"/>
      <c r="H1023" s="70"/>
      <c r="I1023" s="70"/>
      <c r="J1023" s="70"/>
      <c r="K1023" s="70" t="e">
        <f>VLOOKUP(D1023,'Porte Honorário'!$A$3:$B$44,2,0)</f>
        <v>#N/A</v>
      </c>
      <c r="L1023" s="70" t="e">
        <f>'Base PF Saúde'!$K1023*'Base PF Saúde'!$C1023</f>
        <v>#N/A</v>
      </c>
      <c r="M1023" s="70">
        <f>'Base PF Saúde'!$E1023*'Uco e Filme'!$A$2</f>
        <v>0</v>
      </c>
      <c r="N1023" s="70">
        <f>'Base PF Saúde'!$H1023*'Uco e Filme'!$A$11</f>
        <v>0</v>
      </c>
      <c r="O1023" s="71" t="e">
        <f>ROUND(SUM('Base PF Saúde'!$L1023:$N1023),2)</f>
        <v>#N/A</v>
      </c>
    </row>
    <row r="1024" spans="1:15" ht="13.9" customHeight="1" x14ac:dyDescent="0.25">
      <c r="A1024" s="69" t="s">
        <v>1067</v>
      </c>
      <c r="B1024" s="70"/>
      <c r="C1024" s="70"/>
      <c r="D1024" s="70"/>
      <c r="E1024" s="70"/>
      <c r="F1024" s="70"/>
      <c r="G1024" s="70"/>
      <c r="H1024" s="70"/>
      <c r="I1024" s="70"/>
      <c r="J1024" s="70"/>
      <c r="K1024" s="70" t="e">
        <f>VLOOKUP(D1024,'Porte Honorário'!$A$3:$B$44,2,0)</f>
        <v>#N/A</v>
      </c>
      <c r="L1024" s="70" t="e">
        <f>'Base PF Saúde'!$K1024*'Base PF Saúde'!$C1024</f>
        <v>#N/A</v>
      </c>
      <c r="M1024" s="70">
        <f>'Base PF Saúde'!$E1024*'Uco e Filme'!$A$2</f>
        <v>0</v>
      </c>
      <c r="N1024" s="70">
        <f>'Base PF Saúde'!$H1024*'Uco e Filme'!$A$11</f>
        <v>0</v>
      </c>
      <c r="O1024" s="71" t="e">
        <f>ROUND(SUM('Base PF Saúde'!$L1024:$N1024),2)</f>
        <v>#N/A</v>
      </c>
    </row>
    <row r="1025" spans="1:15" ht="18" customHeight="1" x14ac:dyDescent="0.25">
      <c r="A1025" s="72" t="s">
        <v>1068</v>
      </c>
      <c r="B1025" s="73"/>
      <c r="C1025" s="73"/>
      <c r="D1025" s="73"/>
      <c r="E1025" s="73"/>
      <c r="F1025" s="73"/>
      <c r="G1025" s="73"/>
      <c r="H1025" s="73"/>
      <c r="I1025" s="73"/>
      <c r="J1025" s="73"/>
      <c r="K1025" s="73" t="e">
        <f>VLOOKUP(D1025,'Porte Honorário'!$A$3:$B$44,2,0)</f>
        <v>#N/A</v>
      </c>
      <c r="L1025" s="73" t="e">
        <f>'Base PF Saúde'!$K1025*'Base PF Saúde'!$C1025</f>
        <v>#N/A</v>
      </c>
      <c r="M1025" s="73">
        <f>'Base PF Saúde'!$E1025*'Uco e Filme'!$A$2</f>
        <v>0</v>
      </c>
      <c r="N1025" s="73">
        <f>'Base PF Saúde'!$H1025*'Uco e Filme'!$A$11</f>
        <v>0</v>
      </c>
      <c r="O1025" s="74" t="e">
        <f>ROUND(SUM('Base PF Saúde'!$L1025:$N1025),2)</f>
        <v>#N/A</v>
      </c>
    </row>
    <row r="1026" spans="1:15" ht="24" x14ac:dyDescent="0.25">
      <c r="A1026" s="18">
        <v>30707013</v>
      </c>
      <c r="B1026" s="18" t="s">
        <v>1069</v>
      </c>
      <c r="C1026" s="24">
        <v>1</v>
      </c>
      <c r="D1026" s="25" t="s">
        <v>1000</v>
      </c>
      <c r="E1026" s="20"/>
      <c r="F1026" s="21">
        <v>2</v>
      </c>
      <c r="G1026" s="21">
        <v>6</v>
      </c>
      <c r="H1026" s="21"/>
      <c r="I1026" s="21"/>
      <c r="J1026" s="21"/>
      <c r="K1026" s="22">
        <f>VLOOKUP(D1026,'Porte Honorário'!$A$3:$B$44,2,0)</f>
        <v>2591.63</v>
      </c>
      <c r="L1026" s="22">
        <f>'Base PF Saúde'!$K1026*'Base PF Saúde'!$C1026</f>
        <v>2591.63</v>
      </c>
      <c r="M1026" s="22">
        <f>'Base PF Saúde'!$E1026*'Uco e Filme'!$A$2</f>
        <v>0</v>
      </c>
      <c r="N1026" s="22">
        <f>'Base PF Saúde'!$H1026*'Uco e Filme'!$A$11</f>
        <v>0</v>
      </c>
      <c r="O1026" s="23">
        <f>ROUND(SUM('Base PF Saúde'!$L1026:$N1026),2)</f>
        <v>2591.63</v>
      </c>
    </row>
    <row r="1027" spans="1:15" x14ac:dyDescent="0.25">
      <c r="A1027" s="18">
        <v>30707021</v>
      </c>
      <c r="B1027" s="18" t="s">
        <v>1070</v>
      </c>
      <c r="C1027" s="24">
        <v>1</v>
      </c>
      <c r="D1027" s="25" t="s">
        <v>1000</v>
      </c>
      <c r="E1027" s="20"/>
      <c r="F1027" s="21">
        <v>3</v>
      </c>
      <c r="G1027" s="21">
        <v>6</v>
      </c>
      <c r="H1027" s="21"/>
      <c r="I1027" s="21"/>
      <c r="J1027" s="21"/>
      <c r="K1027" s="22">
        <f>VLOOKUP(D1027,'Porte Honorário'!$A$3:$B$44,2,0)</f>
        <v>2591.63</v>
      </c>
      <c r="L1027" s="22">
        <f>'Base PF Saúde'!$K1027*'Base PF Saúde'!$C1027</f>
        <v>2591.63</v>
      </c>
      <c r="M1027" s="22">
        <f>'Base PF Saúde'!$E1027*'Uco e Filme'!$A$2</f>
        <v>0</v>
      </c>
      <c r="N1027" s="22">
        <f>'Base PF Saúde'!$H1027*'Uco e Filme'!$A$11</f>
        <v>0</v>
      </c>
      <c r="O1027" s="23">
        <f>ROUND(SUM('Base PF Saúde'!$L1027:$N1027),2)</f>
        <v>2591.63</v>
      </c>
    </row>
    <row r="1028" spans="1:15" x14ac:dyDescent="0.25">
      <c r="A1028" s="18">
        <v>30707030</v>
      </c>
      <c r="B1028" s="18" t="s">
        <v>1071</v>
      </c>
      <c r="C1028" s="24">
        <v>1</v>
      </c>
      <c r="D1028" s="25" t="s">
        <v>1000</v>
      </c>
      <c r="E1028" s="20"/>
      <c r="F1028" s="21">
        <v>3</v>
      </c>
      <c r="G1028" s="21">
        <v>6</v>
      </c>
      <c r="H1028" s="21"/>
      <c r="I1028" s="21"/>
      <c r="J1028" s="21"/>
      <c r="K1028" s="22">
        <f>VLOOKUP(D1028,'Porte Honorário'!$A$3:$B$44,2,0)</f>
        <v>2591.63</v>
      </c>
      <c r="L1028" s="22">
        <f>'Base PF Saúde'!$K1028*'Base PF Saúde'!$C1028</f>
        <v>2591.63</v>
      </c>
      <c r="M1028" s="22">
        <f>'Base PF Saúde'!$E1028*'Uco e Filme'!$A$2</f>
        <v>0</v>
      </c>
      <c r="N1028" s="22">
        <f>'Base PF Saúde'!$H1028*'Uco e Filme'!$A$11</f>
        <v>0</v>
      </c>
      <c r="O1028" s="23">
        <f>ROUND(SUM('Base PF Saúde'!$L1028:$N1028),2)</f>
        <v>2591.63</v>
      </c>
    </row>
    <row r="1029" spans="1:15" x14ac:dyDescent="0.25">
      <c r="A1029" s="18">
        <v>30707048</v>
      </c>
      <c r="B1029" s="18" t="s">
        <v>1072</v>
      </c>
      <c r="C1029" s="24">
        <v>1</v>
      </c>
      <c r="D1029" s="25" t="s">
        <v>1000</v>
      </c>
      <c r="E1029" s="20"/>
      <c r="F1029" s="21">
        <v>2</v>
      </c>
      <c r="G1029" s="21">
        <v>6</v>
      </c>
      <c r="H1029" s="21"/>
      <c r="I1029" s="21"/>
      <c r="J1029" s="21"/>
      <c r="K1029" s="22">
        <f>VLOOKUP(D1029,'Porte Honorário'!$A$3:$B$44,2,0)</f>
        <v>2591.63</v>
      </c>
      <c r="L1029" s="22">
        <f>'Base PF Saúde'!$K1029*'Base PF Saúde'!$C1029</f>
        <v>2591.63</v>
      </c>
      <c r="M1029" s="22">
        <f>'Base PF Saúde'!$E1029*'Uco e Filme'!$A$2</f>
        <v>0</v>
      </c>
      <c r="N1029" s="22">
        <f>'Base PF Saúde'!$H1029*'Uco e Filme'!$A$11</f>
        <v>0</v>
      </c>
      <c r="O1029" s="23">
        <f>ROUND(SUM('Base PF Saúde'!$L1029:$N1029),2)</f>
        <v>2591.63</v>
      </c>
    </row>
    <row r="1030" spans="1:15" x14ac:dyDescent="0.25">
      <c r="A1030" s="18">
        <v>30707056</v>
      </c>
      <c r="B1030" s="18" t="s">
        <v>1073</v>
      </c>
      <c r="C1030" s="24">
        <v>1</v>
      </c>
      <c r="D1030" s="25" t="s">
        <v>1000</v>
      </c>
      <c r="E1030" s="20"/>
      <c r="F1030" s="21">
        <v>3</v>
      </c>
      <c r="G1030" s="21">
        <v>6</v>
      </c>
      <c r="H1030" s="21"/>
      <c r="I1030" s="21"/>
      <c r="J1030" s="21"/>
      <c r="K1030" s="22">
        <f>VLOOKUP(D1030,'Porte Honorário'!$A$3:$B$44,2,0)</f>
        <v>2591.63</v>
      </c>
      <c r="L1030" s="22">
        <f>'Base PF Saúde'!$K1030*'Base PF Saúde'!$C1030</f>
        <v>2591.63</v>
      </c>
      <c r="M1030" s="22">
        <f>'Base PF Saúde'!$E1030*'Uco e Filme'!$A$2</f>
        <v>0</v>
      </c>
      <c r="N1030" s="22">
        <f>'Base PF Saúde'!$H1030*'Uco e Filme'!$A$11</f>
        <v>0</v>
      </c>
      <c r="O1030" s="23">
        <f>ROUND(SUM('Base PF Saúde'!$L1030:$N1030),2)</f>
        <v>2591.63</v>
      </c>
    </row>
    <row r="1031" spans="1:15" x14ac:dyDescent="0.25">
      <c r="A1031" s="18">
        <v>30707064</v>
      </c>
      <c r="B1031" s="18" t="s">
        <v>1074</v>
      </c>
      <c r="C1031" s="24">
        <v>1</v>
      </c>
      <c r="D1031" s="25" t="s">
        <v>1000</v>
      </c>
      <c r="E1031" s="20"/>
      <c r="F1031" s="21">
        <v>2</v>
      </c>
      <c r="G1031" s="21">
        <v>6</v>
      </c>
      <c r="H1031" s="21"/>
      <c r="I1031" s="21"/>
      <c r="J1031" s="21"/>
      <c r="K1031" s="22">
        <f>VLOOKUP(D1031,'Porte Honorário'!$A$3:$B$44,2,0)</f>
        <v>2591.63</v>
      </c>
      <c r="L1031" s="22">
        <f>'Base PF Saúde'!$K1031*'Base PF Saúde'!$C1031</f>
        <v>2591.63</v>
      </c>
      <c r="M1031" s="22">
        <f>'Base PF Saúde'!$E1031*'Uco e Filme'!$A$2</f>
        <v>0</v>
      </c>
      <c r="N1031" s="22">
        <f>'Base PF Saúde'!$H1031*'Uco e Filme'!$A$11</f>
        <v>0</v>
      </c>
      <c r="O1031" s="23">
        <f>ROUND(SUM('Base PF Saúde'!$L1031:$N1031),2)</f>
        <v>2591.63</v>
      </c>
    </row>
    <row r="1032" spans="1:15" ht="18" customHeight="1" x14ac:dyDescent="0.25">
      <c r="A1032" s="72" t="s">
        <v>1075</v>
      </c>
      <c r="B1032" s="73"/>
      <c r="C1032" s="73"/>
      <c r="D1032" s="73"/>
      <c r="E1032" s="73"/>
      <c r="F1032" s="73"/>
      <c r="G1032" s="73"/>
      <c r="H1032" s="73"/>
      <c r="I1032" s="73"/>
      <c r="J1032" s="73"/>
      <c r="K1032" s="73" t="e">
        <f>VLOOKUP(D1032,'Porte Honorário'!$A$3:$B$44,2,0)</f>
        <v>#N/A</v>
      </c>
      <c r="L1032" s="73" t="e">
        <f>'Base PF Saúde'!$K1032*'Base PF Saúde'!$C1032</f>
        <v>#N/A</v>
      </c>
      <c r="M1032" s="73">
        <f>'Base PF Saúde'!$E1032*'Uco e Filme'!$A$2</f>
        <v>0</v>
      </c>
      <c r="N1032" s="73">
        <f>'Base PF Saúde'!$H1032*'Uco e Filme'!$A$11</f>
        <v>0</v>
      </c>
      <c r="O1032" s="74" t="e">
        <f>ROUND(SUM('Base PF Saúde'!$L1032:$N1032),2)</f>
        <v>#N/A</v>
      </c>
    </row>
    <row r="1033" spans="1:15" x14ac:dyDescent="0.25">
      <c r="A1033" s="18">
        <v>30709016</v>
      </c>
      <c r="B1033" s="18" t="s">
        <v>1076</v>
      </c>
      <c r="C1033" s="24">
        <v>1</v>
      </c>
      <c r="D1033" s="25" t="s">
        <v>52</v>
      </c>
      <c r="E1033" s="20"/>
      <c r="F1033" s="21"/>
      <c r="G1033" s="21">
        <v>2</v>
      </c>
      <c r="H1033" s="21"/>
      <c r="I1033" s="21"/>
      <c r="J1033" s="21"/>
      <c r="K1033" s="22">
        <f>VLOOKUP(D1033,'Porte Honorário'!$A$3:$B$44,2,0)</f>
        <v>138.65</v>
      </c>
      <c r="L1033" s="22">
        <f>'Base PF Saúde'!$K1033*'Base PF Saúde'!$C1033</f>
        <v>138.65</v>
      </c>
      <c r="M1033" s="22">
        <f>'Base PF Saúde'!$E1033*'Uco e Filme'!$A$2</f>
        <v>0</v>
      </c>
      <c r="N1033" s="22">
        <f>'Base PF Saúde'!$H1033*'Uco e Filme'!$A$11</f>
        <v>0</v>
      </c>
      <c r="O1033" s="23">
        <f>ROUND(SUM('Base PF Saúde'!$L1033:$N1033),2)</f>
        <v>138.65</v>
      </c>
    </row>
    <row r="1034" spans="1:15" x14ac:dyDescent="0.25">
      <c r="A1034" s="18">
        <v>30709024</v>
      </c>
      <c r="B1034" s="18" t="s">
        <v>1077</v>
      </c>
      <c r="C1034" s="24">
        <v>1</v>
      </c>
      <c r="D1034" s="25" t="s">
        <v>137</v>
      </c>
      <c r="E1034" s="20"/>
      <c r="F1034" s="21"/>
      <c r="G1034" s="21">
        <v>1</v>
      </c>
      <c r="H1034" s="21"/>
      <c r="I1034" s="21"/>
      <c r="J1034" s="21"/>
      <c r="K1034" s="22">
        <f>VLOOKUP(D1034,'Porte Honorário'!$A$3:$B$44,2,0)</f>
        <v>31.52</v>
      </c>
      <c r="L1034" s="22">
        <f>'Base PF Saúde'!$K1034*'Base PF Saúde'!$C1034</f>
        <v>31.52</v>
      </c>
      <c r="M1034" s="22">
        <f>'Base PF Saúde'!$E1034*'Uco e Filme'!$A$2</f>
        <v>0</v>
      </c>
      <c r="N1034" s="22">
        <f>'Base PF Saúde'!$H1034*'Uco e Filme'!$A$11</f>
        <v>0</v>
      </c>
      <c r="O1034" s="23">
        <f>ROUND(SUM('Base PF Saúde'!$L1034:$N1034),2)</f>
        <v>31.52</v>
      </c>
    </row>
    <row r="1035" spans="1:15" x14ac:dyDescent="0.25">
      <c r="A1035" s="18">
        <v>30709032</v>
      </c>
      <c r="B1035" s="18" t="s">
        <v>1078</v>
      </c>
      <c r="C1035" s="24">
        <v>1</v>
      </c>
      <c r="D1035" s="25" t="s">
        <v>64</v>
      </c>
      <c r="E1035" s="20"/>
      <c r="F1035" s="21"/>
      <c r="G1035" s="21">
        <v>1</v>
      </c>
      <c r="H1035" s="21"/>
      <c r="I1035" s="21"/>
      <c r="J1035" s="21"/>
      <c r="K1035" s="22">
        <f>VLOOKUP(D1035,'Porte Honorário'!$A$3:$B$44,2,0)</f>
        <v>63.04</v>
      </c>
      <c r="L1035" s="22">
        <f>'Base PF Saúde'!$K1035*'Base PF Saúde'!$C1035</f>
        <v>63.04</v>
      </c>
      <c r="M1035" s="22">
        <f>'Base PF Saúde'!$E1035*'Uco e Filme'!$A$2</f>
        <v>0</v>
      </c>
      <c r="N1035" s="22">
        <f>'Base PF Saúde'!$H1035*'Uco e Filme'!$A$11</f>
        <v>0</v>
      </c>
      <c r="O1035" s="23">
        <f>ROUND(SUM('Base PF Saúde'!$L1035:$N1035),2)</f>
        <v>63.04</v>
      </c>
    </row>
    <row r="1036" spans="1:15" ht="18" customHeight="1" x14ac:dyDescent="0.25">
      <c r="A1036" s="72" t="s">
        <v>1079</v>
      </c>
      <c r="B1036" s="73"/>
      <c r="C1036" s="73"/>
      <c r="D1036" s="73"/>
      <c r="E1036" s="73"/>
      <c r="F1036" s="73"/>
      <c r="G1036" s="73"/>
      <c r="H1036" s="73"/>
      <c r="I1036" s="73"/>
      <c r="J1036" s="73"/>
      <c r="K1036" s="73" t="e">
        <f>VLOOKUP(D1036,'Porte Honorário'!$A$3:$B$44,2,0)</f>
        <v>#N/A</v>
      </c>
      <c r="L1036" s="73" t="e">
        <f>'Base PF Saúde'!$K1036*'Base PF Saúde'!$C1036</f>
        <v>#N/A</v>
      </c>
      <c r="M1036" s="73">
        <f>'Base PF Saúde'!$E1036*'Uco e Filme'!$A$2</f>
        <v>0</v>
      </c>
      <c r="N1036" s="73">
        <f>'Base PF Saúde'!$H1036*'Uco e Filme'!$A$11</f>
        <v>0</v>
      </c>
      <c r="O1036" s="74" t="e">
        <f>ROUND(SUM('Base PF Saúde'!$L1036:$N1036),2)</f>
        <v>#N/A</v>
      </c>
    </row>
    <row r="1037" spans="1:15" x14ac:dyDescent="0.25">
      <c r="A1037" s="18">
        <v>30710014</v>
      </c>
      <c r="B1037" s="18" t="s">
        <v>1080</v>
      </c>
      <c r="C1037" s="24">
        <v>1</v>
      </c>
      <c r="D1037" s="25" t="s">
        <v>102</v>
      </c>
      <c r="E1037" s="20"/>
      <c r="F1037" s="21"/>
      <c r="G1037" s="21">
        <v>1</v>
      </c>
      <c r="H1037" s="21"/>
      <c r="I1037" s="21"/>
      <c r="J1037" s="21"/>
      <c r="K1037" s="22">
        <f>VLOOKUP(D1037,'Porte Honorário'!$A$3:$B$44,2,0)</f>
        <v>176.44</v>
      </c>
      <c r="L1037" s="22">
        <f>'Base PF Saúde'!$K1037*'Base PF Saúde'!$C1037</f>
        <v>176.44</v>
      </c>
      <c r="M1037" s="22">
        <f>'Base PF Saúde'!$E1037*'Uco e Filme'!$A$2</f>
        <v>0</v>
      </c>
      <c r="N1037" s="22">
        <f>'Base PF Saúde'!$H1037*'Uco e Filme'!$A$11</f>
        <v>0</v>
      </c>
      <c r="O1037" s="23">
        <f>ROUND(SUM('Base PF Saúde'!$L1037:$N1037),2)</f>
        <v>176.44</v>
      </c>
    </row>
    <row r="1038" spans="1:15" ht="24" x14ac:dyDescent="0.25">
      <c r="A1038" s="18">
        <v>30710022</v>
      </c>
      <c r="B1038" s="18" t="s">
        <v>1081</v>
      </c>
      <c r="C1038" s="24">
        <v>1</v>
      </c>
      <c r="D1038" s="25" t="s">
        <v>102</v>
      </c>
      <c r="E1038" s="20"/>
      <c r="F1038" s="21">
        <v>1</v>
      </c>
      <c r="G1038" s="21">
        <v>2</v>
      </c>
      <c r="H1038" s="21"/>
      <c r="I1038" s="21"/>
      <c r="J1038" s="21"/>
      <c r="K1038" s="22">
        <f>VLOOKUP(D1038,'Porte Honorário'!$A$3:$B$44,2,0)</f>
        <v>176.44</v>
      </c>
      <c r="L1038" s="22">
        <f>'Base PF Saúde'!$K1038*'Base PF Saúde'!$C1038</f>
        <v>176.44</v>
      </c>
      <c r="M1038" s="22">
        <f>'Base PF Saúde'!$E1038*'Uco e Filme'!$A$2</f>
        <v>0</v>
      </c>
      <c r="N1038" s="22">
        <f>'Base PF Saúde'!$H1038*'Uco e Filme'!$A$11</f>
        <v>0</v>
      </c>
      <c r="O1038" s="23">
        <f>ROUND(SUM('Base PF Saúde'!$L1038:$N1038),2)</f>
        <v>176.44</v>
      </c>
    </row>
    <row r="1039" spans="1:15" x14ac:dyDescent="0.25">
      <c r="A1039" s="18">
        <v>30710030</v>
      </c>
      <c r="B1039" s="18" t="s">
        <v>1082</v>
      </c>
      <c r="C1039" s="24">
        <v>1</v>
      </c>
      <c r="D1039" s="25" t="s">
        <v>69</v>
      </c>
      <c r="E1039" s="20"/>
      <c r="F1039" s="21">
        <v>1</v>
      </c>
      <c r="G1039" s="21">
        <v>2</v>
      </c>
      <c r="H1039" s="21"/>
      <c r="I1039" s="21"/>
      <c r="J1039" s="21"/>
      <c r="K1039" s="22">
        <f>VLOOKUP(D1039,'Porte Honorário'!$A$3:$B$44,2,0)</f>
        <v>201.64</v>
      </c>
      <c r="L1039" s="22">
        <f>'Base PF Saúde'!$K1039*'Base PF Saúde'!$C1039</f>
        <v>201.64</v>
      </c>
      <c r="M1039" s="22">
        <f>'Base PF Saúde'!$E1039*'Uco e Filme'!$A$2</f>
        <v>0</v>
      </c>
      <c r="N1039" s="22">
        <f>'Base PF Saúde'!$H1039*'Uco e Filme'!$A$11</f>
        <v>0</v>
      </c>
      <c r="O1039" s="23">
        <f>ROUND(SUM('Base PF Saúde'!$L1039:$N1039),2)</f>
        <v>201.64</v>
      </c>
    </row>
    <row r="1040" spans="1:15" ht="24" x14ac:dyDescent="0.25">
      <c r="A1040" s="18">
        <v>30710049</v>
      </c>
      <c r="B1040" s="18" t="s">
        <v>1083</v>
      </c>
      <c r="C1040" s="24">
        <v>1</v>
      </c>
      <c r="D1040" s="25" t="s">
        <v>336</v>
      </c>
      <c r="E1040" s="20"/>
      <c r="F1040" s="21">
        <v>1</v>
      </c>
      <c r="G1040" s="21">
        <v>3</v>
      </c>
      <c r="H1040" s="21"/>
      <c r="I1040" s="21"/>
      <c r="J1040" s="21"/>
      <c r="K1040" s="22">
        <f>VLOOKUP(D1040,'Porte Honorário'!$A$3:$B$44,2,0)</f>
        <v>401.75</v>
      </c>
      <c r="L1040" s="22">
        <f>'Base PF Saúde'!$K1040*'Base PF Saúde'!$C1040</f>
        <v>401.75</v>
      </c>
      <c r="M1040" s="22">
        <f>'Base PF Saúde'!$E1040*'Uco e Filme'!$A$2</f>
        <v>0</v>
      </c>
      <c r="N1040" s="22">
        <f>'Base PF Saúde'!$H1040*'Uco e Filme'!$A$11</f>
        <v>0</v>
      </c>
      <c r="O1040" s="23">
        <f>ROUND(SUM('Base PF Saúde'!$L1040:$N1040),2)</f>
        <v>401.75</v>
      </c>
    </row>
    <row r="1041" spans="1:15" x14ac:dyDescent="0.25">
      <c r="A1041" s="18">
        <v>30710057</v>
      </c>
      <c r="B1041" s="18" t="s">
        <v>1084</v>
      </c>
      <c r="C1041" s="24">
        <v>1</v>
      </c>
      <c r="D1041" s="25" t="s">
        <v>102</v>
      </c>
      <c r="E1041" s="20"/>
      <c r="F1041" s="21"/>
      <c r="G1041" s="21">
        <v>2</v>
      </c>
      <c r="H1041" s="21"/>
      <c r="I1041" s="21"/>
      <c r="J1041" s="21"/>
      <c r="K1041" s="22">
        <f>VLOOKUP(D1041,'Porte Honorário'!$A$3:$B$44,2,0)</f>
        <v>176.44</v>
      </c>
      <c r="L1041" s="22">
        <f>'Base PF Saúde'!$K1041*'Base PF Saúde'!$C1041</f>
        <v>176.44</v>
      </c>
      <c r="M1041" s="22">
        <f>'Base PF Saúde'!$E1041*'Uco e Filme'!$A$2</f>
        <v>0</v>
      </c>
      <c r="N1041" s="22">
        <f>'Base PF Saúde'!$H1041*'Uco e Filme'!$A$11</f>
        <v>0</v>
      </c>
      <c r="O1041" s="23">
        <f>ROUND(SUM('Base PF Saúde'!$L1041:$N1041),2)</f>
        <v>176.44</v>
      </c>
    </row>
    <row r="1042" spans="1:15" ht="18" customHeight="1" x14ac:dyDescent="0.25">
      <c r="A1042" s="72" t="s">
        <v>1085</v>
      </c>
      <c r="B1042" s="73"/>
      <c r="C1042" s="73"/>
      <c r="D1042" s="73"/>
      <c r="E1042" s="73"/>
      <c r="F1042" s="73"/>
      <c r="G1042" s="73"/>
      <c r="H1042" s="73"/>
      <c r="I1042" s="73"/>
      <c r="J1042" s="73"/>
      <c r="K1042" s="73" t="e">
        <f>VLOOKUP(D1042,'Porte Honorário'!$A$3:$B$44,2,0)</f>
        <v>#N/A</v>
      </c>
      <c r="L1042" s="73" t="e">
        <f>'Base PF Saúde'!$K1042*'Base PF Saúde'!$C1042</f>
        <v>#N/A</v>
      </c>
      <c r="M1042" s="73">
        <f>'Base PF Saúde'!$E1042*'Uco e Filme'!$A$2</f>
        <v>0</v>
      </c>
      <c r="N1042" s="73">
        <f>'Base PF Saúde'!$H1042*'Uco e Filme'!$A$11</f>
        <v>0</v>
      </c>
      <c r="O1042" s="74" t="e">
        <f>ROUND(SUM('Base PF Saúde'!$L1042:$N1042),2)</f>
        <v>#N/A</v>
      </c>
    </row>
    <row r="1043" spans="1:15" ht="24" x14ac:dyDescent="0.25">
      <c r="A1043" s="18">
        <v>30711010</v>
      </c>
      <c r="B1043" s="18" t="s">
        <v>1086</v>
      </c>
      <c r="C1043" s="24">
        <v>1</v>
      </c>
      <c r="D1043" s="25" t="s">
        <v>132</v>
      </c>
      <c r="E1043" s="20"/>
      <c r="F1043" s="21"/>
      <c r="G1043" s="21">
        <v>0</v>
      </c>
      <c r="H1043" s="21"/>
      <c r="I1043" s="21"/>
      <c r="J1043" s="21"/>
      <c r="K1043" s="22">
        <f>VLOOKUP(D1043,'Porte Honorário'!$A$3:$B$44,2,0)</f>
        <v>15.75</v>
      </c>
      <c r="L1043" s="22">
        <f>'Base PF Saúde'!$K1043*'Base PF Saúde'!$C1043</f>
        <v>15.75</v>
      </c>
      <c r="M1043" s="22">
        <f>'Base PF Saúde'!$E1043*'Uco e Filme'!$A$2</f>
        <v>0</v>
      </c>
      <c r="N1043" s="22">
        <f>'Base PF Saúde'!$H1043*'Uco e Filme'!$A$11</f>
        <v>0</v>
      </c>
      <c r="O1043" s="23">
        <f>ROUND(SUM('Base PF Saúde'!$L1043:$N1043),2)</f>
        <v>15.75</v>
      </c>
    </row>
    <row r="1044" spans="1:15" x14ac:dyDescent="0.25">
      <c r="A1044" s="18">
        <v>30711029</v>
      </c>
      <c r="B1044" s="18" t="s">
        <v>1087</v>
      </c>
      <c r="C1044" s="24">
        <v>1</v>
      </c>
      <c r="D1044" s="25" t="s">
        <v>137</v>
      </c>
      <c r="E1044" s="20"/>
      <c r="F1044" s="21"/>
      <c r="G1044" s="21">
        <v>0</v>
      </c>
      <c r="H1044" s="21"/>
      <c r="I1044" s="21"/>
      <c r="J1044" s="21"/>
      <c r="K1044" s="22">
        <f>VLOOKUP(D1044,'Porte Honorário'!$A$3:$B$44,2,0)</f>
        <v>31.52</v>
      </c>
      <c r="L1044" s="22">
        <f>'Base PF Saúde'!$K1044*'Base PF Saúde'!$C1044</f>
        <v>31.52</v>
      </c>
      <c r="M1044" s="22">
        <f>'Base PF Saúde'!$E1044*'Uco e Filme'!$A$2</f>
        <v>0</v>
      </c>
      <c r="N1044" s="22">
        <f>'Base PF Saúde'!$H1044*'Uco e Filme'!$A$11</f>
        <v>0</v>
      </c>
      <c r="O1044" s="23">
        <f>ROUND(SUM('Base PF Saúde'!$L1044:$N1044),2)</f>
        <v>31.52</v>
      </c>
    </row>
    <row r="1045" spans="1:15" x14ac:dyDescent="0.25">
      <c r="A1045" s="18">
        <v>30711037</v>
      </c>
      <c r="B1045" s="18" t="s">
        <v>1088</v>
      </c>
      <c r="C1045" s="24">
        <v>1</v>
      </c>
      <c r="D1045" s="25" t="s">
        <v>132</v>
      </c>
      <c r="E1045" s="20"/>
      <c r="F1045" s="21"/>
      <c r="G1045" s="21">
        <v>0</v>
      </c>
      <c r="H1045" s="21"/>
      <c r="I1045" s="21"/>
      <c r="J1045" s="21"/>
      <c r="K1045" s="22">
        <f>VLOOKUP(D1045,'Porte Honorário'!$A$3:$B$44,2,0)</f>
        <v>15.75</v>
      </c>
      <c r="L1045" s="22">
        <f>'Base PF Saúde'!$K1045*'Base PF Saúde'!$C1045</f>
        <v>15.75</v>
      </c>
      <c r="M1045" s="22">
        <f>'Base PF Saúde'!$E1045*'Uco e Filme'!$A$2</f>
        <v>0</v>
      </c>
      <c r="N1045" s="22">
        <f>'Base PF Saúde'!$H1045*'Uco e Filme'!$A$11</f>
        <v>0</v>
      </c>
      <c r="O1045" s="23">
        <f>ROUND(SUM('Base PF Saúde'!$L1045:$N1045),2)</f>
        <v>15.75</v>
      </c>
    </row>
    <row r="1046" spans="1:15" ht="18" customHeight="1" x14ac:dyDescent="0.25">
      <c r="A1046" s="72" t="s">
        <v>1089</v>
      </c>
      <c r="B1046" s="73"/>
      <c r="C1046" s="73"/>
      <c r="D1046" s="73"/>
      <c r="E1046" s="73"/>
      <c r="F1046" s="73"/>
      <c r="G1046" s="73"/>
      <c r="H1046" s="73"/>
      <c r="I1046" s="73"/>
      <c r="J1046" s="73"/>
      <c r="K1046" s="73" t="e">
        <f>VLOOKUP(D1046,'Porte Honorário'!$A$3:$B$44,2,0)</f>
        <v>#N/A</v>
      </c>
      <c r="L1046" s="73" t="e">
        <f>'Base PF Saúde'!$K1046*'Base PF Saúde'!$C1046</f>
        <v>#N/A</v>
      </c>
      <c r="M1046" s="73">
        <f>'Base PF Saúde'!$E1046*'Uco e Filme'!$A$2</f>
        <v>0</v>
      </c>
      <c r="N1046" s="73">
        <f>'Base PF Saúde'!$H1046*'Uco e Filme'!$A$11</f>
        <v>0</v>
      </c>
      <c r="O1046" s="74" t="e">
        <f>ROUND(SUM('Base PF Saúde'!$L1046:$N1046),2)</f>
        <v>#N/A</v>
      </c>
    </row>
    <row r="1047" spans="1:15" x14ac:dyDescent="0.25">
      <c r="A1047" s="18">
        <v>30712017</v>
      </c>
      <c r="B1047" s="18" t="s">
        <v>1090</v>
      </c>
      <c r="C1047" s="24">
        <v>1</v>
      </c>
      <c r="D1047" s="25" t="s">
        <v>137</v>
      </c>
      <c r="E1047" s="20"/>
      <c r="F1047" s="21"/>
      <c r="G1047" s="21">
        <v>0</v>
      </c>
      <c r="H1047" s="21"/>
      <c r="I1047" s="21"/>
      <c r="J1047" s="21"/>
      <c r="K1047" s="22">
        <f>VLOOKUP(D1047,'Porte Honorário'!$A$3:$B$44,2,0)</f>
        <v>31.52</v>
      </c>
      <c r="L1047" s="22">
        <f>'Base PF Saúde'!$K1047*'Base PF Saúde'!$C1047</f>
        <v>31.52</v>
      </c>
      <c r="M1047" s="22">
        <f>'Base PF Saúde'!$E1047*'Uco e Filme'!$A$2</f>
        <v>0</v>
      </c>
      <c r="N1047" s="22">
        <f>'Base PF Saúde'!$H1047*'Uco e Filme'!$A$11</f>
        <v>0</v>
      </c>
      <c r="O1047" s="23">
        <f>ROUND(SUM('Base PF Saúde'!$L1047:$N1047),2)</f>
        <v>31.52</v>
      </c>
    </row>
    <row r="1048" spans="1:15" x14ac:dyDescent="0.25">
      <c r="A1048" s="18">
        <v>30712025</v>
      </c>
      <c r="B1048" s="18" t="s">
        <v>1091</v>
      </c>
      <c r="C1048" s="24">
        <v>1</v>
      </c>
      <c r="D1048" s="25" t="s">
        <v>137</v>
      </c>
      <c r="E1048" s="20"/>
      <c r="F1048" s="21"/>
      <c r="G1048" s="21">
        <v>0</v>
      </c>
      <c r="H1048" s="21"/>
      <c r="I1048" s="21"/>
      <c r="J1048" s="21"/>
      <c r="K1048" s="22">
        <f>VLOOKUP(D1048,'Porte Honorário'!$A$3:$B$44,2,0)</f>
        <v>31.52</v>
      </c>
      <c r="L1048" s="22">
        <f>'Base PF Saúde'!$K1048*'Base PF Saúde'!$C1048</f>
        <v>31.52</v>
      </c>
      <c r="M1048" s="22">
        <f>'Base PF Saúde'!$E1048*'Uco e Filme'!$A$2</f>
        <v>0</v>
      </c>
      <c r="N1048" s="22">
        <f>'Base PF Saúde'!$H1048*'Uco e Filme'!$A$11</f>
        <v>0</v>
      </c>
      <c r="O1048" s="23">
        <f>ROUND(SUM('Base PF Saúde'!$L1048:$N1048),2)</f>
        <v>31.52</v>
      </c>
    </row>
    <row r="1049" spans="1:15" x14ac:dyDescent="0.25">
      <c r="A1049" s="18">
        <v>30712033</v>
      </c>
      <c r="B1049" s="18" t="s">
        <v>1092</v>
      </c>
      <c r="C1049" s="24">
        <v>1</v>
      </c>
      <c r="D1049" s="25" t="s">
        <v>137</v>
      </c>
      <c r="E1049" s="20"/>
      <c r="F1049" s="21"/>
      <c r="G1049" s="21">
        <v>0</v>
      </c>
      <c r="H1049" s="21"/>
      <c r="I1049" s="21"/>
      <c r="J1049" s="21"/>
      <c r="K1049" s="22">
        <f>VLOOKUP(D1049,'Porte Honorário'!$A$3:$B$44,2,0)</f>
        <v>31.52</v>
      </c>
      <c r="L1049" s="22">
        <f>'Base PF Saúde'!$K1049*'Base PF Saúde'!$C1049</f>
        <v>31.52</v>
      </c>
      <c r="M1049" s="22">
        <f>'Base PF Saúde'!$E1049*'Uco e Filme'!$A$2</f>
        <v>0</v>
      </c>
      <c r="N1049" s="22">
        <f>'Base PF Saúde'!$H1049*'Uco e Filme'!$A$11</f>
        <v>0</v>
      </c>
      <c r="O1049" s="23">
        <f>ROUND(SUM('Base PF Saúde'!$L1049:$N1049),2)</f>
        <v>31.52</v>
      </c>
    </row>
    <row r="1050" spans="1:15" x14ac:dyDescent="0.25">
      <c r="A1050" s="18">
        <v>30712041</v>
      </c>
      <c r="B1050" s="18" t="s">
        <v>1093</v>
      </c>
      <c r="C1050" s="24">
        <v>1</v>
      </c>
      <c r="D1050" s="25" t="s">
        <v>98</v>
      </c>
      <c r="E1050" s="20"/>
      <c r="F1050" s="21"/>
      <c r="G1050" s="21">
        <v>0</v>
      </c>
      <c r="H1050" s="21"/>
      <c r="I1050" s="21"/>
      <c r="J1050" s="21"/>
      <c r="K1050" s="22">
        <f>VLOOKUP(D1050,'Porte Honorário'!$A$3:$B$44,2,0)</f>
        <v>47.27</v>
      </c>
      <c r="L1050" s="22">
        <f>'Base PF Saúde'!$K1050*'Base PF Saúde'!$C1050</f>
        <v>47.27</v>
      </c>
      <c r="M1050" s="22">
        <f>'Base PF Saúde'!$E1050*'Uco e Filme'!$A$2</f>
        <v>0</v>
      </c>
      <c r="N1050" s="22">
        <f>'Base PF Saúde'!$H1050*'Uco e Filme'!$A$11</f>
        <v>0</v>
      </c>
      <c r="O1050" s="23">
        <f>ROUND(SUM('Base PF Saúde'!$L1050:$N1050),2)</f>
        <v>47.27</v>
      </c>
    </row>
    <row r="1051" spans="1:15" x14ac:dyDescent="0.25">
      <c r="A1051" s="18">
        <v>30712050</v>
      </c>
      <c r="B1051" s="18" t="s">
        <v>1094</v>
      </c>
      <c r="C1051" s="24">
        <v>1</v>
      </c>
      <c r="D1051" s="25" t="s">
        <v>98</v>
      </c>
      <c r="E1051" s="20"/>
      <c r="F1051" s="21"/>
      <c r="G1051" s="21">
        <v>0</v>
      </c>
      <c r="H1051" s="21"/>
      <c r="I1051" s="21"/>
      <c r="J1051" s="21"/>
      <c r="K1051" s="22">
        <f>VLOOKUP(D1051,'Porte Honorário'!$A$3:$B$44,2,0)</f>
        <v>47.27</v>
      </c>
      <c r="L1051" s="22">
        <f>'Base PF Saúde'!$K1051*'Base PF Saúde'!$C1051</f>
        <v>47.27</v>
      </c>
      <c r="M1051" s="22">
        <f>'Base PF Saúde'!$E1051*'Uco e Filme'!$A$2</f>
        <v>0</v>
      </c>
      <c r="N1051" s="22">
        <f>'Base PF Saúde'!$H1051*'Uco e Filme'!$A$11</f>
        <v>0</v>
      </c>
      <c r="O1051" s="23">
        <f>ROUND(SUM('Base PF Saúde'!$L1051:$N1051),2)</f>
        <v>47.27</v>
      </c>
    </row>
    <row r="1052" spans="1:15" x14ac:dyDescent="0.25">
      <c r="A1052" s="18">
        <v>30712068</v>
      </c>
      <c r="B1052" s="18" t="s">
        <v>1095</v>
      </c>
      <c r="C1052" s="24">
        <v>1</v>
      </c>
      <c r="D1052" s="25" t="s">
        <v>98</v>
      </c>
      <c r="E1052" s="20"/>
      <c r="F1052" s="21"/>
      <c r="G1052" s="21">
        <v>0</v>
      </c>
      <c r="H1052" s="21"/>
      <c r="I1052" s="21"/>
      <c r="J1052" s="21"/>
      <c r="K1052" s="22">
        <f>VLOOKUP(D1052,'Porte Honorário'!$A$3:$B$44,2,0)</f>
        <v>47.27</v>
      </c>
      <c r="L1052" s="22">
        <f>'Base PF Saúde'!$K1052*'Base PF Saúde'!$C1052</f>
        <v>47.27</v>
      </c>
      <c r="M1052" s="22">
        <f>'Base PF Saúde'!$E1052*'Uco e Filme'!$A$2</f>
        <v>0</v>
      </c>
      <c r="N1052" s="22">
        <f>'Base PF Saúde'!$H1052*'Uco e Filme'!$A$11</f>
        <v>0</v>
      </c>
      <c r="O1052" s="23">
        <f>ROUND(SUM('Base PF Saúde'!$L1052:$N1052),2)</f>
        <v>47.27</v>
      </c>
    </row>
    <row r="1053" spans="1:15" x14ac:dyDescent="0.25">
      <c r="A1053" s="18">
        <v>30712076</v>
      </c>
      <c r="B1053" s="18" t="s">
        <v>1096</v>
      </c>
      <c r="C1053" s="24">
        <v>1</v>
      </c>
      <c r="D1053" s="25" t="s">
        <v>92</v>
      </c>
      <c r="E1053" s="20"/>
      <c r="F1053" s="21"/>
      <c r="G1053" s="21">
        <v>0</v>
      </c>
      <c r="H1053" s="21"/>
      <c r="I1053" s="21"/>
      <c r="J1053" s="21"/>
      <c r="K1053" s="22">
        <f>VLOOKUP(D1053,'Porte Honorário'!$A$3:$B$44,2,0)</f>
        <v>241.04</v>
      </c>
      <c r="L1053" s="22">
        <f>'Base PF Saúde'!$K1053*'Base PF Saúde'!$C1053</f>
        <v>241.04</v>
      </c>
      <c r="M1053" s="22">
        <f>'Base PF Saúde'!$E1053*'Uco e Filme'!$A$2</f>
        <v>0</v>
      </c>
      <c r="N1053" s="22">
        <f>'Base PF Saúde'!$H1053*'Uco e Filme'!$A$11</f>
        <v>0</v>
      </c>
      <c r="O1053" s="23">
        <f>ROUND(SUM('Base PF Saúde'!$L1053:$N1053),2)</f>
        <v>241.04</v>
      </c>
    </row>
    <row r="1054" spans="1:15" x14ac:dyDescent="0.25">
      <c r="A1054" s="18">
        <v>30712084</v>
      </c>
      <c r="B1054" s="18" t="s">
        <v>1097</v>
      </c>
      <c r="C1054" s="24">
        <v>1</v>
      </c>
      <c r="D1054" s="25" t="s">
        <v>98</v>
      </c>
      <c r="E1054" s="20"/>
      <c r="F1054" s="21"/>
      <c r="G1054" s="21">
        <v>0</v>
      </c>
      <c r="H1054" s="21"/>
      <c r="I1054" s="21"/>
      <c r="J1054" s="21"/>
      <c r="K1054" s="22">
        <f>VLOOKUP(D1054,'Porte Honorário'!$A$3:$B$44,2,0)</f>
        <v>47.27</v>
      </c>
      <c r="L1054" s="22">
        <f>'Base PF Saúde'!$K1054*'Base PF Saúde'!$C1054</f>
        <v>47.27</v>
      </c>
      <c r="M1054" s="22">
        <f>'Base PF Saúde'!$E1054*'Uco e Filme'!$A$2</f>
        <v>0</v>
      </c>
      <c r="N1054" s="22">
        <f>'Base PF Saúde'!$H1054*'Uco e Filme'!$A$11</f>
        <v>0</v>
      </c>
      <c r="O1054" s="23">
        <f>ROUND(SUM('Base PF Saúde'!$L1054:$N1054),2)</f>
        <v>47.27</v>
      </c>
    </row>
    <row r="1055" spans="1:15" x14ac:dyDescent="0.25">
      <c r="A1055" s="18">
        <v>30712092</v>
      </c>
      <c r="B1055" s="18" t="s">
        <v>1098</v>
      </c>
      <c r="C1055" s="24">
        <v>1</v>
      </c>
      <c r="D1055" s="25" t="s">
        <v>137</v>
      </c>
      <c r="E1055" s="20"/>
      <c r="F1055" s="21"/>
      <c r="G1055" s="21">
        <v>0</v>
      </c>
      <c r="H1055" s="21"/>
      <c r="I1055" s="21"/>
      <c r="J1055" s="21"/>
      <c r="K1055" s="22">
        <f>VLOOKUP(D1055,'Porte Honorário'!$A$3:$B$44,2,0)</f>
        <v>31.52</v>
      </c>
      <c r="L1055" s="22">
        <f>'Base PF Saúde'!$K1055*'Base PF Saúde'!$C1055</f>
        <v>31.52</v>
      </c>
      <c r="M1055" s="22">
        <f>'Base PF Saúde'!$E1055*'Uco e Filme'!$A$2</f>
        <v>0</v>
      </c>
      <c r="N1055" s="22">
        <f>'Base PF Saúde'!$H1055*'Uco e Filme'!$A$11</f>
        <v>0</v>
      </c>
      <c r="O1055" s="23">
        <f>ROUND(SUM('Base PF Saúde'!$L1055:$N1055),2)</f>
        <v>31.52</v>
      </c>
    </row>
    <row r="1056" spans="1:15" x14ac:dyDescent="0.25">
      <c r="A1056" s="18">
        <v>30712106</v>
      </c>
      <c r="B1056" s="18" t="s">
        <v>1099</v>
      </c>
      <c r="C1056" s="24">
        <v>1</v>
      </c>
      <c r="D1056" s="25" t="s">
        <v>145</v>
      </c>
      <c r="E1056" s="20"/>
      <c r="F1056" s="21"/>
      <c r="G1056" s="21">
        <v>0</v>
      </c>
      <c r="H1056" s="21"/>
      <c r="I1056" s="21"/>
      <c r="J1056" s="21"/>
      <c r="K1056" s="22">
        <f>VLOOKUP(D1056,'Porte Honorário'!$A$3:$B$44,2,0)</f>
        <v>100.84</v>
      </c>
      <c r="L1056" s="22">
        <f>'Base PF Saúde'!$K1056*'Base PF Saúde'!$C1056</f>
        <v>100.84</v>
      </c>
      <c r="M1056" s="22">
        <f>'Base PF Saúde'!$E1056*'Uco e Filme'!$A$2</f>
        <v>0</v>
      </c>
      <c r="N1056" s="22">
        <f>'Base PF Saúde'!$H1056*'Uco e Filme'!$A$11</f>
        <v>0</v>
      </c>
      <c r="O1056" s="23">
        <f>ROUND(SUM('Base PF Saúde'!$L1056:$N1056),2)</f>
        <v>100.84</v>
      </c>
    </row>
    <row r="1057" spans="1:15" x14ac:dyDescent="0.25">
      <c r="A1057" s="18">
        <v>30712114</v>
      </c>
      <c r="B1057" s="18" t="s">
        <v>1100</v>
      </c>
      <c r="C1057" s="24">
        <v>1</v>
      </c>
      <c r="D1057" s="25" t="s">
        <v>145</v>
      </c>
      <c r="E1057" s="20"/>
      <c r="F1057" s="21"/>
      <c r="G1057" s="21">
        <v>0</v>
      </c>
      <c r="H1057" s="21"/>
      <c r="I1057" s="21"/>
      <c r="J1057" s="21"/>
      <c r="K1057" s="22">
        <f>VLOOKUP(D1057,'Porte Honorário'!$A$3:$B$44,2,0)</f>
        <v>100.84</v>
      </c>
      <c r="L1057" s="22">
        <f>'Base PF Saúde'!$K1057*'Base PF Saúde'!$C1057</f>
        <v>100.84</v>
      </c>
      <c r="M1057" s="22">
        <f>'Base PF Saúde'!$E1057*'Uco e Filme'!$A$2</f>
        <v>0</v>
      </c>
      <c r="N1057" s="22">
        <f>'Base PF Saúde'!$H1057*'Uco e Filme'!$A$11</f>
        <v>0</v>
      </c>
      <c r="O1057" s="23">
        <f>ROUND(SUM('Base PF Saúde'!$L1057:$N1057),2)</f>
        <v>100.84</v>
      </c>
    </row>
    <row r="1058" spans="1:15" x14ac:dyDescent="0.25">
      <c r="A1058" s="18">
        <v>30712122</v>
      </c>
      <c r="B1058" s="18" t="s">
        <v>1101</v>
      </c>
      <c r="C1058" s="24">
        <v>1</v>
      </c>
      <c r="D1058" s="25" t="s">
        <v>50</v>
      </c>
      <c r="E1058" s="20"/>
      <c r="F1058" s="21"/>
      <c r="G1058" s="21">
        <v>0</v>
      </c>
      <c r="H1058" s="21"/>
      <c r="I1058" s="21"/>
      <c r="J1058" s="21"/>
      <c r="K1058" s="22">
        <f>VLOOKUP(D1058,'Porte Honorário'!$A$3:$B$44,2,0)</f>
        <v>85.08</v>
      </c>
      <c r="L1058" s="22">
        <f>'Base PF Saúde'!$K1058*'Base PF Saúde'!$C1058</f>
        <v>85.08</v>
      </c>
      <c r="M1058" s="22">
        <f>'Base PF Saúde'!$E1058*'Uco e Filme'!$A$2</f>
        <v>0</v>
      </c>
      <c r="N1058" s="22">
        <f>'Base PF Saúde'!$H1058*'Uco e Filme'!$A$11</f>
        <v>0</v>
      </c>
      <c r="O1058" s="23">
        <f>ROUND(SUM('Base PF Saúde'!$L1058:$N1058),2)</f>
        <v>85.08</v>
      </c>
    </row>
    <row r="1059" spans="1:15" x14ac:dyDescent="0.25">
      <c r="A1059" s="18">
        <v>30712130</v>
      </c>
      <c r="B1059" s="18" t="s">
        <v>1102</v>
      </c>
      <c r="C1059" s="24">
        <v>1</v>
      </c>
      <c r="D1059" s="25" t="s">
        <v>98</v>
      </c>
      <c r="E1059" s="20"/>
      <c r="F1059" s="21"/>
      <c r="G1059" s="21">
        <v>0</v>
      </c>
      <c r="H1059" s="21"/>
      <c r="I1059" s="21"/>
      <c r="J1059" s="21"/>
      <c r="K1059" s="22">
        <f>VLOOKUP(D1059,'Porte Honorário'!$A$3:$B$44,2,0)</f>
        <v>47.27</v>
      </c>
      <c r="L1059" s="22">
        <f>'Base PF Saúde'!$K1059*'Base PF Saúde'!$C1059</f>
        <v>47.27</v>
      </c>
      <c r="M1059" s="22">
        <f>'Base PF Saúde'!$E1059*'Uco e Filme'!$A$2</f>
        <v>0</v>
      </c>
      <c r="N1059" s="22">
        <f>'Base PF Saúde'!$H1059*'Uco e Filme'!$A$11</f>
        <v>0</v>
      </c>
      <c r="O1059" s="23">
        <f>ROUND(SUM('Base PF Saúde'!$L1059:$N1059),2)</f>
        <v>47.27</v>
      </c>
    </row>
    <row r="1060" spans="1:15" x14ac:dyDescent="0.25">
      <c r="A1060" s="18">
        <v>30712149</v>
      </c>
      <c r="B1060" s="18" t="s">
        <v>1103</v>
      </c>
      <c r="C1060" s="24">
        <v>1</v>
      </c>
      <c r="D1060" s="25" t="s">
        <v>145</v>
      </c>
      <c r="E1060" s="20"/>
      <c r="F1060" s="21"/>
      <c r="G1060" s="21">
        <v>0</v>
      </c>
      <c r="H1060" s="21"/>
      <c r="I1060" s="21"/>
      <c r="J1060" s="21"/>
      <c r="K1060" s="22">
        <f>VLOOKUP(D1060,'Porte Honorário'!$A$3:$B$44,2,0)</f>
        <v>100.84</v>
      </c>
      <c r="L1060" s="22">
        <f>'Base PF Saúde'!$K1060*'Base PF Saúde'!$C1060</f>
        <v>100.84</v>
      </c>
      <c r="M1060" s="22">
        <f>'Base PF Saúde'!$E1060*'Uco e Filme'!$A$2</f>
        <v>0</v>
      </c>
      <c r="N1060" s="22">
        <f>'Base PF Saúde'!$H1060*'Uco e Filme'!$A$11</f>
        <v>0</v>
      </c>
      <c r="O1060" s="23">
        <f>ROUND(SUM('Base PF Saúde'!$L1060:$N1060),2)</f>
        <v>100.84</v>
      </c>
    </row>
    <row r="1061" spans="1:15" ht="18" customHeight="1" x14ac:dyDescent="0.25">
      <c r="A1061" s="72" t="s">
        <v>1104</v>
      </c>
      <c r="B1061" s="73"/>
      <c r="C1061" s="73"/>
      <c r="D1061" s="73"/>
      <c r="E1061" s="73"/>
      <c r="F1061" s="73"/>
      <c r="G1061" s="73"/>
      <c r="H1061" s="73"/>
      <c r="I1061" s="73"/>
      <c r="J1061" s="73"/>
      <c r="K1061" s="73" t="e">
        <f>VLOOKUP(D1061,'Porte Honorário'!$A$3:$B$44,2,0)</f>
        <v>#N/A</v>
      </c>
      <c r="L1061" s="73" t="e">
        <f>'Base PF Saúde'!$K1061*'Base PF Saúde'!$C1061</f>
        <v>#N/A</v>
      </c>
      <c r="M1061" s="73">
        <f>'Base PF Saúde'!$E1061*'Uco e Filme'!$A$2</f>
        <v>0</v>
      </c>
      <c r="N1061" s="73">
        <f>'Base PF Saúde'!$H1061*'Uco e Filme'!$A$11</f>
        <v>0</v>
      </c>
      <c r="O1061" s="74" t="e">
        <f>ROUND(SUM('Base PF Saúde'!$L1061:$N1061),2)</f>
        <v>#N/A</v>
      </c>
    </row>
    <row r="1062" spans="1:15" x14ac:dyDescent="0.25">
      <c r="A1062" s="18">
        <v>30713021</v>
      </c>
      <c r="B1062" s="18" t="s">
        <v>1105</v>
      </c>
      <c r="C1062" s="24">
        <v>1</v>
      </c>
      <c r="D1062" s="25" t="s">
        <v>50</v>
      </c>
      <c r="E1062" s="20"/>
      <c r="F1062" s="21"/>
      <c r="G1062" s="21">
        <v>2</v>
      </c>
      <c r="H1062" s="21"/>
      <c r="I1062" s="21"/>
      <c r="J1062" s="21"/>
      <c r="K1062" s="22">
        <f>VLOOKUP(D1062,'Porte Honorário'!$A$3:$B$44,2,0)</f>
        <v>85.08</v>
      </c>
      <c r="L1062" s="22">
        <f>'Base PF Saúde'!$K1062*'Base PF Saúde'!$C1062</f>
        <v>85.08</v>
      </c>
      <c r="M1062" s="22">
        <f>'Base PF Saúde'!$E1062*'Uco e Filme'!$A$2</f>
        <v>0</v>
      </c>
      <c r="N1062" s="22">
        <f>'Base PF Saúde'!$H1062*'Uco e Filme'!$A$11</f>
        <v>0</v>
      </c>
      <c r="O1062" s="23">
        <f>ROUND(SUM('Base PF Saúde'!$L1062:$N1062),2)</f>
        <v>85.08</v>
      </c>
    </row>
    <row r="1063" spans="1:15" ht="24" x14ac:dyDescent="0.25">
      <c r="A1063" s="18">
        <v>30713030</v>
      </c>
      <c r="B1063" s="18" t="s">
        <v>1106</v>
      </c>
      <c r="C1063" s="24">
        <v>1</v>
      </c>
      <c r="D1063" s="25" t="s">
        <v>50</v>
      </c>
      <c r="E1063" s="20"/>
      <c r="F1063" s="21"/>
      <c r="G1063" s="21">
        <v>2</v>
      </c>
      <c r="H1063" s="21"/>
      <c r="I1063" s="21"/>
      <c r="J1063" s="21"/>
      <c r="K1063" s="22">
        <f>VLOOKUP(D1063,'Porte Honorário'!$A$3:$B$44,2,0)</f>
        <v>85.08</v>
      </c>
      <c r="L1063" s="22">
        <f>'Base PF Saúde'!$K1063*'Base PF Saúde'!$C1063</f>
        <v>85.08</v>
      </c>
      <c r="M1063" s="22">
        <f>'Base PF Saúde'!$E1063*'Uco e Filme'!$A$2</f>
        <v>0</v>
      </c>
      <c r="N1063" s="22">
        <f>'Base PF Saúde'!$H1063*'Uco e Filme'!$A$11</f>
        <v>0</v>
      </c>
      <c r="O1063" s="23">
        <f>ROUND(SUM('Base PF Saúde'!$L1063:$N1063),2)</f>
        <v>85.08</v>
      </c>
    </row>
    <row r="1064" spans="1:15" x14ac:dyDescent="0.25">
      <c r="A1064" s="18">
        <v>30713048</v>
      </c>
      <c r="B1064" s="18" t="s">
        <v>1107</v>
      </c>
      <c r="C1064" s="24">
        <v>1</v>
      </c>
      <c r="D1064" s="25" t="s">
        <v>295</v>
      </c>
      <c r="E1064" s="20"/>
      <c r="F1064" s="21">
        <v>1</v>
      </c>
      <c r="G1064" s="21">
        <v>4</v>
      </c>
      <c r="H1064" s="21"/>
      <c r="I1064" s="21"/>
      <c r="J1064" s="21"/>
      <c r="K1064" s="22">
        <f>VLOOKUP(D1064,'Porte Honorário'!$A$3:$B$44,2,0)</f>
        <v>682.17</v>
      </c>
      <c r="L1064" s="22">
        <f>'Base PF Saúde'!$K1064*'Base PF Saúde'!$C1064</f>
        <v>682.17</v>
      </c>
      <c r="M1064" s="22">
        <f>'Base PF Saúde'!$E1064*'Uco e Filme'!$A$2</f>
        <v>0</v>
      </c>
      <c r="N1064" s="22">
        <f>'Base PF Saúde'!$H1064*'Uco e Filme'!$A$11</f>
        <v>0</v>
      </c>
      <c r="O1064" s="23">
        <f>ROUND(SUM('Base PF Saúde'!$L1064:$N1064),2)</f>
        <v>682.17</v>
      </c>
    </row>
    <row r="1065" spans="1:15" x14ac:dyDescent="0.25">
      <c r="A1065" s="18">
        <v>30713064</v>
      </c>
      <c r="B1065" s="18" t="s">
        <v>1108</v>
      </c>
      <c r="C1065" s="24">
        <v>1</v>
      </c>
      <c r="D1065" s="25" t="s">
        <v>102</v>
      </c>
      <c r="E1065" s="20"/>
      <c r="F1065" s="21"/>
      <c r="G1065" s="21">
        <v>1</v>
      </c>
      <c r="H1065" s="21"/>
      <c r="I1065" s="21"/>
      <c r="J1065" s="21"/>
      <c r="K1065" s="22">
        <f>VLOOKUP(D1065,'Porte Honorário'!$A$3:$B$44,2,0)</f>
        <v>176.44</v>
      </c>
      <c r="L1065" s="22">
        <f>'Base PF Saúde'!$K1065*'Base PF Saúde'!$C1065</f>
        <v>176.44</v>
      </c>
      <c r="M1065" s="22">
        <f>'Base PF Saúde'!$E1065*'Uco e Filme'!$A$2</f>
        <v>0</v>
      </c>
      <c r="N1065" s="22">
        <f>'Base PF Saúde'!$H1065*'Uco e Filme'!$A$11</f>
        <v>0</v>
      </c>
      <c r="O1065" s="23">
        <f>ROUND(SUM('Base PF Saúde'!$L1065:$N1065),2)</f>
        <v>176.44</v>
      </c>
    </row>
    <row r="1066" spans="1:15" x14ac:dyDescent="0.25">
      <c r="A1066" s="18">
        <v>30713072</v>
      </c>
      <c r="B1066" s="18" t="s">
        <v>1109</v>
      </c>
      <c r="C1066" s="24">
        <v>1</v>
      </c>
      <c r="D1066" s="25" t="s">
        <v>102</v>
      </c>
      <c r="E1066" s="20"/>
      <c r="F1066" s="21">
        <v>1</v>
      </c>
      <c r="G1066" s="21">
        <v>1</v>
      </c>
      <c r="H1066" s="21"/>
      <c r="I1066" s="21"/>
      <c r="J1066" s="21"/>
      <c r="K1066" s="22">
        <f>VLOOKUP(D1066,'Porte Honorário'!$A$3:$B$44,2,0)</f>
        <v>176.44</v>
      </c>
      <c r="L1066" s="22">
        <f>'Base PF Saúde'!$K1066*'Base PF Saúde'!$C1066</f>
        <v>176.44</v>
      </c>
      <c r="M1066" s="22">
        <f>'Base PF Saúde'!$E1066*'Uco e Filme'!$A$2</f>
        <v>0</v>
      </c>
      <c r="N1066" s="22">
        <f>'Base PF Saúde'!$H1066*'Uco e Filme'!$A$11</f>
        <v>0</v>
      </c>
      <c r="O1066" s="23">
        <f>ROUND(SUM('Base PF Saúde'!$L1066:$N1066),2)</f>
        <v>176.44</v>
      </c>
    </row>
    <row r="1067" spans="1:15" ht="36" x14ac:dyDescent="0.25">
      <c r="A1067" s="18">
        <v>30713137</v>
      </c>
      <c r="B1067" s="18" t="s">
        <v>1110</v>
      </c>
      <c r="C1067" s="24">
        <v>1</v>
      </c>
      <c r="D1067" s="25" t="s">
        <v>64</v>
      </c>
      <c r="E1067" s="20"/>
      <c r="F1067" s="21"/>
      <c r="G1067" s="21">
        <v>0</v>
      </c>
      <c r="H1067" s="21"/>
      <c r="I1067" s="21"/>
      <c r="J1067" s="21"/>
      <c r="K1067" s="22">
        <f>VLOOKUP(D1067,'Porte Honorário'!$A$3:$B$44,2,0)</f>
        <v>63.04</v>
      </c>
      <c r="L1067" s="22">
        <f>'Base PF Saúde'!$K1067*'Base PF Saúde'!$C1067</f>
        <v>63.04</v>
      </c>
      <c r="M1067" s="22">
        <f>'Base PF Saúde'!$E1067*'Uco e Filme'!$A$2</f>
        <v>0</v>
      </c>
      <c r="N1067" s="22">
        <f>'Base PF Saúde'!$H1067*'Uco e Filme'!$A$11</f>
        <v>0</v>
      </c>
      <c r="O1067" s="23">
        <f>ROUND(SUM('Base PF Saúde'!$L1067:$N1067),2)</f>
        <v>63.04</v>
      </c>
    </row>
    <row r="1068" spans="1:15" ht="48" x14ac:dyDescent="0.25">
      <c r="A1068" s="18">
        <v>30713145</v>
      </c>
      <c r="B1068" s="18" t="s">
        <v>1111</v>
      </c>
      <c r="C1068" s="24">
        <v>1</v>
      </c>
      <c r="D1068" s="25" t="s">
        <v>64</v>
      </c>
      <c r="E1068" s="20"/>
      <c r="F1068" s="21"/>
      <c r="G1068" s="21">
        <v>0</v>
      </c>
      <c r="H1068" s="21"/>
      <c r="I1068" s="21"/>
      <c r="J1068" s="21"/>
      <c r="K1068" s="22">
        <f>VLOOKUP(D1068,'Porte Honorário'!$A$3:$B$44,2,0)</f>
        <v>63.04</v>
      </c>
      <c r="L1068" s="22">
        <f>'Base PF Saúde'!$K1068*'Base PF Saúde'!$C1068</f>
        <v>63.04</v>
      </c>
      <c r="M1068" s="22">
        <f>'Base PF Saúde'!$E1068*'Uco e Filme'!$A$2</f>
        <v>0</v>
      </c>
      <c r="N1068" s="22">
        <f>'Base PF Saúde'!$H1068*'Uco e Filme'!$A$11</f>
        <v>0</v>
      </c>
      <c r="O1068" s="23">
        <f>ROUND(SUM('Base PF Saúde'!$L1068:$N1068),2)</f>
        <v>63.04</v>
      </c>
    </row>
    <row r="1069" spans="1:15" ht="24" x14ac:dyDescent="0.25">
      <c r="A1069" s="18">
        <v>30713153</v>
      </c>
      <c r="B1069" s="18" t="s">
        <v>1112</v>
      </c>
      <c r="C1069" s="24">
        <v>1</v>
      </c>
      <c r="D1069" s="25" t="s">
        <v>369</v>
      </c>
      <c r="E1069" s="20"/>
      <c r="F1069" s="21">
        <v>1</v>
      </c>
      <c r="G1069" s="21">
        <v>3</v>
      </c>
      <c r="H1069" s="21"/>
      <c r="I1069" s="21"/>
      <c r="J1069" s="21"/>
      <c r="K1069" s="22">
        <f>VLOOKUP(D1069,'Porte Honorário'!$A$3:$B$44,2,0)</f>
        <v>368.67</v>
      </c>
      <c r="L1069" s="22">
        <f>'Base PF Saúde'!$K1069*'Base PF Saúde'!$C1069</f>
        <v>368.67</v>
      </c>
      <c r="M1069" s="22">
        <f>'Base PF Saúde'!$E1069*'Uco e Filme'!$A$2</f>
        <v>0</v>
      </c>
      <c r="N1069" s="22">
        <f>'Base PF Saúde'!$H1069*'Uco e Filme'!$A$11</f>
        <v>0</v>
      </c>
      <c r="O1069" s="23">
        <f>ROUND(SUM('Base PF Saúde'!$L1069:$N1069),2)</f>
        <v>368.67</v>
      </c>
    </row>
    <row r="1070" spans="1:15" ht="18" customHeight="1" x14ac:dyDescent="0.25">
      <c r="A1070" s="72" t="s">
        <v>1113</v>
      </c>
      <c r="B1070" s="73"/>
      <c r="C1070" s="73"/>
      <c r="D1070" s="73"/>
      <c r="E1070" s="73"/>
      <c r="F1070" s="73"/>
      <c r="G1070" s="73"/>
      <c r="H1070" s="73"/>
      <c r="I1070" s="73"/>
      <c r="J1070" s="73"/>
      <c r="K1070" s="73" t="e">
        <f>VLOOKUP(D1070,'Porte Honorário'!$A$3:$B$44,2,0)</f>
        <v>#N/A</v>
      </c>
      <c r="L1070" s="73" t="e">
        <f>'Base PF Saúde'!$K1070*'Base PF Saúde'!$C1070</f>
        <v>#N/A</v>
      </c>
      <c r="M1070" s="73">
        <f>'Base PF Saúde'!$E1070*'Uco e Filme'!$A$2</f>
        <v>0</v>
      </c>
      <c r="N1070" s="73">
        <f>'Base PF Saúde'!$H1070*'Uco e Filme'!$A$11</f>
        <v>0</v>
      </c>
      <c r="O1070" s="74" t="e">
        <f>ROUND(SUM('Base PF Saúde'!$L1070:$N1070),2)</f>
        <v>#N/A</v>
      </c>
    </row>
    <row r="1071" spans="1:15" ht="24" x14ac:dyDescent="0.25">
      <c r="A1071" s="18">
        <v>30714010</v>
      </c>
      <c r="B1071" s="18" t="s">
        <v>1114</v>
      </c>
      <c r="C1071" s="24">
        <v>1</v>
      </c>
      <c r="D1071" s="25" t="s">
        <v>69</v>
      </c>
      <c r="E1071" s="20"/>
      <c r="F1071" s="21">
        <v>1</v>
      </c>
      <c r="G1071" s="21">
        <v>2</v>
      </c>
      <c r="H1071" s="21"/>
      <c r="I1071" s="21"/>
      <c r="J1071" s="21"/>
      <c r="K1071" s="22">
        <f>VLOOKUP(D1071,'Porte Honorário'!$A$3:$B$44,2,0)</f>
        <v>201.64</v>
      </c>
      <c r="L1071" s="22">
        <f>'Base PF Saúde'!$K1071*'Base PF Saúde'!$C1071</f>
        <v>201.64</v>
      </c>
      <c r="M1071" s="22">
        <f>'Base PF Saúde'!$E1071*'Uco e Filme'!$A$2</f>
        <v>0</v>
      </c>
      <c r="N1071" s="22">
        <f>'Base PF Saúde'!$H1071*'Uco e Filme'!$A$11</f>
        <v>0</v>
      </c>
      <c r="O1071" s="23">
        <f>ROUND(SUM('Base PF Saúde'!$L1071:$N1071),2)</f>
        <v>201.64</v>
      </c>
    </row>
    <row r="1072" spans="1:15" ht="24" x14ac:dyDescent="0.25">
      <c r="A1072" s="18">
        <v>30714028</v>
      </c>
      <c r="B1072" s="18" t="s">
        <v>1115</v>
      </c>
      <c r="C1072" s="24">
        <v>1</v>
      </c>
      <c r="D1072" s="25" t="s">
        <v>69</v>
      </c>
      <c r="E1072" s="20"/>
      <c r="F1072" s="21">
        <v>1</v>
      </c>
      <c r="G1072" s="21">
        <v>2</v>
      </c>
      <c r="H1072" s="21"/>
      <c r="I1072" s="21"/>
      <c r="J1072" s="21"/>
      <c r="K1072" s="22">
        <f>VLOOKUP(D1072,'Porte Honorário'!$A$3:$B$44,2,0)</f>
        <v>201.64</v>
      </c>
      <c r="L1072" s="22">
        <f>'Base PF Saúde'!$K1072*'Base PF Saúde'!$C1072</f>
        <v>201.64</v>
      </c>
      <c r="M1072" s="22">
        <f>'Base PF Saúde'!$E1072*'Uco e Filme'!$A$2</f>
        <v>0</v>
      </c>
      <c r="N1072" s="22">
        <f>'Base PF Saúde'!$H1072*'Uco e Filme'!$A$11</f>
        <v>0</v>
      </c>
      <c r="O1072" s="23">
        <f>ROUND(SUM('Base PF Saúde'!$L1072:$N1072),2)</f>
        <v>201.64</v>
      </c>
    </row>
    <row r="1073" spans="1:15" ht="24" x14ac:dyDescent="0.25">
      <c r="A1073" s="18">
        <v>30714036</v>
      </c>
      <c r="B1073" s="18" t="s">
        <v>1116</v>
      </c>
      <c r="C1073" s="24">
        <v>1</v>
      </c>
      <c r="D1073" s="25" t="s">
        <v>69</v>
      </c>
      <c r="E1073" s="20"/>
      <c r="F1073" s="21">
        <v>1</v>
      </c>
      <c r="G1073" s="21">
        <v>2</v>
      </c>
      <c r="H1073" s="21"/>
      <c r="I1073" s="21"/>
      <c r="J1073" s="21"/>
      <c r="K1073" s="22">
        <f>VLOOKUP(D1073,'Porte Honorário'!$A$3:$B$44,2,0)</f>
        <v>201.64</v>
      </c>
      <c r="L1073" s="22">
        <f>'Base PF Saúde'!$K1073*'Base PF Saúde'!$C1073</f>
        <v>201.64</v>
      </c>
      <c r="M1073" s="22">
        <f>'Base PF Saúde'!$E1073*'Uco e Filme'!$A$2</f>
        <v>0</v>
      </c>
      <c r="N1073" s="22">
        <f>'Base PF Saúde'!$H1073*'Uco e Filme'!$A$11</f>
        <v>0</v>
      </c>
      <c r="O1073" s="23">
        <f>ROUND(SUM('Base PF Saúde'!$L1073:$N1073),2)</f>
        <v>201.64</v>
      </c>
    </row>
    <row r="1074" spans="1:15" ht="18" customHeight="1" x14ac:dyDescent="0.25">
      <c r="A1074" s="72" t="s">
        <v>1117</v>
      </c>
      <c r="B1074" s="73"/>
      <c r="C1074" s="73"/>
      <c r="D1074" s="73"/>
      <c r="E1074" s="73"/>
      <c r="F1074" s="73"/>
      <c r="G1074" s="73"/>
      <c r="H1074" s="73"/>
      <c r="I1074" s="73"/>
      <c r="J1074" s="73"/>
      <c r="K1074" s="73" t="e">
        <f>VLOOKUP(D1074,'Porte Honorário'!$A$3:$B$44,2,0)</f>
        <v>#N/A</v>
      </c>
      <c r="L1074" s="73" t="e">
        <f>'Base PF Saúde'!$K1074*'Base PF Saúde'!$C1074</f>
        <v>#N/A</v>
      </c>
      <c r="M1074" s="73">
        <f>'Base PF Saúde'!$E1074*'Uco e Filme'!$A$2</f>
        <v>0</v>
      </c>
      <c r="N1074" s="73">
        <f>'Base PF Saúde'!$H1074*'Uco e Filme'!$A$11</f>
        <v>0</v>
      </c>
      <c r="O1074" s="74" t="e">
        <f>ROUND(SUM('Base PF Saúde'!$L1074:$N1074),2)</f>
        <v>#N/A</v>
      </c>
    </row>
    <row r="1075" spans="1:15" ht="24" x14ac:dyDescent="0.25">
      <c r="A1075" s="18">
        <v>30715016</v>
      </c>
      <c r="B1075" s="18" t="s">
        <v>1118</v>
      </c>
      <c r="C1075" s="24">
        <v>1</v>
      </c>
      <c r="D1075" s="25" t="s">
        <v>435</v>
      </c>
      <c r="E1075" s="20"/>
      <c r="F1075" s="21">
        <v>2</v>
      </c>
      <c r="G1075" s="21">
        <v>6</v>
      </c>
      <c r="H1075" s="21"/>
      <c r="I1075" s="21"/>
      <c r="J1075" s="21"/>
      <c r="K1075" s="22">
        <f>VLOOKUP(D1075,'Porte Honorário'!$A$3:$B$44,2,0)</f>
        <v>1220.97</v>
      </c>
      <c r="L1075" s="22">
        <f>'Base PF Saúde'!$K1075*'Base PF Saúde'!$C1075</f>
        <v>1220.97</v>
      </c>
      <c r="M1075" s="22">
        <f>'Base PF Saúde'!$E1075*'Uco e Filme'!$A$2</f>
        <v>0</v>
      </c>
      <c r="N1075" s="22">
        <f>'Base PF Saúde'!$H1075*'Uco e Filme'!$A$11</f>
        <v>0</v>
      </c>
      <c r="O1075" s="23">
        <f>ROUND(SUM('Base PF Saúde'!$L1075:$N1075),2)</f>
        <v>1220.97</v>
      </c>
    </row>
    <row r="1076" spans="1:15" ht="24" x14ac:dyDescent="0.25">
      <c r="A1076" s="18">
        <v>30715024</v>
      </c>
      <c r="B1076" s="18" t="s">
        <v>1119</v>
      </c>
      <c r="C1076" s="24">
        <v>1</v>
      </c>
      <c r="D1076" s="25" t="s">
        <v>435</v>
      </c>
      <c r="E1076" s="20"/>
      <c r="F1076" s="21">
        <v>2</v>
      </c>
      <c r="G1076" s="21">
        <v>6</v>
      </c>
      <c r="H1076" s="21"/>
      <c r="I1076" s="21"/>
      <c r="J1076" s="21"/>
      <c r="K1076" s="22">
        <f>VLOOKUP(D1076,'Porte Honorário'!$A$3:$B$44,2,0)</f>
        <v>1220.97</v>
      </c>
      <c r="L1076" s="22">
        <f>'Base PF Saúde'!$K1076*'Base PF Saúde'!$C1076</f>
        <v>1220.97</v>
      </c>
      <c r="M1076" s="22">
        <f>'Base PF Saúde'!$E1076*'Uco e Filme'!$A$2</f>
        <v>0</v>
      </c>
      <c r="N1076" s="22">
        <f>'Base PF Saúde'!$H1076*'Uco e Filme'!$A$11</f>
        <v>0</v>
      </c>
      <c r="O1076" s="23">
        <f>ROUND(SUM('Base PF Saúde'!$L1076:$N1076),2)</f>
        <v>1220.97</v>
      </c>
    </row>
    <row r="1077" spans="1:15" x14ac:dyDescent="0.25">
      <c r="A1077" s="18">
        <v>30715032</v>
      </c>
      <c r="B1077" s="18" t="s">
        <v>1120</v>
      </c>
      <c r="C1077" s="24">
        <v>1</v>
      </c>
      <c r="D1077" s="25" t="s">
        <v>73</v>
      </c>
      <c r="E1077" s="20"/>
      <c r="F1077" s="21">
        <v>1</v>
      </c>
      <c r="G1077" s="21">
        <v>2</v>
      </c>
      <c r="H1077" s="21"/>
      <c r="I1077" s="21"/>
      <c r="J1077" s="21"/>
      <c r="K1077" s="22">
        <f>VLOOKUP(D1077,'Porte Honorário'!$A$3:$B$44,2,0)</f>
        <v>346.6</v>
      </c>
      <c r="L1077" s="22">
        <f>'Base PF Saúde'!$K1077*'Base PF Saúde'!$C1077</f>
        <v>346.6</v>
      </c>
      <c r="M1077" s="22">
        <f>'Base PF Saúde'!$E1077*'Uco e Filme'!$A$2</f>
        <v>0</v>
      </c>
      <c r="N1077" s="22">
        <f>'Base PF Saúde'!$H1077*'Uco e Filme'!$A$11</f>
        <v>0</v>
      </c>
      <c r="O1077" s="23">
        <f>ROUND(SUM('Base PF Saúde'!$L1077:$N1077),2)</f>
        <v>346.6</v>
      </c>
    </row>
    <row r="1078" spans="1:15" x14ac:dyDescent="0.25">
      <c r="A1078" s="18">
        <v>30715040</v>
      </c>
      <c r="B1078" s="18" t="s">
        <v>1121</v>
      </c>
      <c r="C1078" s="24">
        <v>1</v>
      </c>
      <c r="D1078" s="25" t="s">
        <v>102</v>
      </c>
      <c r="E1078" s="20"/>
      <c r="F1078" s="21">
        <v>1</v>
      </c>
      <c r="G1078" s="21">
        <v>2</v>
      </c>
      <c r="H1078" s="21"/>
      <c r="I1078" s="21"/>
      <c r="J1078" s="21"/>
      <c r="K1078" s="22">
        <f>VLOOKUP(D1078,'Porte Honorário'!$A$3:$B$44,2,0)</f>
        <v>176.44</v>
      </c>
      <c r="L1078" s="22">
        <f>'Base PF Saúde'!$K1078*'Base PF Saúde'!$C1078</f>
        <v>176.44</v>
      </c>
      <c r="M1078" s="22">
        <f>'Base PF Saúde'!$E1078*'Uco e Filme'!$A$2</f>
        <v>0</v>
      </c>
      <c r="N1078" s="22">
        <f>'Base PF Saúde'!$H1078*'Uco e Filme'!$A$11</f>
        <v>0</v>
      </c>
      <c r="O1078" s="23">
        <f>ROUND(SUM('Base PF Saúde'!$L1078:$N1078),2)</f>
        <v>176.44</v>
      </c>
    </row>
    <row r="1079" spans="1:15" x14ac:dyDescent="0.25">
      <c r="A1079" s="18">
        <v>30715059</v>
      </c>
      <c r="B1079" s="18" t="s">
        <v>1122</v>
      </c>
      <c r="C1079" s="24">
        <v>1</v>
      </c>
      <c r="D1079" s="25" t="s">
        <v>472</v>
      </c>
      <c r="E1079" s="20"/>
      <c r="F1079" s="21">
        <v>2</v>
      </c>
      <c r="G1079" s="21">
        <v>7</v>
      </c>
      <c r="H1079" s="21"/>
      <c r="I1079" s="21"/>
      <c r="J1079" s="21"/>
      <c r="K1079" s="22">
        <f>VLOOKUP(D1079,'Porte Honorário'!$A$3:$B$44,2,0)</f>
        <v>1433.67</v>
      </c>
      <c r="L1079" s="22">
        <f>'Base PF Saúde'!$K1079*'Base PF Saúde'!$C1079</f>
        <v>1433.67</v>
      </c>
      <c r="M1079" s="22">
        <f>'Base PF Saúde'!$E1079*'Uco e Filme'!$A$2</f>
        <v>0</v>
      </c>
      <c r="N1079" s="22">
        <f>'Base PF Saúde'!$H1079*'Uco e Filme'!$A$11</f>
        <v>0</v>
      </c>
      <c r="O1079" s="23">
        <f>ROUND(SUM('Base PF Saúde'!$L1079:$N1079),2)</f>
        <v>1433.67</v>
      </c>
    </row>
    <row r="1080" spans="1:15" x14ac:dyDescent="0.25">
      <c r="A1080" s="18">
        <v>30715067</v>
      </c>
      <c r="B1080" s="18" t="s">
        <v>1123</v>
      </c>
      <c r="C1080" s="24">
        <v>1</v>
      </c>
      <c r="D1080" s="25" t="s">
        <v>435</v>
      </c>
      <c r="E1080" s="20"/>
      <c r="F1080" s="21">
        <v>2</v>
      </c>
      <c r="G1080" s="21">
        <v>6</v>
      </c>
      <c r="H1080" s="21"/>
      <c r="I1080" s="21"/>
      <c r="J1080" s="21"/>
      <c r="K1080" s="22">
        <f>VLOOKUP(D1080,'Porte Honorário'!$A$3:$B$44,2,0)</f>
        <v>1220.97</v>
      </c>
      <c r="L1080" s="22">
        <f>'Base PF Saúde'!$K1080*'Base PF Saúde'!$C1080</f>
        <v>1220.97</v>
      </c>
      <c r="M1080" s="22">
        <f>'Base PF Saúde'!$E1080*'Uco e Filme'!$A$2</f>
        <v>0</v>
      </c>
      <c r="N1080" s="22">
        <f>'Base PF Saúde'!$H1080*'Uco e Filme'!$A$11</f>
        <v>0</v>
      </c>
      <c r="O1080" s="23">
        <f>ROUND(SUM('Base PF Saúde'!$L1080:$N1080),2)</f>
        <v>1220.97</v>
      </c>
    </row>
    <row r="1081" spans="1:15" x14ac:dyDescent="0.25">
      <c r="A1081" s="18">
        <v>30715075</v>
      </c>
      <c r="B1081" s="18" t="s">
        <v>1124</v>
      </c>
      <c r="C1081" s="24">
        <v>1</v>
      </c>
      <c r="D1081" s="25" t="s">
        <v>309</v>
      </c>
      <c r="E1081" s="20"/>
      <c r="F1081" s="21">
        <v>1</v>
      </c>
      <c r="G1081" s="21">
        <v>3</v>
      </c>
      <c r="H1081" s="21"/>
      <c r="I1081" s="21"/>
      <c r="J1081" s="21"/>
      <c r="K1081" s="22">
        <f>VLOOKUP(D1081,'Porte Honorário'!$A$3:$B$44,2,0)</f>
        <v>771.98</v>
      </c>
      <c r="L1081" s="22">
        <f>'Base PF Saúde'!$K1081*'Base PF Saúde'!$C1081</f>
        <v>771.98</v>
      </c>
      <c r="M1081" s="22">
        <f>'Base PF Saúde'!$E1081*'Uco e Filme'!$A$2</f>
        <v>0</v>
      </c>
      <c r="N1081" s="22">
        <f>'Base PF Saúde'!$H1081*'Uco e Filme'!$A$11</f>
        <v>0</v>
      </c>
      <c r="O1081" s="23">
        <f>ROUND(SUM('Base PF Saúde'!$L1081:$N1081),2)</f>
        <v>771.98</v>
      </c>
    </row>
    <row r="1082" spans="1:15" x14ac:dyDescent="0.25">
      <c r="A1082" s="18">
        <v>30715083</v>
      </c>
      <c r="B1082" s="18" t="s">
        <v>1125</v>
      </c>
      <c r="C1082" s="24">
        <v>1</v>
      </c>
      <c r="D1082" s="25" t="s">
        <v>336</v>
      </c>
      <c r="E1082" s="20"/>
      <c r="F1082" s="21">
        <v>1</v>
      </c>
      <c r="G1082" s="21">
        <v>3</v>
      </c>
      <c r="H1082" s="21"/>
      <c r="I1082" s="21"/>
      <c r="J1082" s="21"/>
      <c r="K1082" s="22">
        <f>VLOOKUP(D1082,'Porte Honorário'!$A$3:$B$44,2,0)</f>
        <v>401.75</v>
      </c>
      <c r="L1082" s="22">
        <f>'Base PF Saúde'!$K1082*'Base PF Saúde'!$C1082</f>
        <v>401.75</v>
      </c>
      <c r="M1082" s="22">
        <f>'Base PF Saúde'!$E1082*'Uco e Filme'!$A$2</f>
        <v>0</v>
      </c>
      <c r="N1082" s="22">
        <f>'Base PF Saúde'!$H1082*'Uco e Filme'!$A$11</f>
        <v>0</v>
      </c>
      <c r="O1082" s="23">
        <f>ROUND(SUM('Base PF Saúde'!$L1082:$N1082),2)</f>
        <v>401.75</v>
      </c>
    </row>
    <row r="1083" spans="1:15" x14ac:dyDescent="0.25">
      <c r="A1083" s="18">
        <v>30715091</v>
      </c>
      <c r="B1083" s="18" t="s">
        <v>1126</v>
      </c>
      <c r="C1083" s="24">
        <v>1</v>
      </c>
      <c r="D1083" s="25" t="s">
        <v>334</v>
      </c>
      <c r="E1083" s="20"/>
      <c r="F1083" s="21">
        <v>2</v>
      </c>
      <c r="G1083" s="21">
        <v>5</v>
      </c>
      <c r="H1083" s="21"/>
      <c r="I1083" s="21"/>
      <c r="J1083" s="21"/>
      <c r="K1083" s="22">
        <f>VLOOKUP(D1083,'Porte Honorário'!$A$3:$B$44,2,0)</f>
        <v>1049.28</v>
      </c>
      <c r="L1083" s="22">
        <f>'Base PF Saúde'!$K1083*'Base PF Saúde'!$C1083</f>
        <v>1049.28</v>
      </c>
      <c r="M1083" s="22">
        <f>'Base PF Saúde'!$E1083*'Uco e Filme'!$A$2</f>
        <v>0</v>
      </c>
      <c r="N1083" s="22">
        <f>'Base PF Saúde'!$H1083*'Uco e Filme'!$A$11</f>
        <v>0</v>
      </c>
      <c r="O1083" s="23">
        <f>ROUND(SUM('Base PF Saúde'!$L1083:$N1083),2)</f>
        <v>1049.28</v>
      </c>
    </row>
    <row r="1084" spans="1:15" ht="24" x14ac:dyDescent="0.25">
      <c r="A1084" s="18">
        <v>30715105</v>
      </c>
      <c r="B1084" s="18" t="s">
        <v>1127</v>
      </c>
      <c r="C1084" s="24">
        <v>1</v>
      </c>
      <c r="D1084" s="25" t="s">
        <v>472</v>
      </c>
      <c r="E1084" s="20"/>
      <c r="F1084" s="21">
        <v>2</v>
      </c>
      <c r="G1084" s="21">
        <v>6</v>
      </c>
      <c r="H1084" s="21"/>
      <c r="I1084" s="21"/>
      <c r="J1084" s="21"/>
      <c r="K1084" s="22">
        <f>VLOOKUP(D1084,'Porte Honorário'!$A$3:$B$44,2,0)</f>
        <v>1433.67</v>
      </c>
      <c r="L1084" s="22">
        <f>'Base PF Saúde'!$K1084*'Base PF Saúde'!$C1084</f>
        <v>1433.67</v>
      </c>
      <c r="M1084" s="22">
        <f>'Base PF Saúde'!$E1084*'Uco e Filme'!$A$2</f>
        <v>0</v>
      </c>
      <c r="N1084" s="22">
        <f>'Base PF Saúde'!$H1084*'Uco e Filme'!$A$11</f>
        <v>0</v>
      </c>
      <c r="O1084" s="23">
        <f>ROUND(SUM('Base PF Saúde'!$L1084:$N1084),2)</f>
        <v>1433.67</v>
      </c>
    </row>
    <row r="1085" spans="1:15" x14ac:dyDescent="0.25">
      <c r="A1085" s="18">
        <v>30715113</v>
      </c>
      <c r="B1085" s="18" t="s">
        <v>1128</v>
      </c>
      <c r="C1085" s="24">
        <v>1</v>
      </c>
      <c r="D1085" s="25" t="s">
        <v>448</v>
      </c>
      <c r="E1085" s="20"/>
      <c r="F1085" s="21">
        <v>2</v>
      </c>
      <c r="G1085" s="21">
        <v>5</v>
      </c>
      <c r="H1085" s="21"/>
      <c r="I1085" s="21"/>
      <c r="J1085" s="21"/>
      <c r="K1085" s="22">
        <f>VLOOKUP(D1085,'Porte Honorário'!$A$3:$B$44,2,0)</f>
        <v>1126.45</v>
      </c>
      <c r="L1085" s="22">
        <f>'Base PF Saúde'!$K1085*'Base PF Saúde'!$C1085</f>
        <v>1126.45</v>
      </c>
      <c r="M1085" s="22">
        <f>'Base PF Saúde'!$E1085*'Uco e Filme'!$A$2</f>
        <v>0</v>
      </c>
      <c r="N1085" s="22">
        <f>'Base PF Saúde'!$H1085*'Uco e Filme'!$A$11</f>
        <v>0</v>
      </c>
      <c r="O1085" s="23">
        <f>ROUND(SUM('Base PF Saúde'!$L1085:$N1085),2)</f>
        <v>1126.45</v>
      </c>
    </row>
    <row r="1086" spans="1:15" x14ac:dyDescent="0.25">
      <c r="A1086" s="18">
        <v>30715121</v>
      </c>
      <c r="B1086" s="18" t="s">
        <v>1129</v>
      </c>
      <c r="C1086" s="24">
        <v>1</v>
      </c>
      <c r="D1086" s="25" t="s">
        <v>145</v>
      </c>
      <c r="E1086" s="20"/>
      <c r="F1086" s="21"/>
      <c r="G1086" s="21">
        <v>0</v>
      </c>
      <c r="H1086" s="21"/>
      <c r="I1086" s="21"/>
      <c r="J1086" s="21"/>
      <c r="K1086" s="22">
        <f>VLOOKUP(D1086,'Porte Honorário'!$A$3:$B$44,2,0)</f>
        <v>100.84</v>
      </c>
      <c r="L1086" s="22">
        <f>'Base PF Saúde'!$K1086*'Base PF Saúde'!$C1086</f>
        <v>100.84</v>
      </c>
      <c r="M1086" s="22">
        <f>'Base PF Saúde'!$E1086*'Uco e Filme'!$A$2</f>
        <v>0</v>
      </c>
      <c r="N1086" s="22">
        <f>'Base PF Saúde'!$H1086*'Uco e Filme'!$A$11</f>
        <v>0</v>
      </c>
      <c r="O1086" s="23">
        <f>ROUND(SUM('Base PF Saúde'!$L1086:$N1086),2)</f>
        <v>100.84</v>
      </c>
    </row>
    <row r="1087" spans="1:15" x14ac:dyDescent="0.25">
      <c r="A1087" s="18">
        <v>30715130</v>
      </c>
      <c r="B1087" s="18" t="s">
        <v>1130</v>
      </c>
      <c r="C1087" s="24">
        <v>1</v>
      </c>
      <c r="D1087" s="25" t="s">
        <v>52</v>
      </c>
      <c r="E1087" s="20"/>
      <c r="F1087" s="21"/>
      <c r="G1087" s="21">
        <v>2</v>
      </c>
      <c r="H1087" s="21"/>
      <c r="I1087" s="21"/>
      <c r="J1087" s="21"/>
      <c r="K1087" s="22">
        <f>VLOOKUP(D1087,'Porte Honorário'!$A$3:$B$44,2,0)</f>
        <v>138.65</v>
      </c>
      <c r="L1087" s="22">
        <f>'Base PF Saúde'!$K1087*'Base PF Saúde'!$C1087</f>
        <v>138.65</v>
      </c>
      <c r="M1087" s="22">
        <f>'Base PF Saúde'!$E1087*'Uco e Filme'!$A$2</f>
        <v>0</v>
      </c>
      <c r="N1087" s="22">
        <f>'Base PF Saúde'!$H1087*'Uco e Filme'!$A$11</f>
        <v>0</v>
      </c>
      <c r="O1087" s="23">
        <f>ROUND(SUM('Base PF Saúde'!$L1087:$N1087),2)</f>
        <v>138.65</v>
      </c>
    </row>
    <row r="1088" spans="1:15" x14ac:dyDescent="0.25">
      <c r="A1088" s="18">
        <v>30715148</v>
      </c>
      <c r="B1088" s="18" t="s">
        <v>1131</v>
      </c>
      <c r="C1088" s="24">
        <v>1</v>
      </c>
      <c r="D1088" s="25" t="s">
        <v>295</v>
      </c>
      <c r="E1088" s="20"/>
      <c r="F1088" s="21">
        <v>1</v>
      </c>
      <c r="G1088" s="21">
        <v>2</v>
      </c>
      <c r="H1088" s="21"/>
      <c r="I1088" s="21"/>
      <c r="J1088" s="21"/>
      <c r="K1088" s="22">
        <f>VLOOKUP(D1088,'Porte Honorário'!$A$3:$B$44,2,0)</f>
        <v>682.17</v>
      </c>
      <c r="L1088" s="22">
        <f>'Base PF Saúde'!$K1088*'Base PF Saúde'!$C1088</f>
        <v>682.17</v>
      </c>
      <c r="M1088" s="22">
        <f>'Base PF Saúde'!$E1088*'Uco e Filme'!$A$2</f>
        <v>0</v>
      </c>
      <c r="N1088" s="22">
        <f>'Base PF Saúde'!$H1088*'Uco e Filme'!$A$11</f>
        <v>0</v>
      </c>
      <c r="O1088" s="23">
        <f>ROUND(SUM('Base PF Saúde'!$L1088:$N1088),2)</f>
        <v>682.17</v>
      </c>
    </row>
    <row r="1089" spans="1:15" ht="24" x14ac:dyDescent="0.25">
      <c r="A1089" s="18">
        <v>30715156</v>
      </c>
      <c r="B1089" s="18" t="s">
        <v>1132</v>
      </c>
      <c r="C1089" s="24">
        <v>1</v>
      </c>
      <c r="D1089" s="25" t="s">
        <v>73</v>
      </c>
      <c r="E1089" s="20"/>
      <c r="F1089" s="21">
        <v>1</v>
      </c>
      <c r="G1089" s="21">
        <v>2</v>
      </c>
      <c r="H1089" s="21"/>
      <c r="I1089" s="21"/>
      <c r="J1089" s="21"/>
      <c r="K1089" s="22">
        <f>VLOOKUP(D1089,'Porte Honorário'!$A$3:$B$44,2,0)</f>
        <v>346.6</v>
      </c>
      <c r="L1089" s="22">
        <f>'Base PF Saúde'!$K1089*'Base PF Saúde'!$C1089</f>
        <v>346.6</v>
      </c>
      <c r="M1089" s="22">
        <f>'Base PF Saúde'!$E1089*'Uco e Filme'!$A$2</f>
        <v>0</v>
      </c>
      <c r="N1089" s="22">
        <f>'Base PF Saúde'!$H1089*'Uco e Filme'!$A$11</f>
        <v>0</v>
      </c>
      <c r="O1089" s="23">
        <f>ROUND(SUM('Base PF Saúde'!$L1089:$N1089),2)</f>
        <v>346.6</v>
      </c>
    </row>
    <row r="1090" spans="1:15" ht="24" x14ac:dyDescent="0.25">
      <c r="A1090" s="18">
        <v>30715164</v>
      </c>
      <c r="B1090" s="18" t="s">
        <v>1133</v>
      </c>
      <c r="C1090" s="24">
        <v>1</v>
      </c>
      <c r="D1090" s="25" t="s">
        <v>263</v>
      </c>
      <c r="E1090" s="20"/>
      <c r="F1090" s="21">
        <v>2</v>
      </c>
      <c r="G1090" s="21">
        <v>5</v>
      </c>
      <c r="H1090" s="21"/>
      <c r="I1090" s="21"/>
      <c r="J1090" s="21"/>
      <c r="K1090" s="22">
        <f>VLOOKUP(D1090,'Porte Honorário'!$A$3:$B$44,2,0)</f>
        <v>819.25</v>
      </c>
      <c r="L1090" s="22">
        <f>'Base PF Saúde'!$K1090*'Base PF Saúde'!$C1090</f>
        <v>819.25</v>
      </c>
      <c r="M1090" s="22">
        <f>'Base PF Saúde'!$E1090*'Uco e Filme'!$A$2</f>
        <v>0</v>
      </c>
      <c r="N1090" s="22">
        <f>'Base PF Saúde'!$H1090*'Uco e Filme'!$A$11</f>
        <v>0</v>
      </c>
      <c r="O1090" s="23">
        <f>ROUND(SUM('Base PF Saúde'!$L1090:$N1090),2)</f>
        <v>819.25</v>
      </c>
    </row>
    <row r="1091" spans="1:15" ht="24" x14ac:dyDescent="0.25">
      <c r="A1091" s="18">
        <v>30715172</v>
      </c>
      <c r="B1091" s="18" t="s">
        <v>1134</v>
      </c>
      <c r="C1091" s="24">
        <v>1</v>
      </c>
      <c r="D1091" s="25" t="s">
        <v>342</v>
      </c>
      <c r="E1091" s="20"/>
      <c r="F1091" s="21">
        <v>2</v>
      </c>
      <c r="G1091" s="21">
        <v>4</v>
      </c>
      <c r="H1091" s="21"/>
      <c r="I1091" s="21"/>
      <c r="J1091" s="21"/>
      <c r="K1091" s="22">
        <f>VLOOKUP(D1091,'Porte Honorário'!$A$3:$B$44,2,0)</f>
        <v>874.38</v>
      </c>
      <c r="L1091" s="22">
        <f>'Base PF Saúde'!$K1091*'Base PF Saúde'!$C1091</f>
        <v>874.38</v>
      </c>
      <c r="M1091" s="22">
        <f>'Base PF Saúde'!$E1091*'Uco e Filme'!$A$2</f>
        <v>0</v>
      </c>
      <c r="N1091" s="22">
        <f>'Base PF Saúde'!$H1091*'Uco e Filme'!$A$11</f>
        <v>0</v>
      </c>
      <c r="O1091" s="23">
        <f>ROUND(SUM('Base PF Saúde'!$L1091:$N1091),2)</f>
        <v>874.38</v>
      </c>
    </row>
    <row r="1092" spans="1:15" ht="24" x14ac:dyDescent="0.25">
      <c r="A1092" s="18">
        <v>30715180</v>
      </c>
      <c r="B1092" s="18" t="s">
        <v>1135</v>
      </c>
      <c r="C1092" s="24">
        <v>1</v>
      </c>
      <c r="D1092" s="25" t="s">
        <v>334</v>
      </c>
      <c r="E1092" s="20"/>
      <c r="F1092" s="21">
        <v>1</v>
      </c>
      <c r="G1092" s="21">
        <v>5</v>
      </c>
      <c r="H1092" s="21"/>
      <c r="I1092" s="21"/>
      <c r="J1092" s="21"/>
      <c r="K1092" s="22">
        <f>VLOOKUP(D1092,'Porte Honorário'!$A$3:$B$44,2,0)</f>
        <v>1049.28</v>
      </c>
      <c r="L1092" s="22">
        <f>'Base PF Saúde'!$K1092*'Base PF Saúde'!$C1092</f>
        <v>1049.28</v>
      </c>
      <c r="M1092" s="22">
        <f>'Base PF Saúde'!$E1092*'Uco e Filme'!$A$2</f>
        <v>0</v>
      </c>
      <c r="N1092" s="22">
        <f>'Base PF Saúde'!$H1092*'Uco e Filme'!$A$11</f>
        <v>0</v>
      </c>
      <c r="O1092" s="23">
        <f>ROUND(SUM('Base PF Saúde'!$L1092:$N1092),2)</f>
        <v>1049.28</v>
      </c>
    </row>
    <row r="1093" spans="1:15" x14ac:dyDescent="0.25">
      <c r="A1093" s="18">
        <v>30715199</v>
      </c>
      <c r="B1093" s="18" t="s">
        <v>1136</v>
      </c>
      <c r="C1093" s="24">
        <v>1</v>
      </c>
      <c r="D1093" s="25" t="s">
        <v>334</v>
      </c>
      <c r="E1093" s="20"/>
      <c r="F1093" s="21">
        <v>2</v>
      </c>
      <c r="G1093" s="21">
        <v>5</v>
      </c>
      <c r="H1093" s="21"/>
      <c r="I1093" s="21"/>
      <c r="J1093" s="21"/>
      <c r="K1093" s="22">
        <f>VLOOKUP(D1093,'Porte Honorário'!$A$3:$B$44,2,0)</f>
        <v>1049.28</v>
      </c>
      <c r="L1093" s="22">
        <f>'Base PF Saúde'!$K1093*'Base PF Saúde'!$C1093</f>
        <v>1049.28</v>
      </c>
      <c r="M1093" s="22">
        <f>'Base PF Saúde'!$E1093*'Uco e Filme'!$A$2</f>
        <v>0</v>
      </c>
      <c r="N1093" s="22">
        <f>'Base PF Saúde'!$H1093*'Uco e Filme'!$A$11</f>
        <v>0</v>
      </c>
      <c r="O1093" s="23">
        <f>ROUND(SUM('Base PF Saúde'!$L1093:$N1093),2)</f>
        <v>1049.28</v>
      </c>
    </row>
    <row r="1094" spans="1:15" x14ac:dyDescent="0.25">
      <c r="A1094" s="18">
        <v>30715210</v>
      </c>
      <c r="B1094" s="18" t="s">
        <v>1137</v>
      </c>
      <c r="C1094" s="24">
        <v>1</v>
      </c>
      <c r="D1094" s="25" t="s">
        <v>309</v>
      </c>
      <c r="E1094" s="20"/>
      <c r="F1094" s="21">
        <v>2</v>
      </c>
      <c r="G1094" s="21">
        <v>4</v>
      </c>
      <c r="H1094" s="21"/>
      <c r="I1094" s="21"/>
      <c r="J1094" s="21"/>
      <c r="K1094" s="22">
        <f>VLOOKUP(D1094,'Porte Honorário'!$A$3:$B$44,2,0)</f>
        <v>771.98</v>
      </c>
      <c r="L1094" s="22">
        <f>'Base PF Saúde'!$K1094*'Base PF Saúde'!$C1094</f>
        <v>771.98</v>
      </c>
      <c r="M1094" s="22">
        <f>'Base PF Saúde'!$E1094*'Uco e Filme'!$A$2</f>
        <v>0</v>
      </c>
      <c r="N1094" s="22">
        <f>'Base PF Saúde'!$H1094*'Uco e Filme'!$A$11</f>
        <v>0</v>
      </c>
      <c r="O1094" s="23">
        <f>ROUND(SUM('Base PF Saúde'!$L1094:$N1094),2)</f>
        <v>771.98</v>
      </c>
    </row>
    <row r="1095" spans="1:15" ht="24" x14ac:dyDescent="0.25">
      <c r="A1095" s="18">
        <v>30715229</v>
      </c>
      <c r="B1095" s="18" t="s">
        <v>1138</v>
      </c>
      <c r="C1095" s="24">
        <v>1</v>
      </c>
      <c r="D1095" s="25" t="s">
        <v>263</v>
      </c>
      <c r="E1095" s="20"/>
      <c r="F1095" s="21">
        <v>2</v>
      </c>
      <c r="G1095" s="21">
        <v>5</v>
      </c>
      <c r="H1095" s="21"/>
      <c r="I1095" s="21"/>
      <c r="J1095" s="21"/>
      <c r="K1095" s="22">
        <f>VLOOKUP(D1095,'Porte Honorário'!$A$3:$B$44,2,0)</f>
        <v>819.25</v>
      </c>
      <c r="L1095" s="22">
        <f>'Base PF Saúde'!$K1095*'Base PF Saúde'!$C1095</f>
        <v>819.25</v>
      </c>
      <c r="M1095" s="22">
        <f>'Base PF Saúde'!$E1095*'Uco e Filme'!$A$2</f>
        <v>0</v>
      </c>
      <c r="N1095" s="22">
        <f>'Base PF Saúde'!$H1095*'Uco e Filme'!$A$11</f>
        <v>0</v>
      </c>
      <c r="O1095" s="23">
        <f>ROUND(SUM('Base PF Saúde'!$L1095:$N1095),2)</f>
        <v>819.25</v>
      </c>
    </row>
    <row r="1096" spans="1:15" ht="24" x14ac:dyDescent="0.25">
      <c r="A1096" s="18">
        <v>30715237</v>
      </c>
      <c r="B1096" s="18" t="s">
        <v>1139</v>
      </c>
      <c r="C1096" s="24">
        <v>1</v>
      </c>
      <c r="D1096" s="25" t="s">
        <v>102</v>
      </c>
      <c r="E1096" s="20"/>
      <c r="F1096" s="21"/>
      <c r="G1096" s="21">
        <v>2</v>
      </c>
      <c r="H1096" s="21"/>
      <c r="I1096" s="21"/>
      <c r="J1096" s="21"/>
      <c r="K1096" s="22">
        <f>VLOOKUP(D1096,'Porte Honorário'!$A$3:$B$44,2,0)</f>
        <v>176.44</v>
      </c>
      <c r="L1096" s="22">
        <f>'Base PF Saúde'!$K1096*'Base PF Saúde'!$C1096</f>
        <v>176.44</v>
      </c>
      <c r="M1096" s="22">
        <f>'Base PF Saúde'!$E1096*'Uco e Filme'!$A$2</f>
        <v>0</v>
      </c>
      <c r="N1096" s="22">
        <f>'Base PF Saúde'!$H1096*'Uco e Filme'!$A$11</f>
        <v>0</v>
      </c>
      <c r="O1096" s="23">
        <f>ROUND(SUM('Base PF Saúde'!$L1096:$N1096),2)</f>
        <v>176.44</v>
      </c>
    </row>
    <row r="1097" spans="1:15" x14ac:dyDescent="0.25">
      <c r="A1097" s="18">
        <v>30715245</v>
      </c>
      <c r="B1097" s="18" t="s">
        <v>1140</v>
      </c>
      <c r="C1097" s="24">
        <v>1</v>
      </c>
      <c r="D1097" s="25" t="s">
        <v>334</v>
      </c>
      <c r="E1097" s="20"/>
      <c r="F1097" s="21">
        <v>2</v>
      </c>
      <c r="G1097" s="21">
        <v>6</v>
      </c>
      <c r="H1097" s="21"/>
      <c r="I1097" s="21"/>
      <c r="J1097" s="21"/>
      <c r="K1097" s="22">
        <f>VLOOKUP(D1097,'Porte Honorário'!$A$3:$B$44,2,0)</f>
        <v>1049.28</v>
      </c>
      <c r="L1097" s="22">
        <f>'Base PF Saúde'!$K1097*'Base PF Saúde'!$C1097</f>
        <v>1049.28</v>
      </c>
      <c r="M1097" s="22">
        <f>'Base PF Saúde'!$E1097*'Uco e Filme'!$A$2</f>
        <v>0</v>
      </c>
      <c r="N1097" s="22">
        <f>'Base PF Saúde'!$H1097*'Uco e Filme'!$A$11</f>
        <v>0</v>
      </c>
      <c r="O1097" s="23">
        <f>ROUND(SUM('Base PF Saúde'!$L1097:$N1097),2)</f>
        <v>1049.28</v>
      </c>
    </row>
    <row r="1098" spans="1:15" x14ac:dyDescent="0.25">
      <c r="A1098" s="18">
        <v>30715253</v>
      </c>
      <c r="B1098" s="18" t="s">
        <v>1141</v>
      </c>
      <c r="C1098" s="24">
        <v>1</v>
      </c>
      <c r="D1098" s="25" t="s">
        <v>50</v>
      </c>
      <c r="E1098" s="20"/>
      <c r="F1098" s="21"/>
      <c r="G1098" s="21">
        <v>2</v>
      </c>
      <c r="H1098" s="21"/>
      <c r="I1098" s="21"/>
      <c r="J1098" s="21"/>
      <c r="K1098" s="22">
        <f>VLOOKUP(D1098,'Porte Honorário'!$A$3:$B$44,2,0)</f>
        <v>85.08</v>
      </c>
      <c r="L1098" s="22">
        <f>'Base PF Saúde'!$K1098*'Base PF Saúde'!$C1098</f>
        <v>85.08</v>
      </c>
      <c r="M1098" s="22">
        <f>'Base PF Saúde'!$E1098*'Uco e Filme'!$A$2</f>
        <v>0</v>
      </c>
      <c r="N1098" s="22">
        <f>'Base PF Saúde'!$H1098*'Uco e Filme'!$A$11</f>
        <v>0</v>
      </c>
      <c r="O1098" s="23">
        <f>ROUND(SUM('Base PF Saúde'!$L1098:$N1098),2)</f>
        <v>85.08</v>
      </c>
    </row>
    <row r="1099" spans="1:15" ht="24" x14ac:dyDescent="0.25">
      <c r="A1099" s="18">
        <v>30715261</v>
      </c>
      <c r="B1099" s="18" t="s">
        <v>1142</v>
      </c>
      <c r="C1099" s="24">
        <v>1</v>
      </c>
      <c r="D1099" s="25" t="s">
        <v>309</v>
      </c>
      <c r="E1099" s="20"/>
      <c r="F1099" s="21">
        <v>2</v>
      </c>
      <c r="G1099" s="21">
        <v>4</v>
      </c>
      <c r="H1099" s="21"/>
      <c r="I1099" s="21"/>
      <c r="J1099" s="21"/>
      <c r="K1099" s="22">
        <f>VLOOKUP(D1099,'Porte Honorário'!$A$3:$B$44,2,0)</f>
        <v>771.98</v>
      </c>
      <c r="L1099" s="22">
        <f>'Base PF Saúde'!$K1099*'Base PF Saúde'!$C1099</f>
        <v>771.98</v>
      </c>
      <c r="M1099" s="22">
        <f>'Base PF Saúde'!$E1099*'Uco e Filme'!$A$2</f>
        <v>0</v>
      </c>
      <c r="N1099" s="22">
        <f>'Base PF Saúde'!$H1099*'Uco e Filme'!$A$11</f>
        <v>0</v>
      </c>
      <c r="O1099" s="23">
        <f>ROUND(SUM('Base PF Saúde'!$L1099:$N1099),2)</f>
        <v>771.98</v>
      </c>
    </row>
    <row r="1100" spans="1:15" ht="24" x14ac:dyDescent="0.25">
      <c r="A1100" s="18">
        <v>30715270</v>
      </c>
      <c r="B1100" s="18" t="s">
        <v>1143</v>
      </c>
      <c r="C1100" s="24">
        <v>1</v>
      </c>
      <c r="D1100" s="25" t="s">
        <v>384</v>
      </c>
      <c r="E1100" s="20"/>
      <c r="F1100" s="21">
        <v>1</v>
      </c>
      <c r="G1100" s="21">
        <v>3</v>
      </c>
      <c r="H1100" s="21"/>
      <c r="I1100" s="21"/>
      <c r="J1100" s="21"/>
      <c r="K1100" s="22">
        <f>VLOOKUP(D1100,'Porte Honorário'!$A$3:$B$44,2,0)</f>
        <v>737.32</v>
      </c>
      <c r="L1100" s="22">
        <f>'Base PF Saúde'!$K1100*'Base PF Saúde'!$C1100</f>
        <v>737.32</v>
      </c>
      <c r="M1100" s="22">
        <f>'Base PF Saúde'!$E1100*'Uco e Filme'!$A$2</f>
        <v>0</v>
      </c>
      <c r="N1100" s="22">
        <f>'Base PF Saúde'!$H1100*'Uco e Filme'!$A$11</f>
        <v>0</v>
      </c>
      <c r="O1100" s="23">
        <f>ROUND(SUM('Base PF Saúde'!$L1100:$N1100),2)</f>
        <v>737.32</v>
      </c>
    </row>
    <row r="1101" spans="1:15" x14ac:dyDescent="0.25">
      <c r="A1101" s="18">
        <v>30715288</v>
      </c>
      <c r="B1101" s="18" t="s">
        <v>1144</v>
      </c>
      <c r="C1101" s="24">
        <v>1</v>
      </c>
      <c r="D1101" s="25" t="s">
        <v>435</v>
      </c>
      <c r="E1101" s="20"/>
      <c r="F1101" s="21">
        <v>2</v>
      </c>
      <c r="G1101" s="21">
        <v>6</v>
      </c>
      <c r="H1101" s="21"/>
      <c r="I1101" s="21"/>
      <c r="J1101" s="21"/>
      <c r="K1101" s="22">
        <f>VLOOKUP(D1101,'Porte Honorário'!$A$3:$B$44,2,0)</f>
        <v>1220.97</v>
      </c>
      <c r="L1101" s="22">
        <f>'Base PF Saúde'!$K1101*'Base PF Saúde'!$C1101</f>
        <v>1220.97</v>
      </c>
      <c r="M1101" s="22">
        <f>'Base PF Saúde'!$E1101*'Uco e Filme'!$A$2</f>
        <v>0</v>
      </c>
      <c r="N1101" s="22">
        <f>'Base PF Saúde'!$H1101*'Uco e Filme'!$A$11</f>
        <v>0</v>
      </c>
      <c r="O1101" s="23">
        <f>ROUND(SUM('Base PF Saúde'!$L1101:$N1101),2)</f>
        <v>1220.97</v>
      </c>
    </row>
    <row r="1102" spans="1:15" x14ac:dyDescent="0.25">
      <c r="A1102" s="18">
        <v>30715296</v>
      </c>
      <c r="B1102" s="18" t="s">
        <v>1145</v>
      </c>
      <c r="C1102" s="24">
        <v>1</v>
      </c>
      <c r="D1102" s="25" t="s">
        <v>309</v>
      </c>
      <c r="E1102" s="20"/>
      <c r="F1102" s="21">
        <v>1</v>
      </c>
      <c r="G1102" s="21">
        <v>2</v>
      </c>
      <c r="H1102" s="21"/>
      <c r="I1102" s="21"/>
      <c r="J1102" s="21"/>
      <c r="K1102" s="22">
        <f>VLOOKUP(D1102,'Porte Honorário'!$A$3:$B$44,2,0)</f>
        <v>771.98</v>
      </c>
      <c r="L1102" s="22">
        <f>'Base PF Saúde'!$K1102*'Base PF Saúde'!$C1102</f>
        <v>771.98</v>
      </c>
      <c r="M1102" s="22">
        <f>'Base PF Saúde'!$E1102*'Uco e Filme'!$A$2</f>
        <v>0</v>
      </c>
      <c r="N1102" s="22">
        <f>'Base PF Saúde'!$H1102*'Uco e Filme'!$A$11</f>
        <v>0</v>
      </c>
      <c r="O1102" s="23">
        <f>ROUND(SUM('Base PF Saúde'!$L1102:$N1102),2)</f>
        <v>771.98</v>
      </c>
    </row>
    <row r="1103" spans="1:15" x14ac:dyDescent="0.25">
      <c r="A1103" s="18">
        <v>30715300</v>
      </c>
      <c r="B1103" s="18" t="s">
        <v>1146</v>
      </c>
      <c r="C1103" s="24">
        <v>1</v>
      </c>
      <c r="D1103" s="25" t="s">
        <v>261</v>
      </c>
      <c r="E1103" s="20"/>
      <c r="F1103" s="21">
        <v>2</v>
      </c>
      <c r="G1103" s="21">
        <v>7</v>
      </c>
      <c r="H1103" s="21"/>
      <c r="I1103" s="21"/>
      <c r="J1103" s="21"/>
      <c r="K1103" s="22">
        <f>VLOOKUP(D1103,'Porte Honorário'!$A$3:$B$44,2,0)</f>
        <v>1572.31</v>
      </c>
      <c r="L1103" s="22">
        <f>'Base PF Saúde'!$K1103*'Base PF Saúde'!$C1103</f>
        <v>1572.31</v>
      </c>
      <c r="M1103" s="22">
        <f>'Base PF Saúde'!$E1103*'Uco e Filme'!$A$2</f>
        <v>0</v>
      </c>
      <c r="N1103" s="22">
        <f>'Base PF Saúde'!$H1103*'Uco e Filme'!$A$11</f>
        <v>0</v>
      </c>
      <c r="O1103" s="23">
        <f>ROUND(SUM('Base PF Saúde'!$L1103:$N1103),2)</f>
        <v>1572.31</v>
      </c>
    </row>
    <row r="1104" spans="1:15" ht="24" x14ac:dyDescent="0.25">
      <c r="A1104" s="18">
        <v>30715318</v>
      </c>
      <c r="B1104" s="18" t="s">
        <v>1147</v>
      </c>
      <c r="C1104" s="24">
        <v>1</v>
      </c>
      <c r="D1104" s="25" t="s">
        <v>261</v>
      </c>
      <c r="E1104" s="20"/>
      <c r="F1104" s="21">
        <v>2</v>
      </c>
      <c r="G1104" s="21">
        <v>6</v>
      </c>
      <c r="H1104" s="21"/>
      <c r="I1104" s="21"/>
      <c r="J1104" s="21"/>
      <c r="K1104" s="22">
        <f>VLOOKUP(D1104,'Porte Honorário'!$A$3:$B$44,2,0)</f>
        <v>1572.31</v>
      </c>
      <c r="L1104" s="22">
        <f>'Base PF Saúde'!$K1104*'Base PF Saúde'!$C1104</f>
        <v>1572.31</v>
      </c>
      <c r="M1104" s="22">
        <f>'Base PF Saúde'!$E1104*'Uco e Filme'!$A$2</f>
        <v>0</v>
      </c>
      <c r="N1104" s="22">
        <f>'Base PF Saúde'!$H1104*'Uco e Filme'!$A$11</f>
        <v>0</v>
      </c>
      <c r="O1104" s="23">
        <f>ROUND(SUM('Base PF Saúde'!$L1104:$N1104),2)</f>
        <v>1572.31</v>
      </c>
    </row>
    <row r="1105" spans="1:15" ht="24" x14ac:dyDescent="0.25">
      <c r="A1105" s="18">
        <v>30715326</v>
      </c>
      <c r="B1105" s="18" t="s">
        <v>1148</v>
      </c>
      <c r="C1105" s="24">
        <v>1</v>
      </c>
      <c r="D1105" s="25" t="s">
        <v>435</v>
      </c>
      <c r="E1105" s="20"/>
      <c r="F1105" s="21">
        <v>2</v>
      </c>
      <c r="G1105" s="21">
        <v>6</v>
      </c>
      <c r="H1105" s="21"/>
      <c r="I1105" s="21"/>
      <c r="J1105" s="21"/>
      <c r="K1105" s="22">
        <f>VLOOKUP(D1105,'Porte Honorário'!$A$3:$B$44,2,0)</f>
        <v>1220.97</v>
      </c>
      <c r="L1105" s="22">
        <f>'Base PF Saúde'!$K1105*'Base PF Saúde'!$C1105</f>
        <v>1220.97</v>
      </c>
      <c r="M1105" s="22">
        <f>'Base PF Saúde'!$E1105*'Uco e Filme'!$A$2</f>
        <v>0</v>
      </c>
      <c r="N1105" s="22">
        <f>'Base PF Saúde'!$H1105*'Uco e Filme'!$A$11</f>
        <v>0</v>
      </c>
      <c r="O1105" s="23">
        <f>ROUND(SUM('Base PF Saúde'!$L1105:$N1105),2)</f>
        <v>1220.97</v>
      </c>
    </row>
    <row r="1106" spans="1:15" x14ac:dyDescent="0.25">
      <c r="A1106" s="18">
        <v>30715334</v>
      </c>
      <c r="B1106" s="18" t="s">
        <v>1149</v>
      </c>
      <c r="C1106" s="24">
        <v>1</v>
      </c>
      <c r="D1106" s="25" t="s">
        <v>435</v>
      </c>
      <c r="E1106" s="20"/>
      <c r="F1106" s="21">
        <v>2</v>
      </c>
      <c r="G1106" s="21">
        <v>5</v>
      </c>
      <c r="H1106" s="21"/>
      <c r="I1106" s="21"/>
      <c r="J1106" s="21"/>
      <c r="K1106" s="22">
        <f>VLOOKUP(D1106,'Porte Honorário'!$A$3:$B$44,2,0)</f>
        <v>1220.97</v>
      </c>
      <c r="L1106" s="22">
        <f>'Base PF Saúde'!$K1106*'Base PF Saúde'!$C1106</f>
        <v>1220.97</v>
      </c>
      <c r="M1106" s="22">
        <f>'Base PF Saúde'!$E1106*'Uco e Filme'!$A$2</f>
        <v>0</v>
      </c>
      <c r="N1106" s="22">
        <f>'Base PF Saúde'!$H1106*'Uco e Filme'!$A$11</f>
        <v>0</v>
      </c>
      <c r="O1106" s="23">
        <f>ROUND(SUM('Base PF Saúde'!$L1106:$N1106),2)</f>
        <v>1220.97</v>
      </c>
    </row>
    <row r="1107" spans="1:15" ht="24" x14ac:dyDescent="0.25">
      <c r="A1107" s="18">
        <v>30715342</v>
      </c>
      <c r="B1107" s="18" t="s">
        <v>1150</v>
      </c>
      <c r="C1107" s="24">
        <v>1</v>
      </c>
      <c r="D1107" s="25" t="s">
        <v>69</v>
      </c>
      <c r="E1107" s="20"/>
      <c r="F1107" s="21"/>
      <c r="G1107" s="21">
        <v>0</v>
      </c>
      <c r="H1107" s="21"/>
      <c r="I1107" s="21"/>
      <c r="J1107" s="21"/>
      <c r="K1107" s="22">
        <f>VLOOKUP(D1107,'Porte Honorário'!$A$3:$B$44,2,0)</f>
        <v>201.64</v>
      </c>
      <c r="L1107" s="22">
        <f>'Base PF Saúde'!$K1107*'Base PF Saúde'!$C1107</f>
        <v>201.64</v>
      </c>
      <c r="M1107" s="22">
        <f>'Base PF Saúde'!$E1107*'Uco e Filme'!$A$2</f>
        <v>0</v>
      </c>
      <c r="N1107" s="22">
        <f>'Base PF Saúde'!$H1107*'Uco e Filme'!$A$11</f>
        <v>0</v>
      </c>
      <c r="O1107" s="23">
        <f>ROUND(SUM('Base PF Saúde'!$L1107:$N1107),2)</f>
        <v>201.64</v>
      </c>
    </row>
    <row r="1108" spans="1:15" ht="24" customHeight="1" x14ac:dyDescent="0.25">
      <c r="A1108" s="18">
        <v>30715350</v>
      </c>
      <c r="B1108" s="18" t="s">
        <v>1151</v>
      </c>
      <c r="C1108" s="24">
        <v>1</v>
      </c>
      <c r="D1108" s="25" t="s">
        <v>1152</v>
      </c>
      <c r="E1108" s="20"/>
      <c r="F1108" s="21">
        <v>2</v>
      </c>
      <c r="G1108" s="21">
        <v>7</v>
      </c>
      <c r="H1108" s="21"/>
      <c r="I1108" s="21"/>
      <c r="J1108" s="21"/>
      <c r="K1108" s="22">
        <f>VLOOKUP(D1108,'Porte Honorário'!$A$3:$B$44,2,0)</f>
        <v>2843.7</v>
      </c>
      <c r="L1108" s="22">
        <f>'Base PF Saúde'!$K1108*'Base PF Saúde'!$C1108</f>
        <v>2843.7</v>
      </c>
      <c r="M1108" s="22">
        <f>'Base PF Saúde'!$E1108*'Uco e Filme'!$A$2</f>
        <v>0</v>
      </c>
      <c r="N1108" s="22">
        <f>'Base PF Saúde'!$H1108*'Uco e Filme'!$A$11</f>
        <v>0</v>
      </c>
      <c r="O1108" s="23">
        <f>ROUND(SUM('Base PF Saúde'!$L1108:$N1108),2)</f>
        <v>2843.7</v>
      </c>
    </row>
    <row r="1109" spans="1:15" ht="24" x14ac:dyDescent="0.25">
      <c r="A1109" s="18">
        <v>30715369</v>
      </c>
      <c r="B1109" s="18" t="s">
        <v>1153</v>
      </c>
      <c r="C1109" s="24">
        <v>1</v>
      </c>
      <c r="D1109" s="25" t="s">
        <v>334</v>
      </c>
      <c r="E1109" s="20"/>
      <c r="F1109" s="21">
        <v>2</v>
      </c>
      <c r="G1109" s="21">
        <v>6</v>
      </c>
      <c r="H1109" s="21"/>
      <c r="I1109" s="21"/>
      <c r="J1109" s="21"/>
      <c r="K1109" s="22">
        <f>VLOOKUP(D1109,'Porte Honorário'!$A$3:$B$44,2,0)</f>
        <v>1049.28</v>
      </c>
      <c r="L1109" s="22">
        <f>'Base PF Saúde'!$K1109*'Base PF Saúde'!$C1109</f>
        <v>1049.28</v>
      </c>
      <c r="M1109" s="22">
        <f>'Base PF Saúde'!$E1109*'Uco e Filme'!$A$2</f>
        <v>0</v>
      </c>
      <c r="N1109" s="22">
        <f>'Base PF Saúde'!$H1109*'Uco e Filme'!$A$11</f>
        <v>0</v>
      </c>
      <c r="O1109" s="23">
        <f>ROUND(SUM('Base PF Saúde'!$L1109:$N1109),2)</f>
        <v>1049.28</v>
      </c>
    </row>
    <row r="1110" spans="1:15" ht="24" x14ac:dyDescent="0.25">
      <c r="A1110" s="18">
        <v>30715377</v>
      </c>
      <c r="B1110" s="18" t="s">
        <v>1154</v>
      </c>
      <c r="C1110" s="24">
        <v>1</v>
      </c>
      <c r="D1110" s="25" t="s">
        <v>342</v>
      </c>
      <c r="E1110" s="20"/>
      <c r="F1110" s="21">
        <v>2</v>
      </c>
      <c r="G1110" s="21">
        <v>6</v>
      </c>
      <c r="H1110" s="21"/>
      <c r="I1110" s="21"/>
      <c r="J1110" s="21"/>
      <c r="K1110" s="22">
        <f>VLOOKUP(D1110,'Porte Honorário'!$A$3:$B$44,2,0)</f>
        <v>874.38</v>
      </c>
      <c r="L1110" s="22">
        <f>'Base PF Saúde'!$K1110*'Base PF Saúde'!$C1110</f>
        <v>874.38</v>
      </c>
      <c r="M1110" s="22">
        <f>'Base PF Saúde'!$E1110*'Uco e Filme'!$A$2</f>
        <v>0</v>
      </c>
      <c r="N1110" s="22">
        <f>'Base PF Saúde'!$H1110*'Uco e Filme'!$A$11</f>
        <v>0</v>
      </c>
      <c r="O1110" s="23">
        <f>ROUND(SUM('Base PF Saúde'!$L1110:$N1110),2)</f>
        <v>874.38</v>
      </c>
    </row>
    <row r="1111" spans="1:15" ht="36" x14ac:dyDescent="0.25">
      <c r="A1111" s="18">
        <v>30715385</v>
      </c>
      <c r="B1111" s="18" t="s">
        <v>1155</v>
      </c>
      <c r="C1111" s="24">
        <v>1</v>
      </c>
      <c r="D1111" s="25" t="s">
        <v>435</v>
      </c>
      <c r="E1111" s="20"/>
      <c r="F1111" s="21">
        <v>2</v>
      </c>
      <c r="G1111" s="21">
        <v>5</v>
      </c>
      <c r="H1111" s="21"/>
      <c r="I1111" s="21"/>
      <c r="J1111" s="21"/>
      <c r="K1111" s="22">
        <f>VLOOKUP(D1111,'Porte Honorário'!$A$3:$B$44,2,0)</f>
        <v>1220.97</v>
      </c>
      <c r="L1111" s="22">
        <f>'Base PF Saúde'!$K1111*'Base PF Saúde'!$C1111</f>
        <v>1220.97</v>
      </c>
      <c r="M1111" s="22">
        <f>'Base PF Saúde'!$E1111*'Uco e Filme'!$A$2</f>
        <v>0</v>
      </c>
      <c r="N1111" s="22">
        <f>'Base PF Saúde'!$H1111*'Uco e Filme'!$A$11</f>
        <v>0</v>
      </c>
      <c r="O1111" s="23">
        <f>ROUND(SUM('Base PF Saúde'!$L1111:$N1111),2)</f>
        <v>1220.97</v>
      </c>
    </row>
    <row r="1112" spans="1:15" x14ac:dyDescent="0.25">
      <c r="A1112" s="18">
        <v>30715393</v>
      </c>
      <c r="B1112" s="18" t="s">
        <v>1156</v>
      </c>
      <c r="C1112" s="24">
        <v>1</v>
      </c>
      <c r="D1112" s="25" t="s">
        <v>489</v>
      </c>
      <c r="E1112" s="20"/>
      <c r="F1112" s="21">
        <v>2</v>
      </c>
      <c r="G1112" s="21">
        <v>5</v>
      </c>
      <c r="H1112" s="21"/>
      <c r="I1112" s="21"/>
      <c r="J1112" s="21"/>
      <c r="K1112" s="22">
        <f>VLOOKUP(D1112,'Porte Honorário'!$A$3:$B$44,2,0)</f>
        <v>1354.9</v>
      </c>
      <c r="L1112" s="22">
        <f>'Base PF Saúde'!$K1112*'Base PF Saúde'!$C1112</f>
        <v>1354.9</v>
      </c>
      <c r="M1112" s="22">
        <f>'Base PF Saúde'!$E1112*'Uco e Filme'!$A$2</f>
        <v>0</v>
      </c>
      <c r="N1112" s="22">
        <f>'Base PF Saúde'!$H1112*'Uco e Filme'!$A$11</f>
        <v>0</v>
      </c>
      <c r="O1112" s="23">
        <f>ROUND(SUM('Base PF Saúde'!$L1112:$N1112),2)</f>
        <v>1354.9</v>
      </c>
    </row>
    <row r="1113" spans="1:15" ht="13.9" customHeight="1" x14ac:dyDescent="0.25">
      <c r="A1113" s="69" t="s">
        <v>1157</v>
      </c>
      <c r="B1113" s="70"/>
      <c r="C1113" s="70"/>
      <c r="D1113" s="70"/>
      <c r="E1113" s="70"/>
      <c r="F1113" s="70"/>
      <c r="G1113" s="70"/>
      <c r="H1113" s="70"/>
      <c r="I1113" s="70"/>
      <c r="J1113" s="70"/>
      <c r="K1113" s="70" t="e">
        <f>VLOOKUP(D1113,'Porte Honorário'!$A$3:$B$44,2,0)</f>
        <v>#N/A</v>
      </c>
      <c r="L1113" s="70" t="e">
        <f>'Base PF Saúde'!$K1113*'Base PF Saúde'!$C1113</f>
        <v>#N/A</v>
      </c>
      <c r="M1113" s="70">
        <f>'Base PF Saúde'!$E1113*'Uco e Filme'!$A$2</f>
        <v>0</v>
      </c>
      <c r="N1113" s="70">
        <f>'Base PF Saúde'!$H1113*'Uco e Filme'!$A$11</f>
        <v>0</v>
      </c>
      <c r="O1113" s="71" t="e">
        <f>ROUND(SUM('Base PF Saúde'!$L1113:$N1113),2)</f>
        <v>#N/A</v>
      </c>
    </row>
    <row r="1114" spans="1:15" ht="13.9" customHeight="1" x14ac:dyDescent="0.25">
      <c r="A1114" s="69" t="s">
        <v>1158</v>
      </c>
      <c r="B1114" s="70"/>
      <c r="C1114" s="70"/>
      <c r="D1114" s="70"/>
      <c r="E1114" s="70"/>
      <c r="F1114" s="70"/>
      <c r="G1114" s="70"/>
      <c r="H1114" s="70"/>
      <c r="I1114" s="70"/>
      <c r="J1114" s="70"/>
      <c r="K1114" s="70" t="e">
        <f>VLOOKUP(D1114,'Porte Honorário'!$A$3:$B$44,2,0)</f>
        <v>#N/A</v>
      </c>
      <c r="L1114" s="70" t="e">
        <f>'Base PF Saúde'!$K1114*'Base PF Saúde'!$C1114</f>
        <v>#N/A</v>
      </c>
      <c r="M1114" s="70">
        <f>'Base PF Saúde'!$E1114*'Uco e Filme'!$A$2</f>
        <v>0</v>
      </c>
      <c r="N1114" s="70">
        <f>'Base PF Saúde'!$H1114*'Uco e Filme'!$A$11</f>
        <v>0</v>
      </c>
      <c r="O1114" s="71" t="e">
        <f>ROUND(SUM('Base PF Saúde'!$L1114:$N1114),2)</f>
        <v>#N/A</v>
      </c>
    </row>
    <row r="1115" spans="1:15" ht="13.9" customHeight="1" x14ac:dyDescent="0.25">
      <c r="A1115" s="69" t="s">
        <v>1159</v>
      </c>
      <c r="B1115" s="70"/>
      <c r="C1115" s="70"/>
      <c r="D1115" s="70"/>
      <c r="E1115" s="70"/>
      <c r="F1115" s="70"/>
      <c r="G1115" s="70"/>
      <c r="H1115" s="70"/>
      <c r="I1115" s="70"/>
      <c r="J1115" s="70"/>
      <c r="K1115" s="70" t="e">
        <f>VLOOKUP(D1115,'Porte Honorário'!$A$3:$B$44,2,0)</f>
        <v>#N/A</v>
      </c>
      <c r="L1115" s="70" t="e">
        <f>'Base PF Saúde'!$K1115*'Base PF Saúde'!$C1115</f>
        <v>#N/A</v>
      </c>
      <c r="M1115" s="70">
        <f>'Base PF Saúde'!$E1115*'Uco e Filme'!$A$2</f>
        <v>0</v>
      </c>
      <c r="N1115" s="70">
        <f>'Base PF Saúde'!$H1115*'Uco e Filme'!$A$11</f>
        <v>0</v>
      </c>
      <c r="O1115" s="71" t="e">
        <f>ROUND(SUM('Base PF Saúde'!$L1115:$N1115),2)</f>
        <v>#N/A</v>
      </c>
    </row>
    <row r="1116" spans="1:15" ht="18" customHeight="1" x14ac:dyDescent="0.25">
      <c r="A1116" s="72" t="s">
        <v>1160</v>
      </c>
      <c r="B1116" s="73"/>
      <c r="C1116" s="73"/>
      <c r="D1116" s="73"/>
      <c r="E1116" s="73"/>
      <c r="F1116" s="73"/>
      <c r="G1116" s="73"/>
      <c r="H1116" s="73"/>
      <c r="I1116" s="73"/>
      <c r="J1116" s="73"/>
      <c r="K1116" s="73" t="e">
        <f>VLOOKUP(D1116,'Porte Honorário'!$A$3:$B$44,2,0)</f>
        <v>#N/A</v>
      </c>
      <c r="L1116" s="73" t="e">
        <f>'Base PF Saúde'!$K1116*'Base PF Saúde'!$C1116</f>
        <v>#N/A</v>
      </c>
      <c r="M1116" s="73">
        <f>'Base PF Saúde'!$E1116*'Uco e Filme'!$A$2</f>
        <v>0</v>
      </c>
      <c r="N1116" s="73">
        <f>'Base PF Saúde'!$H1116*'Uco e Filme'!$A$11</f>
        <v>0</v>
      </c>
      <c r="O1116" s="74" t="e">
        <f>ROUND(SUM('Base PF Saúde'!$L1116:$N1116),2)</f>
        <v>#N/A</v>
      </c>
    </row>
    <row r="1117" spans="1:15" ht="24" x14ac:dyDescent="0.25">
      <c r="A1117" s="18">
        <v>30717019</v>
      </c>
      <c r="B1117" s="18" t="s">
        <v>1161</v>
      </c>
      <c r="C1117" s="24">
        <v>1</v>
      </c>
      <c r="D1117" s="25" t="s">
        <v>309</v>
      </c>
      <c r="E1117" s="20"/>
      <c r="F1117" s="21">
        <v>2</v>
      </c>
      <c r="G1117" s="21">
        <v>4</v>
      </c>
      <c r="H1117" s="21"/>
      <c r="I1117" s="21"/>
      <c r="J1117" s="21"/>
      <c r="K1117" s="22">
        <f>VLOOKUP(D1117,'Porte Honorário'!$A$3:$B$44,2,0)</f>
        <v>771.98</v>
      </c>
      <c r="L1117" s="22">
        <f>'Base PF Saúde'!$K1117*'Base PF Saúde'!$C1117</f>
        <v>771.98</v>
      </c>
      <c r="M1117" s="22">
        <f>'Base PF Saúde'!$E1117*'Uco e Filme'!$A$2</f>
        <v>0</v>
      </c>
      <c r="N1117" s="22">
        <f>'Base PF Saúde'!$H1117*'Uco e Filme'!$A$11</f>
        <v>0</v>
      </c>
      <c r="O1117" s="23">
        <f>ROUND(SUM('Base PF Saúde'!$L1117:$N1117),2)</f>
        <v>771.98</v>
      </c>
    </row>
    <row r="1118" spans="1:15" ht="24" x14ac:dyDescent="0.25">
      <c r="A1118" s="18">
        <v>30717027</v>
      </c>
      <c r="B1118" s="18" t="s">
        <v>1162</v>
      </c>
      <c r="C1118" s="24">
        <v>1</v>
      </c>
      <c r="D1118" s="25" t="s">
        <v>448</v>
      </c>
      <c r="E1118" s="20"/>
      <c r="F1118" s="21">
        <v>2</v>
      </c>
      <c r="G1118" s="21">
        <v>5</v>
      </c>
      <c r="H1118" s="21"/>
      <c r="I1118" s="21"/>
      <c r="J1118" s="21"/>
      <c r="K1118" s="22">
        <f>VLOOKUP(D1118,'Porte Honorário'!$A$3:$B$44,2,0)</f>
        <v>1126.45</v>
      </c>
      <c r="L1118" s="22">
        <f>'Base PF Saúde'!$K1118*'Base PF Saúde'!$C1118</f>
        <v>1126.45</v>
      </c>
      <c r="M1118" s="22">
        <f>'Base PF Saúde'!$E1118*'Uco e Filme'!$A$2</f>
        <v>0</v>
      </c>
      <c r="N1118" s="22">
        <f>'Base PF Saúde'!$H1118*'Uco e Filme'!$A$11</f>
        <v>0</v>
      </c>
      <c r="O1118" s="23">
        <f>ROUND(SUM('Base PF Saúde'!$L1118:$N1118),2)</f>
        <v>1126.45</v>
      </c>
    </row>
    <row r="1119" spans="1:15" x14ac:dyDescent="0.25">
      <c r="A1119" s="18">
        <v>30717035</v>
      </c>
      <c r="B1119" s="18" t="s">
        <v>1163</v>
      </c>
      <c r="C1119" s="24">
        <v>1</v>
      </c>
      <c r="D1119" s="25" t="s">
        <v>336</v>
      </c>
      <c r="E1119" s="20"/>
      <c r="F1119" s="21">
        <v>1</v>
      </c>
      <c r="G1119" s="21">
        <v>2</v>
      </c>
      <c r="H1119" s="21"/>
      <c r="I1119" s="21"/>
      <c r="J1119" s="21"/>
      <c r="K1119" s="22">
        <f>VLOOKUP(D1119,'Porte Honorário'!$A$3:$B$44,2,0)</f>
        <v>401.75</v>
      </c>
      <c r="L1119" s="22">
        <f>'Base PF Saúde'!$K1119*'Base PF Saúde'!$C1119</f>
        <v>401.75</v>
      </c>
      <c r="M1119" s="22">
        <f>'Base PF Saúde'!$E1119*'Uco e Filme'!$A$2</f>
        <v>0</v>
      </c>
      <c r="N1119" s="22">
        <f>'Base PF Saúde'!$H1119*'Uco e Filme'!$A$11</f>
        <v>0</v>
      </c>
      <c r="O1119" s="23">
        <f>ROUND(SUM('Base PF Saúde'!$L1119:$N1119),2)</f>
        <v>401.75</v>
      </c>
    </row>
    <row r="1120" spans="1:15" x14ac:dyDescent="0.25">
      <c r="A1120" s="18">
        <v>30717043</v>
      </c>
      <c r="B1120" s="18" t="s">
        <v>1164</v>
      </c>
      <c r="C1120" s="24">
        <v>1</v>
      </c>
      <c r="D1120" s="25" t="s">
        <v>69</v>
      </c>
      <c r="E1120" s="20"/>
      <c r="F1120" s="21">
        <v>1</v>
      </c>
      <c r="G1120" s="21">
        <v>1</v>
      </c>
      <c r="H1120" s="21"/>
      <c r="I1120" s="21"/>
      <c r="J1120" s="21"/>
      <c r="K1120" s="22">
        <f>VLOOKUP(D1120,'Porte Honorário'!$A$3:$B$44,2,0)</f>
        <v>201.64</v>
      </c>
      <c r="L1120" s="22">
        <f>'Base PF Saúde'!$K1120*'Base PF Saúde'!$C1120</f>
        <v>201.64</v>
      </c>
      <c r="M1120" s="22">
        <f>'Base PF Saúde'!$E1120*'Uco e Filme'!$A$2</f>
        <v>0</v>
      </c>
      <c r="N1120" s="22">
        <f>'Base PF Saúde'!$H1120*'Uco e Filme'!$A$11</f>
        <v>0</v>
      </c>
      <c r="O1120" s="23">
        <f>ROUND(SUM('Base PF Saúde'!$L1120:$N1120),2)</f>
        <v>201.64</v>
      </c>
    </row>
    <row r="1121" spans="1:15" ht="24" x14ac:dyDescent="0.25">
      <c r="A1121" s="18">
        <v>30717051</v>
      </c>
      <c r="B1121" s="18" t="s">
        <v>1165</v>
      </c>
      <c r="C1121" s="24">
        <v>1</v>
      </c>
      <c r="D1121" s="25" t="s">
        <v>384</v>
      </c>
      <c r="E1121" s="20"/>
      <c r="F1121" s="21">
        <v>2</v>
      </c>
      <c r="G1121" s="21">
        <v>5</v>
      </c>
      <c r="H1121" s="21"/>
      <c r="I1121" s="21"/>
      <c r="J1121" s="21"/>
      <c r="K1121" s="22">
        <f>VLOOKUP(D1121,'Porte Honorário'!$A$3:$B$44,2,0)</f>
        <v>737.32</v>
      </c>
      <c r="L1121" s="22">
        <f>'Base PF Saúde'!$K1121*'Base PF Saúde'!$C1121</f>
        <v>737.32</v>
      </c>
      <c r="M1121" s="22">
        <f>'Base PF Saúde'!$E1121*'Uco e Filme'!$A$2</f>
        <v>0</v>
      </c>
      <c r="N1121" s="22">
        <f>'Base PF Saúde'!$H1121*'Uco e Filme'!$A$11</f>
        <v>0</v>
      </c>
      <c r="O1121" s="23">
        <f>ROUND(SUM('Base PF Saúde'!$L1121:$N1121),2)</f>
        <v>737.32</v>
      </c>
    </row>
    <row r="1122" spans="1:15" ht="24" x14ac:dyDescent="0.25">
      <c r="A1122" s="18">
        <v>30717060</v>
      </c>
      <c r="B1122" s="18" t="s">
        <v>1166</v>
      </c>
      <c r="C1122" s="24">
        <v>1</v>
      </c>
      <c r="D1122" s="25" t="s">
        <v>342</v>
      </c>
      <c r="E1122" s="20"/>
      <c r="F1122" s="21">
        <v>2</v>
      </c>
      <c r="G1122" s="21">
        <v>4</v>
      </c>
      <c r="H1122" s="21"/>
      <c r="I1122" s="21"/>
      <c r="J1122" s="21"/>
      <c r="K1122" s="22">
        <f>VLOOKUP(D1122,'Porte Honorário'!$A$3:$B$44,2,0)</f>
        <v>874.38</v>
      </c>
      <c r="L1122" s="22">
        <f>'Base PF Saúde'!$K1122*'Base PF Saúde'!$C1122</f>
        <v>874.38</v>
      </c>
      <c r="M1122" s="22">
        <f>'Base PF Saúde'!$E1122*'Uco e Filme'!$A$2</f>
        <v>0</v>
      </c>
      <c r="N1122" s="22">
        <f>'Base PF Saúde'!$H1122*'Uco e Filme'!$A$11</f>
        <v>0</v>
      </c>
      <c r="O1122" s="23">
        <f>ROUND(SUM('Base PF Saúde'!$L1122:$N1122),2)</f>
        <v>874.38</v>
      </c>
    </row>
    <row r="1123" spans="1:15" x14ac:dyDescent="0.25">
      <c r="A1123" s="18">
        <v>30717078</v>
      </c>
      <c r="B1123" s="18" t="s">
        <v>1167</v>
      </c>
      <c r="C1123" s="24">
        <v>1</v>
      </c>
      <c r="D1123" s="25" t="s">
        <v>246</v>
      </c>
      <c r="E1123" s="20"/>
      <c r="F1123" s="21">
        <v>1</v>
      </c>
      <c r="G1123" s="21">
        <v>2</v>
      </c>
      <c r="H1123" s="21"/>
      <c r="I1123" s="21"/>
      <c r="J1123" s="21"/>
      <c r="K1123" s="22">
        <f>VLOOKUP(D1123,'Porte Honorário'!$A$3:$B$44,2,0)</f>
        <v>521.47</v>
      </c>
      <c r="L1123" s="22">
        <f>'Base PF Saúde'!$K1123*'Base PF Saúde'!$C1123</f>
        <v>521.47</v>
      </c>
      <c r="M1123" s="22">
        <f>'Base PF Saúde'!$E1123*'Uco e Filme'!$A$2</f>
        <v>0</v>
      </c>
      <c r="N1123" s="22">
        <f>'Base PF Saúde'!$H1123*'Uco e Filme'!$A$11</f>
        <v>0</v>
      </c>
      <c r="O1123" s="23">
        <f>ROUND(SUM('Base PF Saúde'!$L1123:$N1123),2)</f>
        <v>521.47</v>
      </c>
    </row>
    <row r="1124" spans="1:15" ht="24" x14ac:dyDescent="0.25">
      <c r="A1124" s="18">
        <v>30717086</v>
      </c>
      <c r="B1124" s="18" t="s">
        <v>1168</v>
      </c>
      <c r="C1124" s="24">
        <v>1</v>
      </c>
      <c r="D1124" s="25" t="s">
        <v>50</v>
      </c>
      <c r="E1124" s="20"/>
      <c r="F1124" s="21"/>
      <c r="G1124" s="21">
        <v>0</v>
      </c>
      <c r="H1124" s="21"/>
      <c r="I1124" s="21"/>
      <c r="J1124" s="21"/>
      <c r="K1124" s="22">
        <f>VLOOKUP(D1124,'Porte Honorário'!$A$3:$B$44,2,0)</f>
        <v>85.08</v>
      </c>
      <c r="L1124" s="22">
        <f>'Base PF Saúde'!$K1124*'Base PF Saúde'!$C1124</f>
        <v>85.08</v>
      </c>
      <c r="M1124" s="22">
        <f>'Base PF Saúde'!$E1124*'Uco e Filme'!$A$2</f>
        <v>0</v>
      </c>
      <c r="N1124" s="22">
        <f>'Base PF Saúde'!$H1124*'Uco e Filme'!$A$11</f>
        <v>0</v>
      </c>
      <c r="O1124" s="23">
        <f>ROUND(SUM('Base PF Saúde'!$L1124:$N1124),2)</f>
        <v>85.08</v>
      </c>
    </row>
    <row r="1125" spans="1:15" ht="24" x14ac:dyDescent="0.25">
      <c r="A1125" s="18">
        <v>30717094</v>
      </c>
      <c r="B1125" s="18" t="s">
        <v>1169</v>
      </c>
      <c r="C1125" s="24">
        <v>1</v>
      </c>
      <c r="D1125" s="25" t="s">
        <v>52</v>
      </c>
      <c r="E1125" s="20"/>
      <c r="F1125" s="21">
        <v>1</v>
      </c>
      <c r="G1125" s="21">
        <v>2</v>
      </c>
      <c r="H1125" s="21"/>
      <c r="I1125" s="21"/>
      <c r="J1125" s="21"/>
      <c r="K1125" s="22">
        <f>VLOOKUP(D1125,'Porte Honorário'!$A$3:$B$44,2,0)</f>
        <v>138.65</v>
      </c>
      <c r="L1125" s="22">
        <f>'Base PF Saúde'!$K1125*'Base PF Saúde'!$C1125</f>
        <v>138.65</v>
      </c>
      <c r="M1125" s="22">
        <f>'Base PF Saúde'!$E1125*'Uco e Filme'!$A$2</f>
        <v>0</v>
      </c>
      <c r="N1125" s="22">
        <f>'Base PF Saúde'!$H1125*'Uco e Filme'!$A$11</f>
        <v>0</v>
      </c>
      <c r="O1125" s="23">
        <f>ROUND(SUM('Base PF Saúde'!$L1125:$N1125),2)</f>
        <v>138.65</v>
      </c>
    </row>
    <row r="1126" spans="1:15" ht="24" x14ac:dyDescent="0.25">
      <c r="A1126" s="18">
        <v>30717108</v>
      </c>
      <c r="B1126" s="18" t="s">
        <v>1170</v>
      </c>
      <c r="C1126" s="24">
        <v>1</v>
      </c>
      <c r="D1126" s="25" t="s">
        <v>295</v>
      </c>
      <c r="E1126" s="20"/>
      <c r="F1126" s="21">
        <v>2</v>
      </c>
      <c r="G1126" s="21">
        <v>3</v>
      </c>
      <c r="H1126" s="21"/>
      <c r="I1126" s="21"/>
      <c r="J1126" s="21"/>
      <c r="K1126" s="22">
        <f>VLOOKUP(D1126,'Porte Honorário'!$A$3:$B$44,2,0)</f>
        <v>682.17</v>
      </c>
      <c r="L1126" s="22">
        <f>'Base PF Saúde'!$K1126*'Base PF Saúde'!$C1126</f>
        <v>682.17</v>
      </c>
      <c r="M1126" s="22">
        <f>'Base PF Saúde'!$E1126*'Uco e Filme'!$A$2</f>
        <v>0</v>
      </c>
      <c r="N1126" s="22">
        <f>'Base PF Saúde'!$H1126*'Uco e Filme'!$A$11</f>
        <v>0</v>
      </c>
      <c r="O1126" s="23">
        <f>ROUND(SUM('Base PF Saúde'!$L1126:$N1126),2)</f>
        <v>682.17</v>
      </c>
    </row>
    <row r="1127" spans="1:15" ht="24" x14ac:dyDescent="0.25">
      <c r="A1127" s="18">
        <v>30717116</v>
      </c>
      <c r="B1127" s="18" t="s">
        <v>1171</v>
      </c>
      <c r="C1127" s="24">
        <v>1</v>
      </c>
      <c r="D1127" s="25" t="s">
        <v>263</v>
      </c>
      <c r="E1127" s="20"/>
      <c r="F1127" s="21">
        <v>2</v>
      </c>
      <c r="G1127" s="21">
        <v>3</v>
      </c>
      <c r="H1127" s="21"/>
      <c r="I1127" s="21"/>
      <c r="J1127" s="21"/>
      <c r="K1127" s="22">
        <f>VLOOKUP(D1127,'Porte Honorário'!$A$3:$B$44,2,0)</f>
        <v>819.25</v>
      </c>
      <c r="L1127" s="22">
        <f>'Base PF Saúde'!$K1127*'Base PF Saúde'!$C1127</f>
        <v>819.25</v>
      </c>
      <c r="M1127" s="22">
        <f>'Base PF Saúde'!$E1127*'Uco e Filme'!$A$2</f>
        <v>0</v>
      </c>
      <c r="N1127" s="22">
        <f>'Base PF Saúde'!$H1127*'Uco e Filme'!$A$11</f>
        <v>0</v>
      </c>
      <c r="O1127" s="23">
        <f>ROUND(SUM('Base PF Saúde'!$L1127:$N1127),2)</f>
        <v>819.25</v>
      </c>
    </row>
    <row r="1128" spans="1:15" ht="24" x14ac:dyDescent="0.25">
      <c r="A1128" s="18">
        <v>30717124</v>
      </c>
      <c r="B1128" s="18" t="s">
        <v>1172</v>
      </c>
      <c r="C1128" s="24">
        <v>1</v>
      </c>
      <c r="D1128" s="25" t="s">
        <v>143</v>
      </c>
      <c r="E1128" s="20"/>
      <c r="F1128" s="21">
        <v>2</v>
      </c>
      <c r="G1128" s="21">
        <v>3</v>
      </c>
      <c r="H1128" s="21"/>
      <c r="I1128" s="21"/>
      <c r="J1128" s="21"/>
      <c r="K1128" s="22">
        <f>VLOOKUP(D1128,'Porte Honorário'!$A$3:$B$44,2,0)</f>
        <v>482.09</v>
      </c>
      <c r="L1128" s="22">
        <f>'Base PF Saúde'!$K1128*'Base PF Saúde'!$C1128</f>
        <v>482.09</v>
      </c>
      <c r="M1128" s="22">
        <f>'Base PF Saúde'!$E1128*'Uco e Filme'!$A$2</f>
        <v>0</v>
      </c>
      <c r="N1128" s="22">
        <f>'Base PF Saúde'!$H1128*'Uco e Filme'!$A$11</f>
        <v>0</v>
      </c>
      <c r="O1128" s="23">
        <f>ROUND(SUM('Base PF Saúde'!$L1128:$N1128),2)</f>
        <v>482.09</v>
      </c>
    </row>
    <row r="1129" spans="1:15" ht="24" x14ac:dyDescent="0.25">
      <c r="A1129" s="18">
        <v>30717132</v>
      </c>
      <c r="B1129" s="18" t="s">
        <v>1173</v>
      </c>
      <c r="C1129" s="24">
        <v>1</v>
      </c>
      <c r="D1129" s="25" t="s">
        <v>263</v>
      </c>
      <c r="E1129" s="20"/>
      <c r="F1129" s="21">
        <v>2</v>
      </c>
      <c r="G1129" s="21">
        <v>4</v>
      </c>
      <c r="H1129" s="21"/>
      <c r="I1129" s="21"/>
      <c r="J1129" s="21"/>
      <c r="K1129" s="22">
        <f>VLOOKUP(D1129,'Porte Honorário'!$A$3:$B$44,2,0)</f>
        <v>819.25</v>
      </c>
      <c r="L1129" s="22">
        <f>'Base PF Saúde'!$K1129*'Base PF Saúde'!$C1129</f>
        <v>819.25</v>
      </c>
      <c r="M1129" s="22">
        <f>'Base PF Saúde'!$E1129*'Uco e Filme'!$A$2</f>
        <v>0</v>
      </c>
      <c r="N1129" s="22">
        <f>'Base PF Saúde'!$H1129*'Uco e Filme'!$A$11</f>
        <v>0</v>
      </c>
      <c r="O1129" s="23">
        <f>ROUND(SUM('Base PF Saúde'!$L1129:$N1129),2)</f>
        <v>819.25</v>
      </c>
    </row>
    <row r="1130" spans="1:15" ht="24" x14ac:dyDescent="0.25">
      <c r="A1130" s="18">
        <v>30717140</v>
      </c>
      <c r="B1130" s="18" t="s">
        <v>1174</v>
      </c>
      <c r="C1130" s="24">
        <v>1</v>
      </c>
      <c r="D1130" s="25" t="s">
        <v>384</v>
      </c>
      <c r="E1130" s="20"/>
      <c r="F1130" s="21">
        <v>1</v>
      </c>
      <c r="G1130" s="21">
        <v>2</v>
      </c>
      <c r="H1130" s="21"/>
      <c r="I1130" s="21"/>
      <c r="J1130" s="21"/>
      <c r="K1130" s="22">
        <f>VLOOKUP(D1130,'Porte Honorário'!$A$3:$B$44,2,0)</f>
        <v>737.32</v>
      </c>
      <c r="L1130" s="22">
        <f>'Base PF Saúde'!$K1130*'Base PF Saúde'!$C1130</f>
        <v>737.32</v>
      </c>
      <c r="M1130" s="22">
        <f>'Base PF Saúde'!$E1130*'Uco e Filme'!$A$2</f>
        <v>0</v>
      </c>
      <c r="N1130" s="22">
        <f>'Base PF Saúde'!$H1130*'Uco e Filme'!$A$11</f>
        <v>0</v>
      </c>
      <c r="O1130" s="23">
        <f>ROUND(SUM('Base PF Saúde'!$L1130:$N1130),2)</f>
        <v>737.32</v>
      </c>
    </row>
    <row r="1131" spans="1:15" x14ac:dyDescent="0.25">
      <c r="A1131" s="18">
        <v>30717159</v>
      </c>
      <c r="B1131" s="18" t="s">
        <v>1175</v>
      </c>
      <c r="C1131" s="24">
        <v>1</v>
      </c>
      <c r="D1131" s="25" t="s">
        <v>472</v>
      </c>
      <c r="E1131" s="20"/>
      <c r="F1131" s="21">
        <v>2</v>
      </c>
      <c r="G1131" s="21">
        <v>5</v>
      </c>
      <c r="H1131" s="21"/>
      <c r="I1131" s="21"/>
      <c r="J1131" s="21"/>
      <c r="K1131" s="22">
        <f>VLOOKUP(D1131,'Porte Honorário'!$A$3:$B$44,2,0)</f>
        <v>1433.67</v>
      </c>
      <c r="L1131" s="22">
        <f>'Base PF Saúde'!$K1131*'Base PF Saúde'!$C1131</f>
        <v>1433.67</v>
      </c>
      <c r="M1131" s="22">
        <f>'Base PF Saúde'!$E1131*'Uco e Filme'!$A$2</f>
        <v>0</v>
      </c>
      <c r="N1131" s="22">
        <f>'Base PF Saúde'!$H1131*'Uco e Filme'!$A$11</f>
        <v>0</v>
      </c>
      <c r="O1131" s="23">
        <f>ROUND(SUM('Base PF Saúde'!$L1131:$N1131),2)</f>
        <v>1433.67</v>
      </c>
    </row>
    <row r="1132" spans="1:15" ht="24" x14ac:dyDescent="0.25">
      <c r="A1132" s="18">
        <v>30717167</v>
      </c>
      <c r="B1132" s="18" t="s">
        <v>1176</v>
      </c>
      <c r="C1132" s="24">
        <v>1</v>
      </c>
      <c r="D1132" s="25" t="s">
        <v>295</v>
      </c>
      <c r="E1132" s="20"/>
      <c r="F1132" s="21">
        <v>1</v>
      </c>
      <c r="G1132" s="21">
        <v>3</v>
      </c>
      <c r="H1132" s="21"/>
      <c r="I1132" s="21"/>
      <c r="J1132" s="21"/>
      <c r="K1132" s="22">
        <f>VLOOKUP(D1132,'Porte Honorário'!$A$3:$B$44,2,0)</f>
        <v>682.17</v>
      </c>
      <c r="L1132" s="22">
        <f>'Base PF Saúde'!$K1132*'Base PF Saúde'!$C1132</f>
        <v>682.17</v>
      </c>
      <c r="M1132" s="22">
        <f>'Base PF Saúde'!$E1132*'Uco e Filme'!$A$2</f>
        <v>0</v>
      </c>
      <c r="N1132" s="22">
        <f>'Base PF Saúde'!$H1132*'Uco e Filme'!$A$11</f>
        <v>0</v>
      </c>
      <c r="O1132" s="23">
        <f>ROUND(SUM('Base PF Saúde'!$L1132:$N1132),2)</f>
        <v>682.17</v>
      </c>
    </row>
    <row r="1133" spans="1:15" ht="18" customHeight="1" x14ac:dyDescent="0.25">
      <c r="A1133" s="72" t="s">
        <v>1177</v>
      </c>
      <c r="B1133" s="73"/>
      <c r="C1133" s="73"/>
      <c r="D1133" s="73"/>
      <c r="E1133" s="73"/>
      <c r="F1133" s="73"/>
      <c r="G1133" s="73"/>
      <c r="H1133" s="73"/>
      <c r="I1133" s="73"/>
      <c r="J1133" s="73"/>
      <c r="K1133" s="73" t="e">
        <f>VLOOKUP(D1133,'Porte Honorário'!$A$3:$B$44,2,0)</f>
        <v>#N/A</v>
      </c>
      <c r="L1133" s="73" t="e">
        <f>'Base PF Saúde'!$K1133*'Base PF Saúde'!$C1133</f>
        <v>#N/A</v>
      </c>
      <c r="M1133" s="73">
        <f>'Base PF Saúde'!$E1133*'Uco e Filme'!$A$2</f>
        <v>0</v>
      </c>
      <c r="N1133" s="73">
        <f>'Base PF Saúde'!$H1133*'Uco e Filme'!$A$11</f>
        <v>0</v>
      </c>
      <c r="O1133" s="74" t="e">
        <f>ROUND(SUM('Base PF Saúde'!$L1133:$N1133),2)</f>
        <v>#N/A</v>
      </c>
    </row>
    <row r="1134" spans="1:15" ht="24" x14ac:dyDescent="0.25">
      <c r="A1134" s="18">
        <v>30718015</v>
      </c>
      <c r="B1134" s="18" t="s">
        <v>1178</v>
      </c>
      <c r="C1134" s="24">
        <v>1</v>
      </c>
      <c r="D1134" s="25" t="s">
        <v>384</v>
      </c>
      <c r="E1134" s="20"/>
      <c r="F1134" s="21">
        <v>1</v>
      </c>
      <c r="G1134" s="21">
        <v>3</v>
      </c>
      <c r="H1134" s="21"/>
      <c r="I1134" s="21"/>
      <c r="J1134" s="21"/>
      <c r="K1134" s="22">
        <f>VLOOKUP(D1134,'Porte Honorário'!$A$3:$B$44,2,0)</f>
        <v>737.32</v>
      </c>
      <c r="L1134" s="22">
        <f>'Base PF Saúde'!$K1134*'Base PF Saúde'!$C1134</f>
        <v>737.32</v>
      </c>
      <c r="M1134" s="22">
        <f>'Base PF Saúde'!$E1134*'Uco e Filme'!$A$2</f>
        <v>0</v>
      </c>
      <c r="N1134" s="22">
        <f>'Base PF Saúde'!$H1134*'Uco e Filme'!$A$11</f>
        <v>0</v>
      </c>
      <c r="O1134" s="23">
        <f>ROUND(SUM('Base PF Saúde'!$L1134:$N1134),2)</f>
        <v>737.32</v>
      </c>
    </row>
    <row r="1135" spans="1:15" x14ac:dyDescent="0.25">
      <c r="A1135" s="18">
        <v>30718023</v>
      </c>
      <c r="B1135" s="18" t="s">
        <v>1179</v>
      </c>
      <c r="C1135" s="24">
        <v>1</v>
      </c>
      <c r="D1135" s="25" t="s">
        <v>73</v>
      </c>
      <c r="E1135" s="20"/>
      <c r="F1135" s="21">
        <v>1</v>
      </c>
      <c r="G1135" s="21">
        <v>1</v>
      </c>
      <c r="H1135" s="21"/>
      <c r="I1135" s="21"/>
      <c r="J1135" s="21"/>
      <c r="K1135" s="22">
        <f>VLOOKUP(D1135,'Porte Honorário'!$A$3:$B$44,2,0)</f>
        <v>346.6</v>
      </c>
      <c r="L1135" s="22">
        <f>'Base PF Saúde'!$K1135*'Base PF Saúde'!$C1135</f>
        <v>346.6</v>
      </c>
      <c r="M1135" s="22">
        <f>'Base PF Saúde'!$E1135*'Uco e Filme'!$A$2</f>
        <v>0</v>
      </c>
      <c r="N1135" s="22">
        <f>'Base PF Saúde'!$H1135*'Uco e Filme'!$A$11</f>
        <v>0</v>
      </c>
      <c r="O1135" s="23">
        <f>ROUND(SUM('Base PF Saúde'!$L1135:$N1135),2)</f>
        <v>346.6</v>
      </c>
    </row>
    <row r="1136" spans="1:15" ht="24" x14ac:dyDescent="0.25">
      <c r="A1136" s="18">
        <v>30718031</v>
      </c>
      <c r="B1136" s="18" t="s">
        <v>1180</v>
      </c>
      <c r="C1136" s="24">
        <v>1</v>
      </c>
      <c r="D1136" s="25" t="s">
        <v>309</v>
      </c>
      <c r="E1136" s="20"/>
      <c r="F1136" s="21">
        <v>2</v>
      </c>
      <c r="G1136" s="21">
        <v>4</v>
      </c>
      <c r="H1136" s="21"/>
      <c r="I1136" s="21"/>
      <c r="J1136" s="21"/>
      <c r="K1136" s="22">
        <f>VLOOKUP(D1136,'Porte Honorário'!$A$3:$B$44,2,0)</f>
        <v>771.98</v>
      </c>
      <c r="L1136" s="22">
        <f>'Base PF Saúde'!$K1136*'Base PF Saúde'!$C1136</f>
        <v>771.98</v>
      </c>
      <c r="M1136" s="22">
        <f>'Base PF Saúde'!$E1136*'Uco e Filme'!$A$2</f>
        <v>0</v>
      </c>
      <c r="N1136" s="22">
        <f>'Base PF Saúde'!$H1136*'Uco e Filme'!$A$11</f>
        <v>0</v>
      </c>
      <c r="O1136" s="23">
        <f>ROUND(SUM('Base PF Saúde'!$L1136:$N1136),2)</f>
        <v>771.98</v>
      </c>
    </row>
    <row r="1137" spans="1:15" ht="24" x14ac:dyDescent="0.25">
      <c r="A1137" s="18">
        <v>30718040</v>
      </c>
      <c r="B1137" s="18" t="s">
        <v>1181</v>
      </c>
      <c r="C1137" s="24">
        <v>1</v>
      </c>
      <c r="D1137" s="25" t="s">
        <v>102</v>
      </c>
      <c r="E1137" s="20"/>
      <c r="F1137" s="21">
        <v>1</v>
      </c>
      <c r="G1137" s="21">
        <v>2</v>
      </c>
      <c r="H1137" s="21"/>
      <c r="I1137" s="21"/>
      <c r="J1137" s="21"/>
      <c r="K1137" s="22">
        <f>VLOOKUP(D1137,'Porte Honorário'!$A$3:$B$44,2,0)</f>
        <v>176.44</v>
      </c>
      <c r="L1137" s="22">
        <f>'Base PF Saúde'!$K1137*'Base PF Saúde'!$C1137</f>
        <v>176.44</v>
      </c>
      <c r="M1137" s="22">
        <f>'Base PF Saúde'!$E1137*'Uco e Filme'!$A$2</f>
        <v>0</v>
      </c>
      <c r="N1137" s="22">
        <f>'Base PF Saúde'!$H1137*'Uco e Filme'!$A$11</f>
        <v>0</v>
      </c>
      <c r="O1137" s="23">
        <f>ROUND(SUM('Base PF Saúde'!$L1137:$N1137),2)</f>
        <v>176.44</v>
      </c>
    </row>
    <row r="1138" spans="1:15" ht="24" x14ac:dyDescent="0.25">
      <c r="A1138" s="18">
        <v>30718058</v>
      </c>
      <c r="B1138" s="18" t="s">
        <v>1182</v>
      </c>
      <c r="C1138" s="24">
        <v>1</v>
      </c>
      <c r="D1138" s="25" t="s">
        <v>263</v>
      </c>
      <c r="E1138" s="20"/>
      <c r="F1138" s="21">
        <v>1</v>
      </c>
      <c r="G1138" s="21">
        <v>4</v>
      </c>
      <c r="H1138" s="21"/>
      <c r="I1138" s="21"/>
      <c r="J1138" s="21"/>
      <c r="K1138" s="22">
        <f>VLOOKUP(D1138,'Porte Honorário'!$A$3:$B$44,2,0)</f>
        <v>819.25</v>
      </c>
      <c r="L1138" s="22">
        <f>'Base PF Saúde'!$K1138*'Base PF Saúde'!$C1138</f>
        <v>819.25</v>
      </c>
      <c r="M1138" s="22">
        <f>'Base PF Saúde'!$E1138*'Uco e Filme'!$A$2</f>
        <v>0</v>
      </c>
      <c r="N1138" s="22">
        <f>'Base PF Saúde'!$H1138*'Uco e Filme'!$A$11</f>
        <v>0</v>
      </c>
      <c r="O1138" s="23">
        <f>ROUND(SUM('Base PF Saúde'!$L1138:$N1138),2)</f>
        <v>819.25</v>
      </c>
    </row>
    <row r="1139" spans="1:15" x14ac:dyDescent="0.25">
      <c r="A1139" s="18">
        <v>30718066</v>
      </c>
      <c r="B1139" s="18" t="s">
        <v>1183</v>
      </c>
      <c r="C1139" s="24">
        <v>1</v>
      </c>
      <c r="D1139" s="25" t="s">
        <v>50</v>
      </c>
      <c r="E1139" s="20"/>
      <c r="F1139" s="21"/>
      <c r="G1139" s="21">
        <v>0</v>
      </c>
      <c r="H1139" s="21"/>
      <c r="I1139" s="21"/>
      <c r="J1139" s="21"/>
      <c r="K1139" s="22">
        <f>VLOOKUP(D1139,'Porte Honorário'!$A$3:$B$44,2,0)</f>
        <v>85.08</v>
      </c>
      <c r="L1139" s="22">
        <f>'Base PF Saúde'!$K1139*'Base PF Saúde'!$C1139</f>
        <v>85.08</v>
      </c>
      <c r="M1139" s="22">
        <f>'Base PF Saúde'!$E1139*'Uco e Filme'!$A$2</f>
        <v>0</v>
      </c>
      <c r="N1139" s="22">
        <f>'Base PF Saúde'!$H1139*'Uco e Filme'!$A$11</f>
        <v>0</v>
      </c>
      <c r="O1139" s="23">
        <f>ROUND(SUM('Base PF Saúde'!$L1139:$N1139),2)</f>
        <v>85.08</v>
      </c>
    </row>
    <row r="1140" spans="1:15" ht="24" x14ac:dyDescent="0.25">
      <c r="A1140" s="18">
        <v>30718074</v>
      </c>
      <c r="B1140" s="18" t="s">
        <v>1184</v>
      </c>
      <c r="C1140" s="24">
        <v>1</v>
      </c>
      <c r="D1140" s="25" t="s">
        <v>246</v>
      </c>
      <c r="E1140" s="20"/>
      <c r="F1140" s="21">
        <v>2</v>
      </c>
      <c r="G1140" s="21">
        <v>4</v>
      </c>
      <c r="H1140" s="21"/>
      <c r="I1140" s="21"/>
      <c r="J1140" s="21"/>
      <c r="K1140" s="22">
        <f>VLOOKUP(D1140,'Porte Honorário'!$A$3:$B$44,2,0)</f>
        <v>521.47</v>
      </c>
      <c r="L1140" s="22">
        <f>'Base PF Saúde'!$K1140*'Base PF Saúde'!$C1140</f>
        <v>521.47</v>
      </c>
      <c r="M1140" s="22">
        <f>'Base PF Saúde'!$E1140*'Uco e Filme'!$A$2</f>
        <v>0</v>
      </c>
      <c r="N1140" s="22">
        <f>'Base PF Saúde'!$H1140*'Uco e Filme'!$A$11</f>
        <v>0</v>
      </c>
      <c r="O1140" s="23">
        <f>ROUND(SUM('Base PF Saúde'!$L1140:$N1140),2)</f>
        <v>521.47</v>
      </c>
    </row>
    <row r="1141" spans="1:15" x14ac:dyDescent="0.25">
      <c r="A1141" s="18">
        <v>30718082</v>
      </c>
      <c r="B1141" s="18" t="s">
        <v>1185</v>
      </c>
      <c r="C1141" s="24">
        <v>1</v>
      </c>
      <c r="D1141" s="25" t="s">
        <v>384</v>
      </c>
      <c r="E1141" s="20"/>
      <c r="F1141" s="21">
        <v>1</v>
      </c>
      <c r="G1141" s="21">
        <v>3</v>
      </c>
      <c r="H1141" s="21"/>
      <c r="I1141" s="21"/>
      <c r="J1141" s="21"/>
      <c r="K1141" s="22">
        <f>VLOOKUP(D1141,'Porte Honorário'!$A$3:$B$44,2,0)</f>
        <v>737.32</v>
      </c>
      <c r="L1141" s="22">
        <f>'Base PF Saúde'!$K1141*'Base PF Saúde'!$C1141</f>
        <v>737.32</v>
      </c>
      <c r="M1141" s="22">
        <f>'Base PF Saúde'!$E1141*'Uco e Filme'!$A$2</f>
        <v>0</v>
      </c>
      <c r="N1141" s="22">
        <f>'Base PF Saúde'!$H1141*'Uco e Filme'!$A$11</f>
        <v>0</v>
      </c>
      <c r="O1141" s="23">
        <f>ROUND(SUM('Base PF Saúde'!$L1141:$N1141),2)</f>
        <v>737.32</v>
      </c>
    </row>
    <row r="1142" spans="1:15" ht="36" x14ac:dyDescent="0.25">
      <c r="A1142" s="18">
        <v>30718090</v>
      </c>
      <c r="B1142" s="18" t="s">
        <v>1186</v>
      </c>
      <c r="C1142" s="24">
        <v>1</v>
      </c>
      <c r="D1142" s="25" t="s">
        <v>342</v>
      </c>
      <c r="E1142" s="20"/>
      <c r="F1142" s="21">
        <v>2</v>
      </c>
      <c r="G1142" s="21">
        <v>4</v>
      </c>
      <c r="H1142" s="21"/>
      <c r="I1142" s="21"/>
      <c r="J1142" s="21"/>
      <c r="K1142" s="22">
        <f>VLOOKUP(D1142,'Porte Honorário'!$A$3:$B$44,2,0)</f>
        <v>874.38</v>
      </c>
      <c r="L1142" s="22">
        <f>'Base PF Saúde'!$K1142*'Base PF Saúde'!$C1142</f>
        <v>874.38</v>
      </c>
      <c r="M1142" s="22">
        <f>'Base PF Saúde'!$E1142*'Uco e Filme'!$A$2</f>
        <v>0</v>
      </c>
      <c r="N1142" s="22">
        <f>'Base PF Saúde'!$H1142*'Uco e Filme'!$A$11</f>
        <v>0</v>
      </c>
      <c r="O1142" s="23">
        <f>ROUND(SUM('Base PF Saúde'!$L1142:$N1142),2)</f>
        <v>874.38</v>
      </c>
    </row>
    <row r="1143" spans="1:15" ht="18" customHeight="1" x14ac:dyDescent="0.25">
      <c r="A1143" s="72" t="s">
        <v>1187</v>
      </c>
      <c r="B1143" s="73"/>
      <c r="C1143" s="73"/>
      <c r="D1143" s="73"/>
      <c r="E1143" s="73"/>
      <c r="F1143" s="73"/>
      <c r="G1143" s="73"/>
      <c r="H1143" s="73"/>
      <c r="I1143" s="73"/>
      <c r="J1143" s="73"/>
      <c r="K1143" s="73" t="e">
        <f>VLOOKUP(D1143,'Porte Honorário'!$A$3:$B$44,2,0)</f>
        <v>#N/A</v>
      </c>
      <c r="L1143" s="73" t="e">
        <f>'Base PF Saúde'!$K1143*'Base PF Saúde'!$C1143</f>
        <v>#N/A</v>
      </c>
      <c r="M1143" s="73">
        <f>'Base PF Saúde'!$E1143*'Uco e Filme'!$A$2</f>
        <v>0</v>
      </c>
      <c r="N1143" s="73">
        <f>'Base PF Saúde'!$H1143*'Uco e Filme'!$A$11</f>
        <v>0</v>
      </c>
      <c r="O1143" s="74" t="e">
        <f>ROUND(SUM('Base PF Saúde'!$L1143:$N1143),2)</f>
        <v>#N/A</v>
      </c>
    </row>
    <row r="1144" spans="1:15" x14ac:dyDescent="0.25">
      <c r="A1144" s="18">
        <v>30719011</v>
      </c>
      <c r="B1144" s="18" t="s">
        <v>1188</v>
      </c>
      <c r="C1144" s="24">
        <v>1</v>
      </c>
      <c r="D1144" s="25" t="s">
        <v>309</v>
      </c>
      <c r="E1144" s="20"/>
      <c r="F1144" s="21">
        <v>1</v>
      </c>
      <c r="G1144" s="21">
        <v>4</v>
      </c>
      <c r="H1144" s="21"/>
      <c r="I1144" s="21"/>
      <c r="J1144" s="21"/>
      <c r="K1144" s="22">
        <f>VLOOKUP(D1144,'Porte Honorário'!$A$3:$B$44,2,0)</f>
        <v>771.98</v>
      </c>
      <c r="L1144" s="22">
        <f>'Base PF Saúde'!$K1144*'Base PF Saúde'!$C1144</f>
        <v>771.98</v>
      </c>
      <c r="M1144" s="22">
        <f>'Base PF Saúde'!$E1144*'Uco e Filme'!$A$2</f>
        <v>0</v>
      </c>
      <c r="N1144" s="22">
        <f>'Base PF Saúde'!$H1144*'Uco e Filme'!$A$11</f>
        <v>0</v>
      </c>
      <c r="O1144" s="23">
        <f>ROUND(SUM('Base PF Saúde'!$L1144:$N1144),2)</f>
        <v>771.98</v>
      </c>
    </row>
    <row r="1145" spans="1:15" ht="24" x14ac:dyDescent="0.25">
      <c r="A1145" s="18">
        <v>30719020</v>
      </c>
      <c r="B1145" s="18" t="s">
        <v>1189</v>
      </c>
      <c r="C1145" s="24">
        <v>1</v>
      </c>
      <c r="D1145" s="25" t="s">
        <v>309</v>
      </c>
      <c r="E1145" s="20"/>
      <c r="F1145" s="21">
        <v>2</v>
      </c>
      <c r="G1145" s="21">
        <v>5</v>
      </c>
      <c r="H1145" s="21"/>
      <c r="I1145" s="21"/>
      <c r="J1145" s="21"/>
      <c r="K1145" s="22">
        <f>VLOOKUP(D1145,'Porte Honorário'!$A$3:$B$44,2,0)</f>
        <v>771.98</v>
      </c>
      <c r="L1145" s="22">
        <f>'Base PF Saúde'!$K1145*'Base PF Saúde'!$C1145</f>
        <v>771.98</v>
      </c>
      <c r="M1145" s="22">
        <f>'Base PF Saúde'!$E1145*'Uco e Filme'!$A$2</f>
        <v>0</v>
      </c>
      <c r="N1145" s="22">
        <f>'Base PF Saúde'!$H1145*'Uco e Filme'!$A$11</f>
        <v>0</v>
      </c>
      <c r="O1145" s="23">
        <f>ROUND(SUM('Base PF Saúde'!$L1145:$N1145),2)</f>
        <v>771.98</v>
      </c>
    </row>
    <row r="1146" spans="1:15" ht="24" x14ac:dyDescent="0.25">
      <c r="A1146" s="18">
        <v>30719038</v>
      </c>
      <c r="B1146" s="18" t="s">
        <v>1190</v>
      </c>
      <c r="C1146" s="24">
        <v>1</v>
      </c>
      <c r="D1146" s="25" t="s">
        <v>336</v>
      </c>
      <c r="E1146" s="20"/>
      <c r="F1146" s="21">
        <v>1</v>
      </c>
      <c r="G1146" s="21">
        <v>3</v>
      </c>
      <c r="H1146" s="21"/>
      <c r="I1146" s="21"/>
      <c r="J1146" s="21"/>
      <c r="K1146" s="22">
        <f>VLOOKUP(D1146,'Porte Honorário'!$A$3:$B$44,2,0)</f>
        <v>401.75</v>
      </c>
      <c r="L1146" s="22">
        <f>'Base PF Saúde'!$K1146*'Base PF Saúde'!$C1146</f>
        <v>401.75</v>
      </c>
      <c r="M1146" s="22">
        <f>'Base PF Saúde'!$E1146*'Uco e Filme'!$A$2</f>
        <v>0</v>
      </c>
      <c r="N1146" s="22">
        <f>'Base PF Saúde'!$H1146*'Uco e Filme'!$A$11</f>
        <v>0</v>
      </c>
      <c r="O1146" s="23">
        <f>ROUND(SUM('Base PF Saúde'!$L1146:$N1146),2)</f>
        <v>401.75</v>
      </c>
    </row>
    <row r="1147" spans="1:15" x14ac:dyDescent="0.25">
      <c r="A1147" s="18">
        <v>30719046</v>
      </c>
      <c r="B1147" s="18" t="s">
        <v>1191</v>
      </c>
      <c r="C1147" s="24">
        <v>1</v>
      </c>
      <c r="D1147" s="25" t="s">
        <v>73</v>
      </c>
      <c r="E1147" s="20"/>
      <c r="F1147" s="21">
        <v>1</v>
      </c>
      <c r="G1147" s="21">
        <v>1</v>
      </c>
      <c r="H1147" s="21"/>
      <c r="I1147" s="21"/>
      <c r="J1147" s="21"/>
      <c r="K1147" s="22">
        <f>VLOOKUP(D1147,'Porte Honorário'!$A$3:$B$44,2,0)</f>
        <v>346.6</v>
      </c>
      <c r="L1147" s="22">
        <f>'Base PF Saúde'!$K1147*'Base PF Saúde'!$C1147</f>
        <v>346.6</v>
      </c>
      <c r="M1147" s="22">
        <f>'Base PF Saúde'!$E1147*'Uco e Filme'!$A$2</f>
        <v>0</v>
      </c>
      <c r="N1147" s="22">
        <f>'Base PF Saúde'!$H1147*'Uco e Filme'!$A$11</f>
        <v>0</v>
      </c>
      <c r="O1147" s="23">
        <f>ROUND(SUM('Base PF Saúde'!$L1147:$N1147),2)</f>
        <v>346.6</v>
      </c>
    </row>
    <row r="1148" spans="1:15" x14ac:dyDescent="0.25">
      <c r="A1148" s="18">
        <v>30719054</v>
      </c>
      <c r="B1148" s="18" t="s">
        <v>1192</v>
      </c>
      <c r="C1148" s="24">
        <v>1</v>
      </c>
      <c r="D1148" s="25" t="s">
        <v>102</v>
      </c>
      <c r="E1148" s="20"/>
      <c r="F1148" s="21">
        <v>1</v>
      </c>
      <c r="G1148" s="21">
        <v>1</v>
      </c>
      <c r="H1148" s="21"/>
      <c r="I1148" s="21"/>
      <c r="J1148" s="21"/>
      <c r="K1148" s="22">
        <f>VLOOKUP(D1148,'Porte Honorário'!$A$3:$B$44,2,0)</f>
        <v>176.44</v>
      </c>
      <c r="L1148" s="22">
        <f>'Base PF Saúde'!$K1148*'Base PF Saúde'!$C1148</f>
        <v>176.44</v>
      </c>
      <c r="M1148" s="22">
        <f>'Base PF Saúde'!$E1148*'Uco e Filme'!$A$2</f>
        <v>0</v>
      </c>
      <c r="N1148" s="22">
        <f>'Base PF Saúde'!$H1148*'Uco e Filme'!$A$11</f>
        <v>0</v>
      </c>
      <c r="O1148" s="23">
        <f>ROUND(SUM('Base PF Saúde'!$L1148:$N1148),2)</f>
        <v>176.44</v>
      </c>
    </row>
    <row r="1149" spans="1:15" ht="24" x14ac:dyDescent="0.25">
      <c r="A1149" s="18">
        <v>30719062</v>
      </c>
      <c r="B1149" s="18" t="s">
        <v>1193</v>
      </c>
      <c r="C1149" s="24">
        <v>1</v>
      </c>
      <c r="D1149" s="25" t="s">
        <v>309</v>
      </c>
      <c r="E1149" s="20"/>
      <c r="F1149" s="21">
        <v>1</v>
      </c>
      <c r="G1149" s="21">
        <v>3</v>
      </c>
      <c r="H1149" s="21"/>
      <c r="I1149" s="21"/>
      <c r="J1149" s="21"/>
      <c r="K1149" s="22">
        <f>VLOOKUP(D1149,'Porte Honorário'!$A$3:$B$44,2,0)</f>
        <v>771.98</v>
      </c>
      <c r="L1149" s="22">
        <f>'Base PF Saúde'!$K1149*'Base PF Saúde'!$C1149</f>
        <v>771.98</v>
      </c>
      <c r="M1149" s="22">
        <f>'Base PF Saúde'!$E1149*'Uco e Filme'!$A$2</f>
        <v>0</v>
      </c>
      <c r="N1149" s="22">
        <f>'Base PF Saúde'!$H1149*'Uco e Filme'!$A$11</f>
        <v>0</v>
      </c>
      <c r="O1149" s="23">
        <f>ROUND(SUM('Base PF Saúde'!$L1149:$N1149),2)</f>
        <v>771.98</v>
      </c>
    </row>
    <row r="1150" spans="1:15" x14ac:dyDescent="0.25">
      <c r="A1150" s="18">
        <v>30719070</v>
      </c>
      <c r="B1150" s="18" t="s">
        <v>1194</v>
      </c>
      <c r="C1150" s="24">
        <v>1</v>
      </c>
      <c r="D1150" s="25" t="s">
        <v>64</v>
      </c>
      <c r="E1150" s="20"/>
      <c r="F1150" s="21"/>
      <c r="G1150" s="21">
        <v>0</v>
      </c>
      <c r="H1150" s="21"/>
      <c r="I1150" s="21"/>
      <c r="J1150" s="21"/>
      <c r="K1150" s="22">
        <f>VLOOKUP(D1150,'Porte Honorário'!$A$3:$B$44,2,0)</f>
        <v>63.04</v>
      </c>
      <c r="L1150" s="22">
        <f>'Base PF Saúde'!$K1150*'Base PF Saúde'!$C1150</f>
        <v>63.04</v>
      </c>
      <c r="M1150" s="22">
        <f>'Base PF Saúde'!$E1150*'Uco e Filme'!$A$2</f>
        <v>0</v>
      </c>
      <c r="N1150" s="22">
        <f>'Base PF Saúde'!$H1150*'Uco e Filme'!$A$11</f>
        <v>0</v>
      </c>
      <c r="O1150" s="23">
        <f>ROUND(SUM('Base PF Saúde'!$L1150:$N1150),2)</f>
        <v>63.04</v>
      </c>
    </row>
    <row r="1151" spans="1:15" ht="24" x14ac:dyDescent="0.25">
      <c r="A1151" s="18">
        <v>30719089</v>
      </c>
      <c r="B1151" s="18" t="s">
        <v>1195</v>
      </c>
      <c r="C1151" s="24">
        <v>1</v>
      </c>
      <c r="D1151" s="25" t="s">
        <v>246</v>
      </c>
      <c r="E1151" s="20"/>
      <c r="F1151" s="21">
        <v>2</v>
      </c>
      <c r="G1151" s="21">
        <v>4</v>
      </c>
      <c r="H1151" s="21"/>
      <c r="I1151" s="21"/>
      <c r="J1151" s="21"/>
      <c r="K1151" s="22">
        <f>VLOOKUP(D1151,'Porte Honorário'!$A$3:$B$44,2,0)</f>
        <v>521.47</v>
      </c>
      <c r="L1151" s="22">
        <f>'Base PF Saúde'!$K1151*'Base PF Saúde'!$C1151</f>
        <v>521.47</v>
      </c>
      <c r="M1151" s="22">
        <f>'Base PF Saúde'!$E1151*'Uco e Filme'!$A$2</f>
        <v>0</v>
      </c>
      <c r="N1151" s="22">
        <f>'Base PF Saúde'!$H1151*'Uco e Filme'!$A$11</f>
        <v>0</v>
      </c>
      <c r="O1151" s="23">
        <f>ROUND(SUM('Base PF Saúde'!$L1151:$N1151),2)</f>
        <v>521.47</v>
      </c>
    </row>
    <row r="1152" spans="1:15" x14ac:dyDescent="0.25">
      <c r="A1152" s="18">
        <v>30719097</v>
      </c>
      <c r="B1152" s="18" t="s">
        <v>1196</v>
      </c>
      <c r="C1152" s="24">
        <v>1</v>
      </c>
      <c r="D1152" s="25" t="s">
        <v>92</v>
      </c>
      <c r="E1152" s="20"/>
      <c r="F1152" s="21"/>
      <c r="G1152" s="21">
        <v>2</v>
      </c>
      <c r="H1152" s="21"/>
      <c r="I1152" s="21"/>
      <c r="J1152" s="21"/>
      <c r="K1152" s="22">
        <f>VLOOKUP(D1152,'Porte Honorário'!$A$3:$B$44,2,0)</f>
        <v>241.04</v>
      </c>
      <c r="L1152" s="22">
        <f>'Base PF Saúde'!$K1152*'Base PF Saúde'!$C1152</f>
        <v>241.04</v>
      </c>
      <c r="M1152" s="22">
        <f>'Base PF Saúde'!$E1152*'Uco e Filme'!$A$2</f>
        <v>0</v>
      </c>
      <c r="N1152" s="22">
        <f>'Base PF Saúde'!$H1152*'Uco e Filme'!$A$11</f>
        <v>0</v>
      </c>
      <c r="O1152" s="23">
        <f>ROUND(SUM('Base PF Saúde'!$L1152:$N1152),2)</f>
        <v>241.04</v>
      </c>
    </row>
    <row r="1153" spans="1:15" x14ac:dyDescent="0.25">
      <c r="A1153" s="18">
        <v>30719100</v>
      </c>
      <c r="B1153" s="18" t="s">
        <v>1197</v>
      </c>
      <c r="C1153" s="24">
        <v>1</v>
      </c>
      <c r="D1153" s="25" t="s">
        <v>295</v>
      </c>
      <c r="E1153" s="20"/>
      <c r="F1153" s="21">
        <v>1</v>
      </c>
      <c r="G1153" s="21">
        <v>3</v>
      </c>
      <c r="H1153" s="21"/>
      <c r="I1153" s="21"/>
      <c r="J1153" s="21"/>
      <c r="K1153" s="22">
        <f>VLOOKUP(D1153,'Porte Honorário'!$A$3:$B$44,2,0)</f>
        <v>682.17</v>
      </c>
      <c r="L1153" s="22">
        <f>'Base PF Saúde'!$K1153*'Base PF Saúde'!$C1153</f>
        <v>682.17</v>
      </c>
      <c r="M1153" s="22">
        <f>'Base PF Saúde'!$E1153*'Uco e Filme'!$A$2</f>
        <v>0</v>
      </c>
      <c r="N1153" s="22">
        <f>'Base PF Saúde'!$H1153*'Uco e Filme'!$A$11</f>
        <v>0</v>
      </c>
      <c r="O1153" s="23">
        <f>ROUND(SUM('Base PF Saúde'!$L1153:$N1153),2)</f>
        <v>682.17</v>
      </c>
    </row>
    <row r="1154" spans="1:15" x14ac:dyDescent="0.25">
      <c r="A1154" s="18">
        <v>30719119</v>
      </c>
      <c r="B1154" s="18" t="s">
        <v>1198</v>
      </c>
      <c r="C1154" s="24">
        <v>1</v>
      </c>
      <c r="D1154" s="25" t="s">
        <v>52</v>
      </c>
      <c r="E1154" s="20"/>
      <c r="F1154" s="21"/>
      <c r="G1154" s="21">
        <v>2</v>
      </c>
      <c r="H1154" s="21"/>
      <c r="I1154" s="21"/>
      <c r="J1154" s="21"/>
      <c r="K1154" s="22">
        <f>VLOOKUP(D1154,'Porte Honorário'!$A$3:$B$44,2,0)</f>
        <v>138.65</v>
      </c>
      <c r="L1154" s="22">
        <f>'Base PF Saúde'!$K1154*'Base PF Saúde'!$C1154</f>
        <v>138.65</v>
      </c>
      <c r="M1154" s="22">
        <f>'Base PF Saúde'!$E1154*'Uco e Filme'!$A$2</f>
        <v>0</v>
      </c>
      <c r="N1154" s="22">
        <f>'Base PF Saúde'!$H1154*'Uco e Filme'!$A$11</f>
        <v>0</v>
      </c>
      <c r="O1154" s="23">
        <f>ROUND(SUM('Base PF Saúde'!$L1154:$N1154),2)</f>
        <v>138.65</v>
      </c>
    </row>
    <row r="1155" spans="1:15" ht="24" x14ac:dyDescent="0.25">
      <c r="A1155" s="18">
        <v>30719127</v>
      </c>
      <c r="B1155" s="18" t="s">
        <v>1199</v>
      </c>
      <c r="C1155" s="24">
        <v>1</v>
      </c>
      <c r="D1155" s="25" t="s">
        <v>250</v>
      </c>
      <c r="E1155" s="20"/>
      <c r="F1155" s="21">
        <v>1</v>
      </c>
      <c r="G1155" s="21">
        <v>2</v>
      </c>
      <c r="H1155" s="21"/>
      <c r="I1155" s="21"/>
      <c r="J1155" s="21"/>
      <c r="K1155" s="22">
        <f>VLOOKUP(D1155,'Porte Honorário'!$A$3:$B$44,2,0)</f>
        <v>264.69</v>
      </c>
      <c r="L1155" s="22">
        <f>'Base PF Saúde'!$K1155*'Base PF Saúde'!$C1155</f>
        <v>264.69</v>
      </c>
      <c r="M1155" s="22">
        <f>'Base PF Saúde'!$E1155*'Uco e Filme'!$A$2</f>
        <v>0</v>
      </c>
      <c r="N1155" s="22">
        <f>'Base PF Saúde'!$H1155*'Uco e Filme'!$A$11</f>
        <v>0</v>
      </c>
      <c r="O1155" s="23">
        <f>ROUND(SUM('Base PF Saúde'!$L1155:$N1155),2)</f>
        <v>264.69</v>
      </c>
    </row>
    <row r="1156" spans="1:15" ht="24" x14ac:dyDescent="0.25">
      <c r="A1156" s="18">
        <v>30719135</v>
      </c>
      <c r="B1156" s="18" t="s">
        <v>1200</v>
      </c>
      <c r="C1156" s="24">
        <v>1</v>
      </c>
      <c r="D1156" s="25" t="s">
        <v>295</v>
      </c>
      <c r="E1156" s="20"/>
      <c r="F1156" s="21">
        <v>1</v>
      </c>
      <c r="G1156" s="21">
        <v>3</v>
      </c>
      <c r="H1156" s="21"/>
      <c r="I1156" s="21"/>
      <c r="J1156" s="21"/>
      <c r="K1156" s="22">
        <f>VLOOKUP(D1156,'Porte Honorário'!$A$3:$B$44,2,0)</f>
        <v>682.17</v>
      </c>
      <c r="L1156" s="22">
        <f>'Base PF Saúde'!$K1156*'Base PF Saúde'!$C1156</f>
        <v>682.17</v>
      </c>
      <c r="M1156" s="22">
        <f>'Base PF Saúde'!$E1156*'Uco e Filme'!$A$2</f>
        <v>0</v>
      </c>
      <c r="N1156" s="22">
        <f>'Base PF Saúde'!$H1156*'Uco e Filme'!$A$11</f>
        <v>0</v>
      </c>
      <c r="O1156" s="23">
        <f>ROUND(SUM('Base PF Saúde'!$L1156:$N1156),2)</f>
        <v>682.17</v>
      </c>
    </row>
    <row r="1157" spans="1:15" ht="18" customHeight="1" x14ac:dyDescent="0.25">
      <c r="A1157" s="72" t="s">
        <v>1201</v>
      </c>
      <c r="B1157" s="73"/>
      <c r="C1157" s="73"/>
      <c r="D1157" s="73"/>
      <c r="E1157" s="73"/>
      <c r="F1157" s="73"/>
      <c r="G1157" s="73"/>
      <c r="H1157" s="73"/>
      <c r="I1157" s="73"/>
      <c r="J1157" s="73"/>
      <c r="K1157" s="73" t="e">
        <f>VLOOKUP(D1157,'Porte Honorário'!$A$3:$B$44,2,0)</f>
        <v>#N/A</v>
      </c>
      <c r="L1157" s="73" t="e">
        <f>'Base PF Saúde'!$K1157*'Base PF Saúde'!$C1157</f>
        <v>#N/A</v>
      </c>
      <c r="M1157" s="73">
        <f>'Base PF Saúde'!$E1157*'Uco e Filme'!$A$2</f>
        <v>0</v>
      </c>
      <c r="N1157" s="73">
        <f>'Base PF Saúde'!$H1157*'Uco e Filme'!$A$11</f>
        <v>0</v>
      </c>
      <c r="O1157" s="74" t="e">
        <f>ROUND(SUM('Base PF Saúde'!$L1157:$N1157),2)</f>
        <v>#N/A</v>
      </c>
    </row>
    <row r="1158" spans="1:15" x14ac:dyDescent="0.25">
      <c r="A1158" s="18">
        <v>30720010</v>
      </c>
      <c r="B1158" s="18" t="s">
        <v>1202</v>
      </c>
      <c r="C1158" s="24">
        <v>1</v>
      </c>
      <c r="D1158" s="25" t="s">
        <v>336</v>
      </c>
      <c r="E1158" s="20"/>
      <c r="F1158" s="21">
        <v>1</v>
      </c>
      <c r="G1158" s="21">
        <v>3</v>
      </c>
      <c r="H1158" s="21"/>
      <c r="I1158" s="21"/>
      <c r="J1158" s="21"/>
      <c r="K1158" s="22">
        <f>VLOOKUP(D1158,'Porte Honorário'!$A$3:$B$44,2,0)</f>
        <v>401.75</v>
      </c>
      <c r="L1158" s="22">
        <f>'Base PF Saúde'!$K1158*'Base PF Saúde'!$C1158</f>
        <v>401.75</v>
      </c>
      <c r="M1158" s="22">
        <f>'Base PF Saúde'!$E1158*'Uco e Filme'!$A$2</f>
        <v>0</v>
      </c>
      <c r="N1158" s="22">
        <f>'Base PF Saúde'!$H1158*'Uco e Filme'!$A$11</f>
        <v>0</v>
      </c>
      <c r="O1158" s="23">
        <f>ROUND(SUM('Base PF Saúde'!$L1158:$N1158),2)</f>
        <v>401.75</v>
      </c>
    </row>
    <row r="1159" spans="1:15" ht="24" x14ac:dyDescent="0.25">
      <c r="A1159" s="18">
        <v>30720028</v>
      </c>
      <c r="B1159" s="18" t="s">
        <v>1203</v>
      </c>
      <c r="C1159" s="24">
        <v>1</v>
      </c>
      <c r="D1159" s="25" t="s">
        <v>295</v>
      </c>
      <c r="E1159" s="20"/>
      <c r="F1159" s="21">
        <v>2</v>
      </c>
      <c r="G1159" s="21">
        <v>4</v>
      </c>
      <c r="H1159" s="21"/>
      <c r="I1159" s="21"/>
      <c r="J1159" s="21"/>
      <c r="K1159" s="22">
        <f>VLOOKUP(D1159,'Porte Honorário'!$A$3:$B$44,2,0)</f>
        <v>682.17</v>
      </c>
      <c r="L1159" s="22">
        <f>'Base PF Saúde'!$K1159*'Base PF Saúde'!$C1159</f>
        <v>682.17</v>
      </c>
      <c r="M1159" s="22">
        <f>'Base PF Saúde'!$E1159*'Uco e Filme'!$A$2</f>
        <v>0</v>
      </c>
      <c r="N1159" s="22">
        <f>'Base PF Saúde'!$H1159*'Uco e Filme'!$A$11</f>
        <v>0</v>
      </c>
      <c r="O1159" s="23">
        <f>ROUND(SUM('Base PF Saúde'!$L1159:$N1159),2)</f>
        <v>682.17</v>
      </c>
    </row>
    <row r="1160" spans="1:15" ht="24" x14ac:dyDescent="0.25">
      <c r="A1160" s="18">
        <v>30720036</v>
      </c>
      <c r="B1160" s="18" t="s">
        <v>1204</v>
      </c>
      <c r="C1160" s="24">
        <v>1</v>
      </c>
      <c r="D1160" s="25" t="s">
        <v>309</v>
      </c>
      <c r="E1160" s="20"/>
      <c r="F1160" s="21">
        <v>1</v>
      </c>
      <c r="G1160" s="21">
        <v>3</v>
      </c>
      <c r="H1160" s="21"/>
      <c r="I1160" s="21"/>
      <c r="J1160" s="21"/>
      <c r="K1160" s="22">
        <f>VLOOKUP(D1160,'Porte Honorário'!$A$3:$B$44,2,0)</f>
        <v>771.98</v>
      </c>
      <c r="L1160" s="22">
        <f>'Base PF Saúde'!$K1160*'Base PF Saúde'!$C1160</f>
        <v>771.98</v>
      </c>
      <c r="M1160" s="22">
        <f>'Base PF Saúde'!$E1160*'Uco e Filme'!$A$2</f>
        <v>0</v>
      </c>
      <c r="N1160" s="22">
        <f>'Base PF Saúde'!$H1160*'Uco e Filme'!$A$11</f>
        <v>0</v>
      </c>
      <c r="O1160" s="23">
        <f>ROUND(SUM('Base PF Saúde'!$L1160:$N1160),2)</f>
        <v>771.98</v>
      </c>
    </row>
    <row r="1161" spans="1:15" x14ac:dyDescent="0.25">
      <c r="A1161" s="18">
        <v>30720044</v>
      </c>
      <c r="B1161" s="18" t="s">
        <v>1205</v>
      </c>
      <c r="C1161" s="24">
        <v>1</v>
      </c>
      <c r="D1161" s="25" t="s">
        <v>102</v>
      </c>
      <c r="E1161" s="20"/>
      <c r="F1161" s="21">
        <v>1</v>
      </c>
      <c r="G1161" s="21">
        <v>1</v>
      </c>
      <c r="H1161" s="21"/>
      <c r="I1161" s="21"/>
      <c r="J1161" s="21"/>
      <c r="K1161" s="22">
        <f>VLOOKUP(D1161,'Porte Honorário'!$A$3:$B$44,2,0)</f>
        <v>176.44</v>
      </c>
      <c r="L1161" s="22">
        <f>'Base PF Saúde'!$K1161*'Base PF Saúde'!$C1161</f>
        <v>176.44</v>
      </c>
      <c r="M1161" s="22">
        <f>'Base PF Saúde'!$E1161*'Uco e Filme'!$A$2</f>
        <v>0</v>
      </c>
      <c r="N1161" s="22">
        <f>'Base PF Saúde'!$H1161*'Uco e Filme'!$A$11</f>
        <v>0</v>
      </c>
      <c r="O1161" s="23">
        <f>ROUND(SUM('Base PF Saúde'!$L1161:$N1161),2)</f>
        <v>176.44</v>
      </c>
    </row>
    <row r="1162" spans="1:15" ht="24" x14ac:dyDescent="0.25">
      <c r="A1162" s="18">
        <v>30720052</v>
      </c>
      <c r="B1162" s="18" t="s">
        <v>1206</v>
      </c>
      <c r="C1162" s="24">
        <v>1</v>
      </c>
      <c r="D1162" s="25" t="s">
        <v>384</v>
      </c>
      <c r="E1162" s="20"/>
      <c r="F1162" s="21">
        <v>2</v>
      </c>
      <c r="G1162" s="21">
        <v>4</v>
      </c>
      <c r="H1162" s="21"/>
      <c r="I1162" s="21"/>
      <c r="J1162" s="21"/>
      <c r="K1162" s="22">
        <f>VLOOKUP(D1162,'Porte Honorário'!$A$3:$B$44,2,0)</f>
        <v>737.32</v>
      </c>
      <c r="L1162" s="22">
        <f>'Base PF Saúde'!$K1162*'Base PF Saúde'!$C1162</f>
        <v>737.32</v>
      </c>
      <c r="M1162" s="22">
        <f>'Base PF Saúde'!$E1162*'Uco e Filme'!$A$2</f>
        <v>0</v>
      </c>
      <c r="N1162" s="22">
        <f>'Base PF Saúde'!$H1162*'Uco e Filme'!$A$11</f>
        <v>0</v>
      </c>
      <c r="O1162" s="23">
        <f>ROUND(SUM('Base PF Saúde'!$L1162:$N1162),2)</f>
        <v>737.32</v>
      </c>
    </row>
    <row r="1163" spans="1:15" ht="24" x14ac:dyDescent="0.25">
      <c r="A1163" s="18">
        <v>30720060</v>
      </c>
      <c r="B1163" s="18" t="s">
        <v>1207</v>
      </c>
      <c r="C1163" s="24">
        <v>1</v>
      </c>
      <c r="D1163" s="25" t="s">
        <v>336</v>
      </c>
      <c r="E1163" s="20"/>
      <c r="F1163" s="21">
        <v>2</v>
      </c>
      <c r="G1163" s="21">
        <v>4</v>
      </c>
      <c r="H1163" s="21"/>
      <c r="I1163" s="21"/>
      <c r="J1163" s="21"/>
      <c r="K1163" s="22">
        <f>VLOOKUP(D1163,'Porte Honorário'!$A$3:$B$44,2,0)</f>
        <v>401.75</v>
      </c>
      <c r="L1163" s="22">
        <f>'Base PF Saúde'!$K1163*'Base PF Saúde'!$C1163</f>
        <v>401.75</v>
      </c>
      <c r="M1163" s="22">
        <f>'Base PF Saúde'!$E1163*'Uco e Filme'!$A$2</f>
        <v>0</v>
      </c>
      <c r="N1163" s="22">
        <f>'Base PF Saúde'!$H1163*'Uco e Filme'!$A$11</f>
        <v>0</v>
      </c>
      <c r="O1163" s="23">
        <f>ROUND(SUM('Base PF Saúde'!$L1163:$N1163),2)</f>
        <v>401.75</v>
      </c>
    </row>
    <row r="1164" spans="1:15" ht="36" x14ac:dyDescent="0.25">
      <c r="A1164" s="18">
        <v>30720079</v>
      </c>
      <c r="B1164" s="18" t="s">
        <v>1208</v>
      </c>
      <c r="C1164" s="24">
        <v>1</v>
      </c>
      <c r="D1164" s="25" t="s">
        <v>336</v>
      </c>
      <c r="E1164" s="20"/>
      <c r="F1164" s="21">
        <v>2</v>
      </c>
      <c r="G1164" s="21">
        <v>3</v>
      </c>
      <c r="H1164" s="21"/>
      <c r="I1164" s="21"/>
      <c r="J1164" s="21"/>
      <c r="K1164" s="22">
        <f>VLOOKUP(D1164,'Porte Honorário'!$A$3:$B$44,2,0)</f>
        <v>401.75</v>
      </c>
      <c r="L1164" s="22">
        <f>'Base PF Saúde'!$K1164*'Base PF Saúde'!$C1164</f>
        <v>401.75</v>
      </c>
      <c r="M1164" s="22">
        <f>'Base PF Saúde'!$E1164*'Uco e Filme'!$A$2</f>
        <v>0</v>
      </c>
      <c r="N1164" s="22">
        <f>'Base PF Saúde'!$H1164*'Uco e Filme'!$A$11</f>
        <v>0</v>
      </c>
      <c r="O1164" s="23">
        <f>ROUND(SUM('Base PF Saúde'!$L1164:$N1164),2)</f>
        <v>401.75</v>
      </c>
    </row>
    <row r="1165" spans="1:15" x14ac:dyDescent="0.25">
      <c r="A1165" s="18">
        <v>30720087</v>
      </c>
      <c r="B1165" s="18" t="s">
        <v>1209</v>
      </c>
      <c r="C1165" s="24">
        <v>1</v>
      </c>
      <c r="D1165" s="25" t="s">
        <v>64</v>
      </c>
      <c r="E1165" s="20"/>
      <c r="F1165" s="21"/>
      <c r="G1165" s="21">
        <v>0</v>
      </c>
      <c r="H1165" s="21"/>
      <c r="I1165" s="21"/>
      <c r="J1165" s="21"/>
      <c r="K1165" s="22">
        <f>VLOOKUP(D1165,'Porte Honorário'!$A$3:$B$44,2,0)</f>
        <v>63.04</v>
      </c>
      <c r="L1165" s="22">
        <f>'Base PF Saúde'!$K1165*'Base PF Saúde'!$C1165</f>
        <v>63.04</v>
      </c>
      <c r="M1165" s="22">
        <f>'Base PF Saúde'!$E1165*'Uco e Filme'!$A$2</f>
        <v>0</v>
      </c>
      <c r="N1165" s="22">
        <f>'Base PF Saúde'!$H1165*'Uco e Filme'!$A$11</f>
        <v>0</v>
      </c>
      <c r="O1165" s="23">
        <f>ROUND(SUM('Base PF Saúde'!$L1165:$N1165),2)</f>
        <v>63.04</v>
      </c>
    </row>
    <row r="1166" spans="1:15" ht="36" x14ac:dyDescent="0.25">
      <c r="A1166" s="18">
        <v>30720095</v>
      </c>
      <c r="B1166" s="18" t="s">
        <v>1210</v>
      </c>
      <c r="C1166" s="24">
        <v>1</v>
      </c>
      <c r="D1166" s="25" t="s">
        <v>143</v>
      </c>
      <c r="E1166" s="20"/>
      <c r="F1166" s="21">
        <v>1</v>
      </c>
      <c r="G1166" s="21">
        <v>3</v>
      </c>
      <c r="H1166" s="21"/>
      <c r="I1166" s="21"/>
      <c r="J1166" s="21"/>
      <c r="K1166" s="22">
        <f>VLOOKUP(D1166,'Porte Honorário'!$A$3:$B$44,2,0)</f>
        <v>482.09</v>
      </c>
      <c r="L1166" s="22">
        <f>'Base PF Saúde'!$K1166*'Base PF Saúde'!$C1166</f>
        <v>482.09</v>
      </c>
      <c r="M1166" s="22">
        <f>'Base PF Saúde'!$E1166*'Uco e Filme'!$A$2</f>
        <v>0</v>
      </c>
      <c r="N1166" s="22">
        <f>'Base PF Saúde'!$H1166*'Uco e Filme'!$A$11</f>
        <v>0</v>
      </c>
      <c r="O1166" s="23">
        <f>ROUND(SUM('Base PF Saúde'!$L1166:$N1166),2)</f>
        <v>482.09</v>
      </c>
    </row>
    <row r="1167" spans="1:15" ht="24" x14ac:dyDescent="0.25">
      <c r="A1167" s="18">
        <v>30720109</v>
      </c>
      <c r="B1167" s="18" t="s">
        <v>1211</v>
      </c>
      <c r="C1167" s="24">
        <v>1</v>
      </c>
      <c r="D1167" s="25" t="s">
        <v>92</v>
      </c>
      <c r="E1167" s="20"/>
      <c r="F1167" s="21">
        <v>1</v>
      </c>
      <c r="G1167" s="21">
        <v>2</v>
      </c>
      <c r="H1167" s="21"/>
      <c r="I1167" s="21"/>
      <c r="J1167" s="21"/>
      <c r="K1167" s="22">
        <f>VLOOKUP(D1167,'Porte Honorário'!$A$3:$B$44,2,0)</f>
        <v>241.04</v>
      </c>
      <c r="L1167" s="22">
        <f>'Base PF Saúde'!$K1167*'Base PF Saúde'!$C1167</f>
        <v>241.04</v>
      </c>
      <c r="M1167" s="22">
        <f>'Base PF Saúde'!$E1167*'Uco e Filme'!$A$2</f>
        <v>0</v>
      </c>
      <c r="N1167" s="22">
        <f>'Base PF Saúde'!$H1167*'Uco e Filme'!$A$11</f>
        <v>0</v>
      </c>
      <c r="O1167" s="23">
        <f>ROUND(SUM('Base PF Saúde'!$L1167:$N1167),2)</f>
        <v>241.04</v>
      </c>
    </row>
    <row r="1168" spans="1:15" ht="24" x14ac:dyDescent="0.25">
      <c r="A1168" s="18">
        <v>30720117</v>
      </c>
      <c r="B1168" s="18" t="s">
        <v>1212</v>
      </c>
      <c r="C1168" s="24">
        <v>1</v>
      </c>
      <c r="D1168" s="25" t="s">
        <v>295</v>
      </c>
      <c r="E1168" s="20"/>
      <c r="F1168" s="21">
        <v>2</v>
      </c>
      <c r="G1168" s="21">
        <v>3</v>
      </c>
      <c r="H1168" s="21"/>
      <c r="I1168" s="21"/>
      <c r="J1168" s="21"/>
      <c r="K1168" s="22">
        <f>VLOOKUP(D1168,'Porte Honorário'!$A$3:$B$44,2,0)</f>
        <v>682.17</v>
      </c>
      <c r="L1168" s="22">
        <f>'Base PF Saúde'!$K1168*'Base PF Saúde'!$C1168</f>
        <v>682.17</v>
      </c>
      <c r="M1168" s="22">
        <f>'Base PF Saúde'!$E1168*'Uco e Filme'!$A$2</f>
        <v>0</v>
      </c>
      <c r="N1168" s="22">
        <f>'Base PF Saúde'!$H1168*'Uco e Filme'!$A$11</f>
        <v>0</v>
      </c>
      <c r="O1168" s="23">
        <f>ROUND(SUM('Base PF Saúde'!$L1168:$N1168),2)</f>
        <v>682.17</v>
      </c>
    </row>
    <row r="1169" spans="1:15" ht="24" x14ac:dyDescent="0.25">
      <c r="A1169" s="18">
        <v>30720125</v>
      </c>
      <c r="B1169" s="18" t="s">
        <v>1213</v>
      </c>
      <c r="C1169" s="24">
        <v>1</v>
      </c>
      <c r="D1169" s="25" t="s">
        <v>73</v>
      </c>
      <c r="E1169" s="20"/>
      <c r="F1169" s="21">
        <v>2</v>
      </c>
      <c r="G1169" s="21">
        <v>2</v>
      </c>
      <c r="H1169" s="21"/>
      <c r="I1169" s="21"/>
      <c r="J1169" s="21"/>
      <c r="K1169" s="22">
        <f>VLOOKUP(D1169,'Porte Honorário'!$A$3:$B$44,2,0)</f>
        <v>346.6</v>
      </c>
      <c r="L1169" s="22">
        <f>'Base PF Saúde'!$K1169*'Base PF Saúde'!$C1169</f>
        <v>346.6</v>
      </c>
      <c r="M1169" s="22">
        <f>'Base PF Saúde'!$E1169*'Uco e Filme'!$A$2</f>
        <v>0</v>
      </c>
      <c r="N1169" s="22">
        <f>'Base PF Saúde'!$H1169*'Uco e Filme'!$A$11</f>
        <v>0</v>
      </c>
      <c r="O1169" s="23">
        <f>ROUND(SUM('Base PF Saúde'!$L1169:$N1169),2)</f>
        <v>346.6</v>
      </c>
    </row>
    <row r="1170" spans="1:15" ht="24" x14ac:dyDescent="0.25">
      <c r="A1170" s="18">
        <v>30720133</v>
      </c>
      <c r="B1170" s="18" t="s">
        <v>1214</v>
      </c>
      <c r="C1170" s="24">
        <v>1</v>
      </c>
      <c r="D1170" s="25" t="s">
        <v>295</v>
      </c>
      <c r="E1170" s="20"/>
      <c r="F1170" s="21">
        <v>2</v>
      </c>
      <c r="G1170" s="21">
        <v>4</v>
      </c>
      <c r="H1170" s="21"/>
      <c r="I1170" s="21"/>
      <c r="J1170" s="21"/>
      <c r="K1170" s="22">
        <f>VLOOKUP(D1170,'Porte Honorário'!$A$3:$B$44,2,0)</f>
        <v>682.17</v>
      </c>
      <c r="L1170" s="22">
        <f>'Base PF Saúde'!$K1170*'Base PF Saúde'!$C1170</f>
        <v>682.17</v>
      </c>
      <c r="M1170" s="22">
        <f>'Base PF Saúde'!$E1170*'Uco e Filme'!$A$2</f>
        <v>0</v>
      </c>
      <c r="N1170" s="22">
        <f>'Base PF Saúde'!$H1170*'Uco e Filme'!$A$11</f>
        <v>0</v>
      </c>
      <c r="O1170" s="23">
        <f>ROUND(SUM('Base PF Saúde'!$L1170:$N1170),2)</f>
        <v>682.17</v>
      </c>
    </row>
    <row r="1171" spans="1:15" ht="24" x14ac:dyDescent="0.25">
      <c r="A1171" s="18">
        <v>30720141</v>
      </c>
      <c r="B1171" s="18" t="s">
        <v>1215</v>
      </c>
      <c r="C1171" s="24">
        <v>1</v>
      </c>
      <c r="D1171" s="25" t="s">
        <v>71</v>
      </c>
      <c r="E1171" s="20"/>
      <c r="F1171" s="21">
        <v>1</v>
      </c>
      <c r="G1171" s="21">
        <v>2</v>
      </c>
      <c r="H1171" s="21"/>
      <c r="I1171" s="21"/>
      <c r="J1171" s="21"/>
      <c r="K1171" s="22">
        <f>VLOOKUP(D1171,'Porte Honorário'!$A$3:$B$44,2,0)</f>
        <v>297.77</v>
      </c>
      <c r="L1171" s="22">
        <f>'Base PF Saúde'!$K1171*'Base PF Saúde'!$C1171</f>
        <v>297.77</v>
      </c>
      <c r="M1171" s="22">
        <f>'Base PF Saúde'!$E1171*'Uco e Filme'!$A$2</f>
        <v>0</v>
      </c>
      <c r="N1171" s="22">
        <f>'Base PF Saúde'!$H1171*'Uco e Filme'!$A$11</f>
        <v>0</v>
      </c>
      <c r="O1171" s="23">
        <f>ROUND(SUM('Base PF Saúde'!$L1171:$N1171),2)</f>
        <v>297.77</v>
      </c>
    </row>
    <row r="1172" spans="1:15" ht="24" x14ac:dyDescent="0.25">
      <c r="A1172" s="18">
        <v>30720150</v>
      </c>
      <c r="B1172" s="18" t="s">
        <v>1216</v>
      </c>
      <c r="C1172" s="24">
        <v>1</v>
      </c>
      <c r="D1172" s="25" t="s">
        <v>71</v>
      </c>
      <c r="E1172" s="20"/>
      <c r="F1172" s="21">
        <v>1</v>
      </c>
      <c r="G1172" s="21">
        <v>2</v>
      </c>
      <c r="H1172" s="21"/>
      <c r="I1172" s="21"/>
      <c r="J1172" s="21"/>
      <c r="K1172" s="22">
        <f>VLOOKUP(D1172,'Porte Honorário'!$A$3:$B$44,2,0)</f>
        <v>297.77</v>
      </c>
      <c r="L1172" s="22">
        <f>'Base PF Saúde'!$K1172*'Base PF Saúde'!$C1172</f>
        <v>297.77</v>
      </c>
      <c r="M1172" s="22">
        <f>'Base PF Saúde'!$E1172*'Uco e Filme'!$A$2</f>
        <v>0</v>
      </c>
      <c r="N1172" s="22">
        <f>'Base PF Saúde'!$H1172*'Uco e Filme'!$A$11</f>
        <v>0</v>
      </c>
      <c r="O1172" s="23">
        <f>ROUND(SUM('Base PF Saúde'!$L1172:$N1172),2)</f>
        <v>297.77</v>
      </c>
    </row>
    <row r="1173" spans="1:15" x14ac:dyDescent="0.25">
      <c r="A1173" s="18">
        <v>30720168</v>
      </c>
      <c r="B1173" s="18" t="s">
        <v>1217</v>
      </c>
      <c r="C1173" s="24">
        <v>1</v>
      </c>
      <c r="D1173" s="25" t="s">
        <v>336</v>
      </c>
      <c r="E1173" s="20"/>
      <c r="F1173" s="21">
        <v>1</v>
      </c>
      <c r="G1173" s="21">
        <v>2</v>
      </c>
      <c r="H1173" s="21"/>
      <c r="I1173" s="21"/>
      <c r="J1173" s="21"/>
      <c r="K1173" s="22">
        <f>VLOOKUP(D1173,'Porte Honorário'!$A$3:$B$44,2,0)</f>
        <v>401.75</v>
      </c>
      <c r="L1173" s="22">
        <f>'Base PF Saúde'!$K1173*'Base PF Saúde'!$C1173</f>
        <v>401.75</v>
      </c>
      <c r="M1173" s="22">
        <f>'Base PF Saúde'!$E1173*'Uco e Filme'!$A$2</f>
        <v>0</v>
      </c>
      <c r="N1173" s="22">
        <f>'Base PF Saúde'!$H1173*'Uco e Filme'!$A$11</f>
        <v>0</v>
      </c>
      <c r="O1173" s="23">
        <f>ROUND(SUM('Base PF Saúde'!$L1173:$N1173),2)</f>
        <v>401.75</v>
      </c>
    </row>
    <row r="1174" spans="1:15" ht="24" x14ac:dyDescent="0.25">
      <c r="A1174" s="18">
        <v>30720176</v>
      </c>
      <c r="B1174" s="18" t="s">
        <v>1218</v>
      </c>
      <c r="C1174" s="24">
        <v>1</v>
      </c>
      <c r="D1174" s="25" t="s">
        <v>336</v>
      </c>
      <c r="E1174" s="20"/>
      <c r="F1174" s="21">
        <v>1</v>
      </c>
      <c r="G1174" s="21">
        <v>4</v>
      </c>
      <c r="H1174" s="21"/>
      <c r="I1174" s="21"/>
      <c r="J1174" s="21"/>
      <c r="K1174" s="22">
        <f>VLOOKUP(D1174,'Porte Honorário'!$A$3:$B$44,2,0)</f>
        <v>401.75</v>
      </c>
      <c r="L1174" s="22">
        <f>'Base PF Saúde'!$K1174*'Base PF Saúde'!$C1174</f>
        <v>401.75</v>
      </c>
      <c r="M1174" s="22">
        <f>'Base PF Saúde'!$E1174*'Uco e Filme'!$A$2</f>
        <v>0</v>
      </c>
      <c r="N1174" s="22">
        <f>'Base PF Saúde'!$H1174*'Uco e Filme'!$A$11</f>
        <v>0</v>
      </c>
      <c r="O1174" s="23">
        <f>ROUND(SUM('Base PF Saúde'!$L1174:$N1174),2)</f>
        <v>401.75</v>
      </c>
    </row>
    <row r="1175" spans="1:15" ht="18" customHeight="1" x14ac:dyDescent="0.25">
      <c r="A1175" s="72" t="s">
        <v>1219</v>
      </c>
      <c r="B1175" s="73"/>
      <c r="C1175" s="73"/>
      <c r="D1175" s="73"/>
      <c r="E1175" s="73"/>
      <c r="F1175" s="73"/>
      <c r="G1175" s="73"/>
      <c r="H1175" s="73"/>
      <c r="I1175" s="73"/>
      <c r="J1175" s="73"/>
      <c r="K1175" s="73" t="e">
        <f>VLOOKUP(D1175,'Porte Honorário'!$A$3:$B$44,2,0)</f>
        <v>#N/A</v>
      </c>
      <c r="L1175" s="73" t="e">
        <f>'Base PF Saúde'!$K1175*'Base PF Saúde'!$C1175</f>
        <v>#N/A</v>
      </c>
      <c r="M1175" s="73">
        <f>'Base PF Saúde'!$E1175*'Uco e Filme'!$A$2</f>
        <v>0</v>
      </c>
      <c r="N1175" s="73">
        <f>'Base PF Saúde'!$H1175*'Uco e Filme'!$A$11</f>
        <v>0</v>
      </c>
      <c r="O1175" s="74" t="e">
        <f>ROUND(SUM('Base PF Saúde'!$L1175:$N1175),2)</f>
        <v>#N/A</v>
      </c>
    </row>
    <row r="1176" spans="1:15" ht="24" x14ac:dyDescent="0.25">
      <c r="A1176" s="18">
        <v>30721016</v>
      </c>
      <c r="B1176" s="18" t="s">
        <v>1220</v>
      </c>
      <c r="C1176" s="24">
        <v>1</v>
      </c>
      <c r="D1176" s="25" t="s">
        <v>342</v>
      </c>
      <c r="E1176" s="20"/>
      <c r="F1176" s="21">
        <v>2</v>
      </c>
      <c r="G1176" s="21">
        <v>4</v>
      </c>
      <c r="H1176" s="21"/>
      <c r="I1176" s="21"/>
      <c r="J1176" s="21"/>
      <c r="K1176" s="22">
        <f>VLOOKUP(D1176,'Porte Honorário'!$A$3:$B$44,2,0)</f>
        <v>874.38</v>
      </c>
      <c r="L1176" s="22">
        <f>'Base PF Saúde'!$K1176*'Base PF Saúde'!$C1176</f>
        <v>874.38</v>
      </c>
      <c r="M1176" s="22">
        <f>'Base PF Saúde'!$E1176*'Uco e Filme'!$A$2</f>
        <v>0</v>
      </c>
      <c r="N1176" s="22">
        <f>'Base PF Saúde'!$H1176*'Uco e Filme'!$A$11</f>
        <v>0</v>
      </c>
      <c r="O1176" s="23">
        <f>ROUND(SUM('Base PF Saúde'!$L1176:$N1176),2)</f>
        <v>874.38</v>
      </c>
    </row>
    <row r="1177" spans="1:15" ht="24" x14ac:dyDescent="0.25">
      <c r="A1177" s="18">
        <v>30721024</v>
      </c>
      <c r="B1177" s="18" t="s">
        <v>1221</v>
      </c>
      <c r="C1177" s="24">
        <v>1</v>
      </c>
      <c r="D1177" s="25" t="s">
        <v>309</v>
      </c>
      <c r="E1177" s="20"/>
      <c r="F1177" s="21">
        <v>2</v>
      </c>
      <c r="G1177" s="21">
        <v>3</v>
      </c>
      <c r="H1177" s="21"/>
      <c r="I1177" s="21"/>
      <c r="J1177" s="21"/>
      <c r="K1177" s="22">
        <f>VLOOKUP(D1177,'Porte Honorário'!$A$3:$B$44,2,0)</f>
        <v>771.98</v>
      </c>
      <c r="L1177" s="22">
        <f>'Base PF Saúde'!$K1177*'Base PF Saúde'!$C1177</f>
        <v>771.98</v>
      </c>
      <c r="M1177" s="22">
        <f>'Base PF Saúde'!$E1177*'Uco e Filme'!$A$2</f>
        <v>0</v>
      </c>
      <c r="N1177" s="22">
        <f>'Base PF Saúde'!$H1177*'Uco e Filme'!$A$11</f>
        <v>0</v>
      </c>
      <c r="O1177" s="23">
        <f>ROUND(SUM('Base PF Saúde'!$L1177:$N1177),2)</f>
        <v>771.98</v>
      </c>
    </row>
    <row r="1178" spans="1:15" x14ac:dyDescent="0.25">
      <c r="A1178" s="18">
        <v>30721032</v>
      </c>
      <c r="B1178" s="18" t="s">
        <v>1222</v>
      </c>
      <c r="C1178" s="24">
        <v>1</v>
      </c>
      <c r="D1178" s="25" t="s">
        <v>71</v>
      </c>
      <c r="E1178" s="20"/>
      <c r="F1178" s="21">
        <v>1</v>
      </c>
      <c r="G1178" s="21">
        <v>1</v>
      </c>
      <c r="H1178" s="21"/>
      <c r="I1178" s="21"/>
      <c r="J1178" s="21"/>
      <c r="K1178" s="22">
        <f>VLOOKUP(D1178,'Porte Honorário'!$A$3:$B$44,2,0)</f>
        <v>297.77</v>
      </c>
      <c r="L1178" s="22">
        <f>'Base PF Saúde'!$K1178*'Base PF Saúde'!$C1178</f>
        <v>297.77</v>
      </c>
      <c r="M1178" s="22">
        <f>'Base PF Saúde'!$E1178*'Uco e Filme'!$A$2</f>
        <v>0</v>
      </c>
      <c r="N1178" s="22">
        <f>'Base PF Saúde'!$H1178*'Uco e Filme'!$A$11</f>
        <v>0</v>
      </c>
      <c r="O1178" s="23">
        <f>ROUND(SUM('Base PF Saúde'!$L1178:$N1178),2)</f>
        <v>297.77</v>
      </c>
    </row>
    <row r="1179" spans="1:15" x14ac:dyDescent="0.25">
      <c r="A1179" s="18">
        <v>30721040</v>
      </c>
      <c r="B1179" s="18" t="s">
        <v>1223</v>
      </c>
      <c r="C1179" s="24">
        <v>1</v>
      </c>
      <c r="D1179" s="25" t="s">
        <v>336</v>
      </c>
      <c r="E1179" s="20"/>
      <c r="F1179" s="21">
        <v>1</v>
      </c>
      <c r="G1179" s="21">
        <v>3</v>
      </c>
      <c r="H1179" s="21"/>
      <c r="I1179" s="21"/>
      <c r="J1179" s="21"/>
      <c r="K1179" s="22">
        <f>VLOOKUP(D1179,'Porte Honorário'!$A$3:$B$44,2,0)</f>
        <v>401.75</v>
      </c>
      <c r="L1179" s="22">
        <f>'Base PF Saúde'!$K1179*'Base PF Saúde'!$C1179</f>
        <v>401.75</v>
      </c>
      <c r="M1179" s="22">
        <f>'Base PF Saúde'!$E1179*'Uco e Filme'!$A$2</f>
        <v>0</v>
      </c>
      <c r="N1179" s="22">
        <f>'Base PF Saúde'!$H1179*'Uco e Filme'!$A$11</f>
        <v>0</v>
      </c>
      <c r="O1179" s="23">
        <f>ROUND(SUM('Base PF Saúde'!$L1179:$N1179),2)</f>
        <v>401.75</v>
      </c>
    </row>
    <row r="1180" spans="1:15" x14ac:dyDescent="0.25">
      <c r="A1180" s="18">
        <v>30721059</v>
      </c>
      <c r="B1180" s="18" t="s">
        <v>1224</v>
      </c>
      <c r="C1180" s="24">
        <v>1</v>
      </c>
      <c r="D1180" s="25" t="s">
        <v>295</v>
      </c>
      <c r="E1180" s="20"/>
      <c r="F1180" s="21">
        <v>1</v>
      </c>
      <c r="G1180" s="21">
        <v>3</v>
      </c>
      <c r="H1180" s="21"/>
      <c r="I1180" s="21"/>
      <c r="J1180" s="21"/>
      <c r="K1180" s="22">
        <f>VLOOKUP(D1180,'Porte Honorário'!$A$3:$B$44,2,0)</f>
        <v>682.17</v>
      </c>
      <c r="L1180" s="22">
        <f>'Base PF Saúde'!$K1180*'Base PF Saúde'!$C1180</f>
        <v>682.17</v>
      </c>
      <c r="M1180" s="22">
        <f>'Base PF Saúde'!$E1180*'Uco e Filme'!$A$2</f>
        <v>0</v>
      </c>
      <c r="N1180" s="22">
        <f>'Base PF Saúde'!$H1180*'Uco e Filme'!$A$11</f>
        <v>0</v>
      </c>
      <c r="O1180" s="23">
        <f>ROUND(SUM('Base PF Saúde'!$L1180:$N1180),2)</f>
        <v>682.17</v>
      </c>
    </row>
    <row r="1181" spans="1:15" ht="24" x14ac:dyDescent="0.25">
      <c r="A1181" s="18">
        <v>30721067</v>
      </c>
      <c r="B1181" s="18" t="s">
        <v>1225</v>
      </c>
      <c r="C1181" s="24">
        <v>1</v>
      </c>
      <c r="D1181" s="25" t="s">
        <v>263</v>
      </c>
      <c r="E1181" s="20"/>
      <c r="F1181" s="21">
        <v>1</v>
      </c>
      <c r="G1181" s="21">
        <v>5</v>
      </c>
      <c r="H1181" s="21"/>
      <c r="I1181" s="21"/>
      <c r="J1181" s="21"/>
      <c r="K1181" s="22">
        <f>VLOOKUP(D1181,'Porte Honorário'!$A$3:$B$44,2,0)</f>
        <v>819.25</v>
      </c>
      <c r="L1181" s="22">
        <f>'Base PF Saúde'!$K1181*'Base PF Saúde'!$C1181</f>
        <v>819.25</v>
      </c>
      <c r="M1181" s="22">
        <f>'Base PF Saúde'!$E1181*'Uco e Filme'!$A$2</f>
        <v>0</v>
      </c>
      <c r="N1181" s="22">
        <f>'Base PF Saúde'!$H1181*'Uco e Filme'!$A$11</f>
        <v>0</v>
      </c>
      <c r="O1181" s="23">
        <f>ROUND(SUM('Base PF Saúde'!$L1181:$N1181),2)</f>
        <v>819.25</v>
      </c>
    </row>
    <row r="1182" spans="1:15" ht="24" x14ac:dyDescent="0.25">
      <c r="A1182" s="18">
        <v>30721075</v>
      </c>
      <c r="B1182" s="18" t="s">
        <v>1226</v>
      </c>
      <c r="C1182" s="24">
        <v>1</v>
      </c>
      <c r="D1182" s="25" t="s">
        <v>309</v>
      </c>
      <c r="E1182" s="20"/>
      <c r="F1182" s="21">
        <v>1</v>
      </c>
      <c r="G1182" s="21">
        <v>3</v>
      </c>
      <c r="H1182" s="21"/>
      <c r="I1182" s="21"/>
      <c r="J1182" s="21"/>
      <c r="K1182" s="22">
        <f>VLOOKUP(D1182,'Porte Honorário'!$A$3:$B$44,2,0)</f>
        <v>771.98</v>
      </c>
      <c r="L1182" s="22">
        <f>'Base PF Saúde'!$K1182*'Base PF Saúde'!$C1182</f>
        <v>771.98</v>
      </c>
      <c r="M1182" s="22">
        <f>'Base PF Saúde'!$E1182*'Uco e Filme'!$A$2</f>
        <v>0</v>
      </c>
      <c r="N1182" s="22">
        <f>'Base PF Saúde'!$H1182*'Uco e Filme'!$A$11</f>
        <v>0</v>
      </c>
      <c r="O1182" s="23">
        <f>ROUND(SUM('Base PF Saúde'!$L1182:$N1182),2)</f>
        <v>771.98</v>
      </c>
    </row>
    <row r="1183" spans="1:15" x14ac:dyDescent="0.25">
      <c r="A1183" s="18">
        <v>30721083</v>
      </c>
      <c r="B1183" s="18" t="s">
        <v>1227</v>
      </c>
      <c r="C1183" s="24">
        <v>1</v>
      </c>
      <c r="D1183" s="25" t="s">
        <v>69</v>
      </c>
      <c r="E1183" s="20"/>
      <c r="F1183" s="21">
        <v>1</v>
      </c>
      <c r="G1183" s="21">
        <v>1</v>
      </c>
      <c r="H1183" s="21"/>
      <c r="I1183" s="21"/>
      <c r="J1183" s="21"/>
      <c r="K1183" s="22">
        <f>VLOOKUP(D1183,'Porte Honorário'!$A$3:$B$44,2,0)</f>
        <v>201.64</v>
      </c>
      <c r="L1183" s="22">
        <f>'Base PF Saúde'!$K1183*'Base PF Saúde'!$C1183</f>
        <v>201.64</v>
      </c>
      <c r="M1183" s="22">
        <f>'Base PF Saúde'!$E1183*'Uco e Filme'!$A$2</f>
        <v>0</v>
      </c>
      <c r="N1183" s="22">
        <f>'Base PF Saúde'!$H1183*'Uco e Filme'!$A$11</f>
        <v>0</v>
      </c>
      <c r="O1183" s="23">
        <f>ROUND(SUM('Base PF Saúde'!$L1183:$N1183),2)</f>
        <v>201.64</v>
      </c>
    </row>
    <row r="1184" spans="1:15" x14ac:dyDescent="0.25">
      <c r="A1184" s="18">
        <v>30721091</v>
      </c>
      <c r="B1184" s="18" t="s">
        <v>1228</v>
      </c>
      <c r="C1184" s="24">
        <v>1</v>
      </c>
      <c r="D1184" s="25" t="s">
        <v>102</v>
      </c>
      <c r="E1184" s="20"/>
      <c r="F1184" s="21">
        <v>1</v>
      </c>
      <c r="G1184" s="21">
        <v>1</v>
      </c>
      <c r="H1184" s="21"/>
      <c r="I1184" s="21"/>
      <c r="J1184" s="21"/>
      <c r="K1184" s="22">
        <f>VLOOKUP(D1184,'Porte Honorário'!$A$3:$B$44,2,0)</f>
        <v>176.44</v>
      </c>
      <c r="L1184" s="22">
        <f>'Base PF Saúde'!$K1184*'Base PF Saúde'!$C1184</f>
        <v>176.44</v>
      </c>
      <c r="M1184" s="22">
        <f>'Base PF Saúde'!$E1184*'Uco e Filme'!$A$2</f>
        <v>0</v>
      </c>
      <c r="N1184" s="22">
        <f>'Base PF Saúde'!$H1184*'Uco e Filme'!$A$11</f>
        <v>0</v>
      </c>
      <c r="O1184" s="23">
        <f>ROUND(SUM('Base PF Saúde'!$L1184:$N1184),2)</f>
        <v>176.44</v>
      </c>
    </row>
    <row r="1185" spans="1:15" x14ac:dyDescent="0.25">
      <c r="A1185" s="18">
        <v>30721105</v>
      </c>
      <c r="B1185" s="18" t="s">
        <v>1229</v>
      </c>
      <c r="C1185" s="24">
        <v>1</v>
      </c>
      <c r="D1185" s="25" t="s">
        <v>69</v>
      </c>
      <c r="E1185" s="20"/>
      <c r="F1185" s="21">
        <v>1</v>
      </c>
      <c r="G1185" s="21">
        <v>1</v>
      </c>
      <c r="H1185" s="21"/>
      <c r="I1185" s="21"/>
      <c r="J1185" s="21"/>
      <c r="K1185" s="22">
        <f>VLOOKUP(D1185,'Porte Honorário'!$A$3:$B$44,2,0)</f>
        <v>201.64</v>
      </c>
      <c r="L1185" s="22">
        <f>'Base PF Saúde'!$K1185*'Base PF Saúde'!$C1185</f>
        <v>201.64</v>
      </c>
      <c r="M1185" s="22">
        <f>'Base PF Saúde'!$E1185*'Uco e Filme'!$A$2</f>
        <v>0</v>
      </c>
      <c r="N1185" s="22">
        <f>'Base PF Saúde'!$H1185*'Uco e Filme'!$A$11</f>
        <v>0</v>
      </c>
      <c r="O1185" s="23">
        <f>ROUND(SUM('Base PF Saúde'!$L1185:$N1185),2)</f>
        <v>201.64</v>
      </c>
    </row>
    <row r="1186" spans="1:15" x14ac:dyDescent="0.25">
      <c r="A1186" s="18">
        <v>30721113</v>
      </c>
      <c r="B1186" s="18" t="s">
        <v>1230</v>
      </c>
      <c r="C1186" s="24">
        <v>1</v>
      </c>
      <c r="D1186" s="25" t="s">
        <v>143</v>
      </c>
      <c r="E1186" s="20"/>
      <c r="F1186" s="21">
        <v>1</v>
      </c>
      <c r="G1186" s="21">
        <v>3</v>
      </c>
      <c r="H1186" s="21"/>
      <c r="I1186" s="21"/>
      <c r="J1186" s="21"/>
      <c r="K1186" s="22">
        <f>VLOOKUP(D1186,'Porte Honorário'!$A$3:$B$44,2,0)</f>
        <v>482.09</v>
      </c>
      <c r="L1186" s="22">
        <f>'Base PF Saúde'!$K1186*'Base PF Saúde'!$C1186</f>
        <v>482.09</v>
      </c>
      <c r="M1186" s="22">
        <f>'Base PF Saúde'!$E1186*'Uco e Filme'!$A$2</f>
        <v>0</v>
      </c>
      <c r="N1186" s="22">
        <f>'Base PF Saúde'!$H1186*'Uco e Filme'!$A$11</f>
        <v>0</v>
      </c>
      <c r="O1186" s="23">
        <f>ROUND(SUM('Base PF Saúde'!$L1186:$N1186),2)</f>
        <v>482.09</v>
      </c>
    </row>
    <row r="1187" spans="1:15" x14ac:dyDescent="0.25">
      <c r="A1187" s="18">
        <v>30721121</v>
      </c>
      <c r="B1187" s="18" t="s">
        <v>1231</v>
      </c>
      <c r="C1187" s="24">
        <v>1</v>
      </c>
      <c r="D1187" s="25" t="s">
        <v>309</v>
      </c>
      <c r="E1187" s="20"/>
      <c r="F1187" s="21">
        <v>2</v>
      </c>
      <c r="G1187" s="21">
        <v>3</v>
      </c>
      <c r="H1187" s="21"/>
      <c r="I1187" s="21"/>
      <c r="J1187" s="21"/>
      <c r="K1187" s="22">
        <f>VLOOKUP(D1187,'Porte Honorário'!$A$3:$B$44,2,0)</f>
        <v>771.98</v>
      </c>
      <c r="L1187" s="22">
        <f>'Base PF Saúde'!$K1187*'Base PF Saúde'!$C1187</f>
        <v>771.98</v>
      </c>
      <c r="M1187" s="22">
        <f>'Base PF Saúde'!$E1187*'Uco e Filme'!$A$2</f>
        <v>0</v>
      </c>
      <c r="N1187" s="22">
        <f>'Base PF Saúde'!$H1187*'Uco e Filme'!$A$11</f>
        <v>0</v>
      </c>
      <c r="O1187" s="23">
        <f>ROUND(SUM('Base PF Saúde'!$L1187:$N1187),2)</f>
        <v>771.98</v>
      </c>
    </row>
    <row r="1188" spans="1:15" x14ac:dyDescent="0.25">
      <c r="A1188" s="18">
        <v>30721130</v>
      </c>
      <c r="B1188" s="18" t="s">
        <v>1232</v>
      </c>
      <c r="C1188" s="24">
        <v>1</v>
      </c>
      <c r="D1188" s="25" t="s">
        <v>64</v>
      </c>
      <c r="E1188" s="20"/>
      <c r="F1188" s="21"/>
      <c r="G1188" s="21">
        <v>0</v>
      </c>
      <c r="H1188" s="21"/>
      <c r="I1188" s="21"/>
      <c r="J1188" s="21"/>
      <c r="K1188" s="22">
        <f>VLOOKUP(D1188,'Porte Honorário'!$A$3:$B$44,2,0)</f>
        <v>63.04</v>
      </c>
      <c r="L1188" s="22">
        <f>'Base PF Saúde'!$K1188*'Base PF Saúde'!$C1188</f>
        <v>63.04</v>
      </c>
      <c r="M1188" s="22">
        <f>'Base PF Saúde'!$E1188*'Uco e Filme'!$A$2</f>
        <v>0</v>
      </c>
      <c r="N1188" s="22">
        <f>'Base PF Saúde'!$H1188*'Uco e Filme'!$A$11</f>
        <v>0</v>
      </c>
      <c r="O1188" s="23">
        <f>ROUND(SUM('Base PF Saúde'!$L1188:$N1188),2)</f>
        <v>63.04</v>
      </c>
    </row>
    <row r="1189" spans="1:15" x14ac:dyDescent="0.25">
      <c r="A1189" s="18">
        <v>30721148</v>
      </c>
      <c r="B1189" s="18" t="s">
        <v>1233</v>
      </c>
      <c r="C1189" s="24">
        <v>1</v>
      </c>
      <c r="D1189" s="25" t="s">
        <v>71</v>
      </c>
      <c r="E1189" s="20"/>
      <c r="F1189" s="21">
        <v>1</v>
      </c>
      <c r="G1189" s="21">
        <v>2</v>
      </c>
      <c r="H1189" s="21"/>
      <c r="I1189" s="21"/>
      <c r="J1189" s="21"/>
      <c r="K1189" s="22">
        <f>VLOOKUP(D1189,'Porte Honorário'!$A$3:$B$44,2,0)</f>
        <v>297.77</v>
      </c>
      <c r="L1189" s="22">
        <f>'Base PF Saúde'!$K1189*'Base PF Saúde'!$C1189</f>
        <v>297.77</v>
      </c>
      <c r="M1189" s="22">
        <f>'Base PF Saúde'!$E1189*'Uco e Filme'!$A$2</f>
        <v>0</v>
      </c>
      <c r="N1189" s="22">
        <f>'Base PF Saúde'!$H1189*'Uco e Filme'!$A$11</f>
        <v>0</v>
      </c>
      <c r="O1189" s="23">
        <f>ROUND(SUM('Base PF Saúde'!$L1189:$N1189),2)</f>
        <v>297.77</v>
      </c>
    </row>
    <row r="1190" spans="1:15" x14ac:dyDescent="0.25">
      <c r="A1190" s="18">
        <v>30721156</v>
      </c>
      <c r="B1190" s="18" t="s">
        <v>1234</v>
      </c>
      <c r="C1190" s="24">
        <v>1</v>
      </c>
      <c r="D1190" s="25" t="s">
        <v>145</v>
      </c>
      <c r="E1190" s="20"/>
      <c r="F1190" s="21">
        <v>1</v>
      </c>
      <c r="G1190" s="21">
        <v>1</v>
      </c>
      <c r="H1190" s="21"/>
      <c r="I1190" s="21"/>
      <c r="J1190" s="21"/>
      <c r="K1190" s="22">
        <f>VLOOKUP(D1190,'Porte Honorário'!$A$3:$B$44,2,0)</f>
        <v>100.84</v>
      </c>
      <c r="L1190" s="22">
        <f>'Base PF Saúde'!$K1190*'Base PF Saúde'!$C1190</f>
        <v>100.84</v>
      </c>
      <c r="M1190" s="22">
        <f>'Base PF Saúde'!$E1190*'Uco e Filme'!$A$2</f>
        <v>0</v>
      </c>
      <c r="N1190" s="22">
        <f>'Base PF Saúde'!$H1190*'Uco e Filme'!$A$11</f>
        <v>0</v>
      </c>
      <c r="O1190" s="23">
        <f>ROUND(SUM('Base PF Saúde'!$L1190:$N1190),2)</f>
        <v>100.84</v>
      </c>
    </row>
    <row r="1191" spans="1:15" x14ac:dyDescent="0.25">
      <c r="A1191" s="18">
        <v>30721164</v>
      </c>
      <c r="B1191" s="18" t="s">
        <v>1235</v>
      </c>
      <c r="C1191" s="24">
        <v>1</v>
      </c>
      <c r="D1191" s="25" t="s">
        <v>336</v>
      </c>
      <c r="E1191" s="20"/>
      <c r="F1191" s="21">
        <v>1</v>
      </c>
      <c r="G1191" s="21">
        <v>3</v>
      </c>
      <c r="H1191" s="21"/>
      <c r="I1191" s="21"/>
      <c r="J1191" s="21"/>
      <c r="K1191" s="22">
        <f>VLOOKUP(D1191,'Porte Honorário'!$A$3:$B$44,2,0)</f>
        <v>401.75</v>
      </c>
      <c r="L1191" s="22">
        <f>'Base PF Saúde'!$K1191*'Base PF Saúde'!$C1191</f>
        <v>401.75</v>
      </c>
      <c r="M1191" s="22">
        <f>'Base PF Saúde'!$E1191*'Uco e Filme'!$A$2</f>
        <v>0</v>
      </c>
      <c r="N1191" s="22">
        <f>'Base PF Saúde'!$H1191*'Uco e Filme'!$A$11</f>
        <v>0</v>
      </c>
      <c r="O1191" s="23">
        <f>ROUND(SUM('Base PF Saúde'!$L1191:$N1191),2)</f>
        <v>401.75</v>
      </c>
    </row>
    <row r="1192" spans="1:15" x14ac:dyDescent="0.25">
      <c r="A1192" s="18">
        <v>30721172</v>
      </c>
      <c r="B1192" s="18" t="s">
        <v>1236</v>
      </c>
      <c r="C1192" s="24">
        <v>1</v>
      </c>
      <c r="D1192" s="25" t="s">
        <v>145</v>
      </c>
      <c r="E1192" s="20"/>
      <c r="F1192" s="21"/>
      <c r="G1192" s="21">
        <v>0</v>
      </c>
      <c r="H1192" s="21"/>
      <c r="I1192" s="21"/>
      <c r="J1192" s="21"/>
      <c r="K1192" s="22">
        <f>VLOOKUP(D1192,'Porte Honorário'!$A$3:$B$44,2,0)</f>
        <v>100.84</v>
      </c>
      <c r="L1192" s="22">
        <f>'Base PF Saúde'!$K1192*'Base PF Saúde'!$C1192</f>
        <v>100.84</v>
      </c>
      <c r="M1192" s="22">
        <f>'Base PF Saúde'!$E1192*'Uco e Filme'!$A$2</f>
        <v>0</v>
      </c>
      <c r="N1192" s="22">
        <f>'Base PF Saúde'!$H1192*'Uco e Filme'!$A$11</f>
        <v>0</v>
      </c>
      <c r="O1192" s="23">
        <f>ROUND(SUM('Base PF Saúde'!$L1192:$N1192),2)</f>
        <v>100.84</v>
      </c>
    </row>
    <row r="1193" spans="1:15" ht="24" x14ac:dyDescent="0.25">
      <c r="A1193" s="18">
        <v>30721180</v>
      </c>
      <c r="B1193" s="18" t="s">
        <v>1237</v>
      </c>
      <c r="C1193" s="24">
        <v>1</v>
      </c>
      <c r="D1193" s="25" t="s">
        <v>92</v>
      </c>
      <c r="E1193" s="20"/>
      <c r="F1193" s="21">
        <v>1</v>
      </c>
      <c r="G1193" s="21">
        <v>2</v>
      </c>
      <c r="H1193" s="21"/>
      <c r="I1193" s="21"/>
      <c r="J1193" s="21"/>
      <c r="K1193" s="22">
        <f>VLOOKUP(D1193,'Porte Honorário'!$A$3:$B$44,2,0)</f>
        <v>241.04</v>
      </c>
      <c r="L1193" s="22">
        <f>'Base PF Saúde'!$K1193*'Base PF Saúde'!$C1193</f>
        <v>241.04</v>
      </c>
      <c r="M1193" s="22">
        <f>'Base PF Saúde'!$E1193*'Uco e Filme'!$A$2</f>
        <v>0</v>
      </c>
      <c r="N1193" s="22">
        <f>'Base PF Saúde'!$H1193*'Uco e Filme'!$A$11</f>
        <v>0</v>
      </c>
      <c r="O1193" s="23">
        <f>ROUND(SUM('Base PF Saúde'!$L1193:$N1193),2)</f>
        <v>241.04</v>
      </c>
    </row>
    <row r="1194" spans="1:15" ht="24" x14ac:dyDescent="0.25">
      <c r="A1194" s="18">
        <v>30721199</v>
      </c>
      <c r="B1194" s="18" t="s">
        <v>1238</v>
      </c>
      <c r="C1194" s="24">
        <v>1</v>
      </c>
      <c r="D1194" s="25" t="s">
        <v>143</v>
      </c>
      <c r="E1194" s="20"/>
      <c r="F1194" s="21">
        <v>1</v>
      </c>
      <c r="G1194" s="21">
        <v>2</v>
      </c>
      <c r="H1194" s="21"/>
      <c r="I1194" s="21"/>
      <c r="J1194" s="21"/>
      <c r="K1194" s="22">
        <f>VLOOKUP(D1194,'Porte Honorário'!$A$3:$B$44,2,0)</f>
        <v>482.09</v>
      </c>
      <c r="L1194" s="22">
        <f>'Base PF Saúde'!$K1194*'Base PF Saúde'!$C1194</f>
        <v>482.09</v>
      </c>
      <c r="M1194" s="22">
        <f>'Base PF Saúde'!$E1194*'Uco e Filme'!$A$2</f>
        <v>0</v>
      </c>
      <c r="N1194" s="22">
        <f>'Base PF Saúde'!$H1194*'Uco e Filme'!$A$11</f>
        <v>0</v>
      </c>
      <c r="O1194" s="23">
        <f>ROUND(SUM('Base PF Saúde'!$L1194:$N1194),2)</f>
        <v>482.09</v>
      </c>
    </row>
    <row r="1195" spans="1:15" x14ac:dyDescent="0.25">
      <c r="A1195" s="18">
        <v>30721202</v>
      </c>
      <c r="B1195" s="18" t="s">
        <v>1239</v>
      </c>
      <c r="C1195" s="24">
        <v>1</v>
      </c>
      <c r="D1195" s="25" t="s">
        <v>50</v>
      </c>
      <c r="E1195" s="20"/>
      <c r="F1195" s="21"/>
      <c r="G1195" s="21">
        <v>1</v>
      </c>
      <c r="H1195" s="21"/>
      <c r="I1195" s="21"/>
      <c r="J1195" s="21"/>
      <c r="K1195" s="22">
        <f>VLOOKUP(D1195,'Porte Honorário'!$A$3:$B$44,2,0)</f>
        <v>85.08</v>
      </c>
      <c r="L1195" s="22">
        <f>'Base PF Saúde'!$K1195*'Base PF Saúde'!$C1195</f>
        <v>85.08</v>
      </c>
      <c r="M1195" s="22">
        <f>'Base PF Saúde'!$E1195*'Uco e Filme'!$A$2</f>
        <v>0</v>
      </c>
      <c r="N1195" s="22">
        <f>'Base PF Saúde'!$H1195*'Uco e Filme'!$A$11</f>
        <v>0</v>
      </c>
      <c r="O1195" s="23">
        <f>ROUND(SUM('Base PF Saúde'!$L1195:$N1195),2)</f>
        <v>85.08</v>
      </c>
    </row>
    <row r="1196" spans="1:15" x14ac:dyDescent="0.25">
      <c r="A1196" s="18">
        <v>30721210</v>
      </c>
      <c r="B1196" s="18" t="s">
        <v>1240</v>
      </c>
      <c r="C1196" s="24">
        <v>1</v>
      </c>
      <c r="D1196" s="25" t="s">
        <v>599</v>
      </c>
      <c r="E1196" s="20"/>
      <c r="F1196" s="21">
        <v>2</v>
      </c>
      <c r="G1196" s="21">
        <v>3</v>
      </c>
      <c r="H1196" s="21"/>
      <c r="I1196" s="21"/>
      <c r="J1196" s="21"/>
      <c r="K1196" s="22">
        <f>VLOOKUP(D1196,'Porte Honorário'!$A$3:$B$44,2,0)</f>
        <v>576.6</v>
      </c>
      <c r="L1196" s="22">
        <f>'Base PF Saúde'!$K1196*'Base PF Saúde'!$C1196</f>
        <v>576.6</v>
      </c>
      <c r="M1196" s="22">
        <f>'Base PF Saúde'!$E1196*'Uco e Filme'!$A$2</f>
        <v>0</v>
      </c>
      <c r="N1196" s="22">
        <f>'Base PF Saúde'!$H1196*'Uco e Filme'!$A$11</f>
        <v>0</v>
      </c>
      <c r="O1196" s="23">
        <f>ROUND(SUM('Base PF Saúde'!$L1196:$N1196),2)</f>
        <v>576.6</v>
      </c>
    </row>
    <row r="1197" spans="1:15" ht="24" x14ac:dyDescent="0.25">
      <c r="A1197" s="18">
        <v>30721229</v>
      </c>
      <c r="B1197" s="18" t="s">
        <v>1241</v>
      </c>
      <c r="C1197" s="24">
        <v>1</v>
      </c>
      <c r="D1197" s="25" t="s">
        <v>73</v>
      </c>
      <c r="E1197" s="20"/>
      <c r="F1197" s="21">
        <v>1</v>
      </c>
      <c r="G1197" s="21">
        <v>2</v>
      </c>
      <c r="H1197" s="21"/>
      <c r="I1197" s="21"/>
      <c r="J1197" s="21"/>
      <c r="K1197" s="22">
        <f>VLOOKUP(D1197,'Porte Honorário'!$A$3:$B$44,2,0)</f>
        <v>346.6</v>
      </c>
      <c r="L1197" s="22">
        <f>'Base PF Saúde'!$K1197*'Base PF Saúde'!$C1197</f>
        <v>346.6</v>
      </c>
      <c r="M1197" s="22">
        <f>'Base PF Saúde'!$E1197*'Uco e Filme'!$A$2</f>
        <v>0</v>
      </c>
      <c r="N1197" s="22">
        <f>'Base PF Saúde'!$H1197*'Uco e Filme'!$A$11</f>
        <v>0</v>
      </c>
      <c r="O1197" s="23">
        <f>ROUND(SUM('Base PF Saúde'!$L1197:$N1197),2)</f>
        <v>346.6</v>
      </c>
    </row>
    <row r="1198" spans="1:15" x14ac:dyDescent="0.25">
      <c r="A1198" s="18">
        <v>30721237</v>
      </c>
      <c r="B1198" s="18" t="s">
        <v>1242</v>
      </c>
      <c r="C1198" s="24">
        <v>1</v>
      </c>
      <c r="D1198" s="25" t="s">
        <v>73</v>
      </c>
      <c r="E1198" s="20"/>
      <c r="F1198" s="21">
        <v>1</v>
      </c>
      <c r="G1198" s="21">
        <v>3</v>
      </c>
      <c r="H1198" s="21"/>
      <c r="I1198" s="21"/>
      <c r="J1198" s="21"/>
      <c r="K1198" s="22">
        <f>VLOOKUP(D1198,'Porte Honorário'!$A$3:$B$44,2,0)</f>
        <v>346.6</v>
      </c>
      <c r="L1198" s="22">
        <f>'Base PF Saúde'!$K1198*'Base PF Saúde'!$C1198</f>
        <v>346.6</v>
      </c>
      <c r="M1198" s="22">
        <f>'Base PF Saúde'!$E1198*'Uco e Filme'!$A$2</f>
        <v>0</v>
      </c>
      <c r="N1198" s="22">
        <f>'Base PF Saúde'!$H1198*'Uco e Filme'!$A$11</f>
        <v>0</v>
      </c>
      <c r="O1198" s="23">
        <f>ROUND(SUM('Base PF Saúde'!$L1198:$N1198),2)</f>
        <v>346.6</v>
      </c>
    </row>
    <row r="1199" spans="1:15" x14ac:dyDescent="0.25">
      <c r="A1199" s="18">
        <v>30721245</v>
      </c>
      <c r="B1199" s="18" t="s">
        <v>1243</v>
      </c>
      <c r="C1199" s="24">
        <v>1</v>
      </c>
      <c r="D1199" s="25" t="s">
        <v>73</v>
      </c>
      <c r="E1199" s="20"/>
      <c r="F1199" s="21">
        <v>1</v>
      </c>
      <c r="G1199" s="21">
        <v>2</v>
      </c>
      <c r="H1199" s="21"/>
      <c r="I1199" s="21"/>
      <c r="J1199" s="21"/>
      <c r="K1199" s="22">
        <f>VLOOKUP(D1199,'Porte Honorário'!$A$3:$B$44,2,0)</f>
        <v>346.6</v>
      </c>
      <c r="L1199" s="22">
        <f>'Base PF Saúde'!$K1199*'Base PF Saúde'!$C1199</f>
        <v>346.6</v>
      </c>
      <c r="M1199" s="22">
        <f>'Base PF Saúde'!$E1199*'Uco e Filme'!$A$2</f>
        <v>0</v>
      </c>
      <c r="N1199" s="22">
        <f>'Base PF Saúde'!$H1199*'Uco e Filme'!$A$11</f>
        <v>0</v>
      </c>
      <c r="O1199" s="23">
        <f>ROUND(SUM('Base PF Saúde'!$L1199:$N1199),2)</f>
        <v>346.6</v>
      </c>
    </row>
    <row r="1200" spans="1:15" x14ac:dyDescent="0.25">
      <c r="A1200" s="18">
        <v>30721253</v>
      </c>
      <c r="B1200" s="18" t="s">
        <v>1244</v>
      </c>
      <c r="C1200" s="24">
        <v>1</v>
      </c>
      <c r="D1200" s="25" t="s">
        <v>342</v>
      </c>
      <c r="E1200" s="20"/>
      <c r="F1200" s="21">
        <v>2</v>
      </c>
      <c r="G1200" s="21">
        <v>4</v>
      </c>
      <c r="H1200" s="21"/>
      <c r="I1200" s="21"/>
      <c r="J1200" s="21"/>
      <c r="K1200" s="22">
        <f>VLOOKUP(D1200,'Porte Honorário'!$A$3:$B$44,2,0)</f>
        <v>874.38</v>
      </c>
      <c r="L1200" s="22">
        <f>'Base PF Saúde'!$K1200*'Base PF Saúde'!$C1200</f>
        <v>874.38</v>
      </c>
      <c r="M1200" s="22">
        <f>'Base PF Saúde'!$E1200*'Uco e Filme'!$A$2</f>
        <v>0</v>
      </c>
      <c r="N1200" s="22">
        <f>'Base PF Saúde'!$H1200*'Uco e Filme'!$A$11</f>
        <v>0</v>
      </c>
      <c r="O1200" s="23">
        <f>ROUND(SUM('Base PF Saúde'!$L1200:$N1200),2)</f>
        <v>874.38</v>
      </c>
    </row>
    <row r="1201" spans="1:15" ht="18" customHeight="1" x14ac:dyDescent="0.25">
      <c r="A1201" s="72" t="s">
        <v>1245</v>
      </c>
      <c r="B1201" s="73"/>
      <c r="C1201" s="73"/>
      <c r="D1201" s="73"/>
      <c r="E1201" s="73"/>
      <c r="F1201" s="73"/>
      <c r="G1201" s="73"/>
      <c r="H1201" s="73"/>
      <c r="I1201" s="73"/>
      <c r="J1201" s="73"/>
      <c r="K1201" s="73" t="e">
        <f>VLOOKUP(D1201,'Porte Honorário'!$A$3:$B$44,2,0)</f>
        <v>#N/A</v>
      </c>
      <c r="L1201" s="73" t="e">
        <f>'Base PF Saúde'!$K1201*'Base PF Saúde'!$C1201</f>
        <v>#N/A</v>
      </c>
      <c r="M1201" s="73">
        <f>'Base PF Saúde'!$E1201*'Uco e Filme'!$A$2</f>
        <v>0</v>
      </c>
      <c r="N1201" s="73">
        <f>'Base PF Saúde'!$H1201*'Uco e Filme'!$A$11</f>
        <v>0</v>
      </c>
      <c r="O1201" s="74" t="e">
        <f>ROUND(SUM('Base PF Saúde'!$L1201:$N1201),2)</f>
        <v>#N/A</v>
      </c>
    </row>
    <row r="1202" spans="1:15" ht="36" x14ac:dyDescent="0.25">
      <c r="A1202" s="18">
        <v>30722012</v>
      </c>
      <c r="B1202" s="18" t="s">
        <v>1246</v>
      </c>
      <c r="C1202" s="24">
        <v>1</v>
      </c>
      <c r="D1202" s="25" t="s">
        <v>52</v>
      </c>
      <c r="E1202" s="20"/>
      <c r="F1202" s="21">
        <v>1</v>
      </c>
      <c r="G1202" s="21">
        <v>2</v>
      </c>
      <c r="H1202" s="21"/>
      <c r="I1202" s="21"/>
      <c r="J1202" s="21"/>
      <c r="K1202" s="22">
        <f>VLOOKUP(D1202,'Porte Honorário'!$A$3:$B$44,2,0)</f>
        <v>138.65</v>
      </c>
      <c r="L1202" s="22">
        <f>'Base PF Saúde'!$K1202*'Base PF Saúde'!$C1202</f>
        <v>138.65</v>
      </c>
      <c r="M1202" s="22">
        <f>'Base PF Saúde'!$E1202*'Uco e Filme'!$A$2</f>
        <v>0</v>
      </c>
      <c r="N1202" s="22">
        <f>'Base PF Saúde'!$H1202*'Uco e Filme'!$A$11</f>
        <v>0</v>
      </c>
      <c r="O1202" s="23">
        <f>ROUND(SUM('Base PF Saúde'!$L1202:$N1202),2)</f>
        <v>138.65</v>
      </c>
    </row>
    <row r="1203" spans="1:15" ht="24" x14ac:dyDescent="0.25">
      <c r="A1203" s="18">
        <v>30722039</v>
      </c>
      <c r="B1203" s="18" t="s">
        <v>1247</v>
      </c>
      <c r="C1203" s="24">
        <v>1</v>
      </c>
      <c r="D1203" s="25" t="s">
        <v>50</v>
      </c>
      <c r="E1203" s="20"/>
      <c r="F1203" s="21"/>
      <c r="G1203" s="21">
        <v>1</v>
      </c>
      <c r="H1203" s="21"/>
      <c r="I1203" s="21"/>
      <c r="J1203" s="21"/>
      <c r="K1203" s="22">
        <f>VLOOKUP(D1203,'Porte Honorário'!$A$3:$B$44,2,0)</f>
        <v>85.08</v>
      </c>
      <c r="L1203" s="22">
        <f>'Base PF Saúde'!$K1203*'Base PF Saúde'!$C1203</f>
        <v>85.08</v>
      </c>
      <c r="M1203" s="22">
        <f>'Base PF Saúde'!$E1203*'Uco e Filme'!$A$2</f>
        <v>0</v>
      </c>
      <c r="N1203" s="22">
        <f>'Base PF Saúde'!$H1203*'Uco e Filme'!$A$11</f>
        <v>0</v>
      </c>
      <c r="O1203" s="23">
        <f>ROUND(SUM('Base PF Saúde'!$L1203:$N1203),2)</f>
        <v>85.08</v>
      </c>
    </row>
    <row r="1204" spans="1:15" ht="24" x14ac:dyDescent="0.25">
      <c r="A1204" s="18">
        <v>30722047</v>
      </c>
      <c r="B1204" s="18" t="s">
        <v>1248</v>
      </c>
      <c r="C1204" s="24">
        <v>1</v>
      </c>
      <c r="D1204" s="25" t="s">
        <v>140</v>
      </c>
      <c r="E1204" s="20"/>
      <c r="F1204" s="21">
        <v>2</v>
      </c>
      <c r="G1204" s="21">
        <v>3</v>
      </c>
      <c r="H1204" s="21"/>
      <c r="I1204" s="21"/>
      <c r="J1204" s="21"/>
      <c r="K1204" s="22">
        <f>VLOOKUP(D1204,'Porte Honorário'!$A$3:$B$44,2,0)</f>
        <v>321.38</v>
      </c>
      <c r="L1204" s="22">
        <f>'Base PF Saúde'!$K1204*'Base PF Saúde'!$C1204</f>
        <v>321.38</v>
      </c>
      <c r="M1204" s="22">
        <f>'Base PF Saúde'!$E1204*'Uco e Filme'!$A$2</f>
        <v>0</v>
      </c>
      <c r="N1204" s="22">
        <f>'Base PF Saúde'!$H1204*'Uco e Filme'!$A$11</f>
        <v>0</v>
      </c>
      <c r="O1204" s="23">
        <f>ROUND(SUM('Base PF Saúde'!$L1204:$N1204),2)</f>
        <v>321.38</v>
      </c>
    </row>
    <row r="1205" spans="1:15" x14ac:dyDescent="0.25">
      <c r="A1205" s="18">
        <v>30722055</v>
      </c>
      <c r="B1205" s="18" t="s">
        <v>1249</v>
      </c>
      <c r="C1205" s="24">
        <v>1</v>
      </c>
      <c r="D1205" s="25" t="s">
        <v>71</v>
      </c>
      <c r="E1205" s="20"/>
      <c r="F1205" s="21">
        <v>1</v>
      </c>
      <c r="G1205" s="21">
        <v>2</v>
      </c>
      <c r="H1205" s="21"/>
      <c r="I1205" s="21"/>
      <c r="J1205" s="21"/>
      <c r="K1205" s="22">
        <f>VLOOKUP(D1205,'Porte Honorário'!$A$3:$B$44,2,0)</f>
        <v>297.77</v>
      </c>
      <c r="L1205" s="22">
        <f>'Base PF Saúde'!$K1205*'Base PF Saúde'!$C1205</f>
        <v>297.77</v>
      </c>
      <c r="M1205" s="22">
        <f>'Base PF Saúde'!$E1205*'Uco e Filme'!$A$2</f>
        <v>0</v>
      </c>
      <c r="N1205" s="22">
        <f>'Base PF Saúde'!$H1205*'Uco e Filme'!$A$11</f>
        <v>0</v>
      </c>
      <c r="O1205" s="23">
        <f>ROUND(SUM('Base PF Saúde'!$L1205:$N1205),2)</f>
        <v>297.77</v>
      </c>
    </row>
    <row r="1206" spans="1:15" ht="13.9" customHeight="1" x14ac:dyDescent="0.25">
      <c r="A1206" s="18">
        <v>30722063</v>
      </c>
      <c r="B1206" s="18" t="s">
        <v>1250</v>
      </c>
      <c r="C1206" s="24">
        <v>1</v>
      </c>
      <c r="D1206" s="25" t="s">
        <v>73</v>
      </c>
      <c r="E1206" s="20"/>
      <c r="F1206" s="21">
        <v>1</v>
      </c>
      <c r="G1206" s="21">
        <v>3</v>
      </c>
      <c r="H1206" s="21"/>
      <c r="I1206" s="21"/>
      <c r="J1206" s="21"/>
      <c r="K1206" s="22">
        <f>VLOOKUP(D1206,'Porte Honorário'!$A$3:$B$44,2,0)</f>
        <v>346.6</v>
      </c>
      <c r="L1206" s="22">
        <f>'Base PF Saúde'!$K1206*'Base PF Saúde'!$C1206</f>
        <v>346.6</v>
      </c>
      <c r="M1206" s="22">
        <f>'Base PF Saúde'!$E1206*'Uco e Filme'!$A$2</f>
        <v>0</v>
      </c>
      <c r="N1206" s="22">
        <f>'Base PF Saúde'!$H1206*'Uco e Filme'!$A$11</f>
        <v>0</v>
      </c>
      <c r="O1206" s="23">
        <f>ROUND(SUM('Base PF Saúde'!$L1206:$N1206),2)</f>
        <v>346.6</v>
      </c>
    </row>
    <row r="1207" spans="1:15" ht="24" x14ac:dyDescent="0.25">
      <c r="A1207" s="18">
        <v>30722071</v>
      </c>
      <c r="B1207" s="18" t="s">
        <v>1251</v>
      </c>
      <c r="C1207" s="24">
        <v>1</v>
      </c>
      <c r="D1207" s="25" t="s">
        <v>102</v>
      </c>
      <c r="E1207" s="20"/>
      <c r="F1207" s="21">
        <v>1</v>
      </c>
      <c r="G1207" s="21">
        <v>1</v>
      </c>
      <c r="H1207" s="21"/>
      <c r="I1207" s="21"/>
      <c r="J1207" s="21"/>
      <c r="K1207" s="22">
        <f>VLOOKUP(D1207,'Porte Honorário'!$A$3:$B$44,2,0)</f>
        <v>176.44</v>
      </c>
      <c r="L1207" s="22">
        <f>'Base PF Saúde'!$K1207*'Base PF Saúde'!$C1207</f>
        <v>176.44</v>
      </c>
      <c r="M1207" s="22">
        <f>'Base PF Saúde'!$E1207*'Uco e Filme'!$A$2</f>
        <v>0</v>
      </c>
      <c r="N1207" s="22">
        <f>'Base PF Saúde'!$H1207*'Uco e Filme'!$A$11</f>
        <v>0</v>
      </c>
      <c r="O1207" s="23">
        <f>ROUND(SUM('Base PF Saúde'!$L1207:$N1207),2)</f>
        <v>176.44</v>
      </c>
    </row>
    <row r="1208" spans="1:15" x14ac:dyDescent="0.25">
      <c r="A1208" s="18">
        <v>30722080</v>
      </c>
      <c r="B1208" s="18" t="s">
        <v>1252</v>
      </c>
      <c r="C1208" s="24">
        <v>1</v>
      </c>
      <c r="D1208" s="25" t="s">
        <v>73</v>
      </c>
      <c r="E1208" s="20"/>
      <c r="F1208" s="21">
        <v>2</v>
      </c>
      <c r="G1208" s="21">
        <v>3</v>
      </c>
      <c r="H1208" s="21"/>
      <c r="I1208" s="21"/>
      <c r="J1208" s="21"/>
      <c r="K1208" s="22">
        <f>VLOOKUP(D1208,'Porte Honorário'!$A$3:$B$44,2,0)</f>
        <v>346.6</v>
      </c>
      <c r="L1208" s="22">
        <f>'Base PF Saúde'!$K1208*'Base PF Saúde'!$C1208</f>
        <v>346.6</v>
      </c>
      <c r="M1208" s="22">
        <f>'Base PF Saúde'!$E1208*'Uco e Filme'!$A$2</f>
        <v>0</v>
      </c>
      <c r="N1208" s="22">
        <f>'Base PF Saúde'!$H1208*'Uco e Filme'!$A$11</f>
        <v>0</v>
      </c>
      <c r="O1208" s="23">
        <f>ROUND(SUM('Base PF Saúde'!$L1208:$N1208),2)</f>
        <v>346.6</v>
      </c>
    </row>
    <row r="1209" spans="1:15" ht="24" x14ac:dyDescent="0.25">
      <c r="A1209" s="18">
        <v>30722098</v>
      </c>
      <c r="B1209" s="18" t="s">
        <v>1253</v>
      </c>
      <c r="C1209" s="24">
        <v>1</v>
      </c>
      <c r="D1209" s="25" t="s">
        <v>336</v>
      </c>
      <c r="E1209" s="20"/>
      <c r="F1209" s="21">
        <v>2</v>
      </c>
      <c r="G1209" s="21">
        <v>4</v>
      </c>
      <c r="H1209" s="21"/>
      <c r="I1209" s="21"/>
      <c r="J1209" s="21"/>
      <c r="K1209" s="22">
        <f>VLOOKUP(D1209,'Porte Honorário'!$A$3:$B$44,2,0)</f>
        <v>401.75</v>
      </c>
      <c r="L1209" s="22">
        <f>'Base PF Saúde'!$K1209*'Base PF Saúde'!$C1209</f>
        <v>401.75</v>
      </c>
      <c r="M1209" s="22">
        <f>'Base PF Saúde'!$E1209*'Uco e Filme'!$A$2</f>
        <v>0</v>
      </c>
      <c r="N1209" s="22">
        <f>'Base PF Saúde'!$H1209*'Uco e Filme'!$A$11</f>
        <v>0</v>
      </c>
      <c r="O1209" s="23">
        <f>ROUND(SUM('Base PF Saúde'!$L1209:$N1209),2)</f>
        <v>401.75</v>
      </c>
    </row>
    <row r="1210" spans="1:15" ht="24" x14ac:dyDescent="0.25">
      <c r="A1210" s="18">
        <v>30722101</v>
      </c>
      <c r="B1210" s="18" t="s">
        <v>1254</v>
      </c>
      <c r="C1210" s="24">
        <v>1</v>
      </c>
      <c r="D1210" s="25" t="s">
        <v>73</v>
      </c>
      <c r="E1210" s="20"/>
      <c r="F1210" s="21">
        <v>1</v>
      </c>
      <c r="G1210" s="21">
        <v>3</v>
      </c>
      <c r="H1210" s="21"/>
      <c r="I1210" s="21"/>
      <c r="J1210" s="21"/>
      <c r="K1210" s="22">
        <f>VLOOKUP(D1210,'Porte Honorário'!$A$3:$B$44,2,0)</f>
        <v>346.6</v>
      </c>
      <c r="L1210" s="22">
        <f>'Base PF Saúde'!$K1210*'Base PF Saúde'!$C1210</f>
        <v>346.6</v>
      </c>
      <c r="M1210" s="22">
        <f>'Base PF Saúde'!$E1210*'Uco e Filme'!$A$2</f>
        <v>0</v>
      </c>
      <c r="N1210" s="22">
        <f>'Base PF Saúde'!$H1210*'Uco e Filme'!$A$11</f>
        <v>0</v>
      </c>
      <c r="O1210" s="23">
        <f>ROUND(SUM('Base PF Saúde'!$L1210:$N1210),2)</f>
        <v>346.6</v>
      </c>
    </row>
    <row r="1211" spans="1:15" ht="24" x14ac:dyDescent="0.25">
      <c r="A1211" s="18">
        <v>30722110</v>
      </c>
      <c r="B1211" s="18" t="s">
        <v>1255</v>
      </c>
      <c r="C1211" s="24">
        <v>1</v>
      </c>
      <c r="D1211" s="25" t="s">
        <v>71</v>
      </c>
      <c r="E1211" s="20"/>
      <c r="F1211" s="21">
        <v>1</v>
      </c>
      <c r="G1211" s="21">
        <v>1</v>
      </c>
      <c r="H1211" s="21"/>
      <c r="I1211" s="21"/>
      <c r="J1211" s="21"/>
      <c r="K1211" s="22">
        <f>VLOOKUP(D1211,'Porte Honorário'!$A$3:$B$44,2,0)</f>
        <v>297.77</v>
      </c>
      <c r="L1211" s="22">
        <f>'Base PF Saúde'!$K1211*'Base PF Saúde'!$C1211</f>
        <v>297.77</v>
      </c>
      <c r="M1211" s="22">
        <f>'Base PF Saúde'!$E1211*'Uco e Filme'!$A$2</f>
        <v>0</v>
      </c>
      <c r="N1211" s="22">
        <f>'Base PF Saúde'!$H1211*'Uco e Filme'!$A$11</f>
        <v>0</v>
      </c>
      <c r="O1211" s="23">
        <f>ROUND(SUM('Base PF Saúde'!$L1211:$N1211),2)</f>
        <v>297.77</v>
      </c>
    </row>
    <row r="1212" spans="1:15" ht="24" x14ac:dyDescent="0.25">
      <c r="A1212" s="18">
        <v>30722128</v>
      </c>
      <c r="B1212" s="18" t="s">
        <v>1256</v>
      </c>
      <c r="C1212" s="24">
        <v>1</v>
      </c>
      <c r="D1212" s="25" t="s">
        <v>338</v>
      </c>
      <c r="E1212" s="20"/>
      <c r="F1212" s="21">
        <v>1</v>
      </c>
      <c r="G1212" s="21">
        <v>4</v>
      </c>
      <c r="H1212" s="21"/>
      <c r="I1212" s="21"/>
      <c r="J1212" s="21"/>
      <c r="K1212" s="22">
        <f>VLOOKUP(D1212,'Porte Honorário'!$A$3:$B$44,2,0)</f>
        <v>953.16</v>
      </c>
      <c r="L1212" s="22">
        <f>'Base PF Saúde'!$K1212*'Base PF Saúde'!$C1212</f>
        <v>953.16</v>
      </c>
      <c r="M1212" s="22">
        <f>'Base PF Saúde'!$E1212*'Uco e Filme'!$A$2</f>
        <v>0</v>
      </c>
      <c r="N1212" s="22">
        <f>'Base PF Saúde'!$H1212*'Uco e Filme'!$A$11</f>
        <v>0</v>
      </c>
      <c r="O1212" s="23">
        <f>ROUND(SUM('Base PF Saúde'!$L1212:$N1212),2)</f>
        <v>953.16</v>
      </c>
    </row>
    <row r="1213" spans="1:15" x14ac:dyDescent="0.25">
      <c r="A1213" s="18">
        <v>30722136</v>
      </c>
      <c r="B1213" s="18" t="s">
        <v>1257</v>
      </c>
      <c r="C1213" s="24">
        <v>1</v>
      </c>
      <c r="D1213" s="25" t="s">
        <v>338</v>
      </c>
      <c r="E1213" s="20"/>
      <c r="F1213" s="21">
        <v>1</v>
      </c>
      <c r="G1213" s="21">
        <v>3</v>
      </c>
      <c r="H1213" s="21"/>
      <c r="I1213" s="21"/>
      <c r="J1213" s="21"/>
      <c r="K1213" s="22">
        <f>VLOOKUP(D1213,'Porte Honorário'!$A$3:$B$44,2,0)</f>
        <v>953.16</v>
      </c>
      <c r="L1213" s="22">
        <f>'Base PF Saúde'!$K1213*'Base PF Saúde'!$C1213</f>
        <v>953.16</v>
      </c>
      <c r="M1213" s="22">
        <f>'Base PF Saúde'!$E1213*'Uco e Filme'!$A$2</f>
        <v>0</v>
      </c>
      <c r="N1213" s="22">
        <f>'Base PF Saúde'!$H1213*'Uco e Filme'!$A$11</f>
        <v>0</v>
      </c>
      <c r="O1213" s="23">
        <f>ROUND(SUM('Base PF Saúde'!$L1213:$N1213),2)</f>
        <v>953.16</v>
      </c>
    </row>
    <row r="1214" spans="1:15" ht="24" x14ac:dyDescent="0.25">
      <c r="A1214" s="18">
        <v>30722144</v>
      </c>
      <c r="B1214" s="18" t="s">
        <v>1258</v>
      </c>
      <c r="C1214" s="24">
        <v>1</v>
      </c>
      <c r="D1214" s="25" t="s">
        <v>295</v>
      </c>
      <c r="E1214" s="20"/>
      <c r="F1214" s="21">
        <v>1</v>
      </c>
      <c r="G1214" s="21">
        <v>3</v>
      </c>
      <c r="H1214" s="21"/>
      <c r="I1214" s="21"/>
      <c r="J1214" s="21"/>
      <c r="K1214" s="22">
        <f>VLOOKUP(D1214,'Porte Honorário'!$A$3:$B$44,2,0)</f>
        <v>682.17</v>
      </c>
      <c r="L1214" s="22">
        <f>'Base PF Saúde'!$K1214*'Base PF Saúde'!$C1214</f>
        <v>682.17</v>
      </c>
      <c r="M1214" s="22">
        <f>'Base PF Saúde'!$E1214*'Uco e Filme'!$A$2</f>
        <v>0</v>
      </c>
      <c r="N1214" s="22">
        <f>'Base PF Saúde'!$H1214*'Uco e Filme'!$A$11</f>
        <v>0</v>
      </c>
      <c r="O1214" s="23">
        <f>ROUND(SUM('Base PF Saúde'!$L1214:$N1214),2)</f>
        <v>682.17</v>
      </c>
    </row>
    <row r="1215" spans="1:15" ht="24" x14ac:dyDescent="0.25">
      <c r="A1215" s="18">
        <v>30722152</v>
      </c>
      <c r="B1215" s="18" t="s">
        <v>1259</v>
      </c>
      <c r="C1215" s="24">
        <v>1</v>
      </c>
      <c r="D1215" s="25" t="s">
        <v>52</v>
      </c>
      <c r="E1215" s="20"/>
      <c r="F1215" s="21">
        <v>1</v>
      </c>
      <c r="G1215" s="21">
        <v>2</v>
      </c>
      <c r="H1215" s="21"/>
      <c r="I1215" s="21"/>
      <c r="J1215" s="21"/>
      <c r="K1215" s="22">
        <f>VLOOKUP(D1215,'Porte Honorário'!$A$3:$B$44,2,0)</f>
        <v>138.65</v>
      </c>
      <c r="L1215" s="22">
        <f>'Base PF Saúde'!$K1215*'Base PF Saúde'!$C1215</f>
        <v>138.65</v>
      </c>
      <c r="M1215" s="22">
        <f>'Base PF Saúde'!$E1215*'Uco e Filme'!$A$2</f>
        <v>0</v>
      </c>
      <c r="N1215" s="22">
        <f>'Base PF Saúde'!$H1215*'Uco e Filme'!$A$11</f>
        <v>0</v>
      </c>
      <c r="O1215" s="23">
        <f>ROUND(SUM('Base PF Saúde'!$L1215:$N1215),2)</f>
        <v>138.65</v>
      </c>
    </row>
    <row r="1216" spans="1:15" x14ac:dyDescent="0.25">
      <c r="A1216" s="18">
        <v>30722160</v>
      </c>
      <c r="B1216" s="18" t="s">
        <v>1260</v>
      </c>
      <c r="C1216" s="24">
        <v>1</v>
      </c>
      <c r="D1216" s="25" t="s">
        <v>102</v>
      </c>
      <c r="E1216" s="20"/>
      <c r="F1216" s="21">
        <v>1</v>
      </c>
      <c r="G1216" s="21">
        <v>1</v>
      </c>
      <c r="H1216" s="21"/>
      <c r="I1216" s="21"/>
      <c r="J1216" s="21"/>
      <c r="K1216" s="22">
        <f>VLOOKUP(D1216,'Porte Honorário'!$A$3:$B$44,2,0)</f>
        <v>176.44</v>
      </c>
      <c r="L1216" s="22">
        <f>'Base PF Saúde'!$K1216*'Base PF Saúde'!$C1216</f>
        <v>176.44</v>
      </c>
      <c r="M1216" s="22">
        <f>'Base PF Saúde'!$E1216*'Uco e Filme'!$A$2</f>
        <v>0</v>
      </c>
      <c r="N1216" s="22">
        <f>'Base PF Saúde'!$H1216*'Uco e Filme'!$A$11</f>
        <v>0</v>
      </c>
      <c r="O1216" s="23">
        <f>ROUND(SUM('Base PF Saúde'!$L1216:$N1216),2)</f>
        <v>176.44</v>
      </c>
    </row>
    <row r="1217" spans="1:15" x14ac:dyDescent="0.25">
      <c r="A1217" s="18">
        <v>30722179</v>
      </c>
      <c r="B1217" s="18" t="s">
        <v>1261</v>
      </c>
      <c r="C1217" s="24">
        <v>1</v>
      </c>
      <c r="D1217" s="25" t="s">
        <v>73</v>
      </c>
      <c r="E1217" s="20"/>
      <c r="F1217" s="21">
        <v>1</v>
      </c>
      <c r="G1217" s="21">
        <v>3</v>
      </c>
      <c r="H1217" s="21"/>
      <c r="I1217" s="21"/>
      <c r="J1217" s="21"/>
      <c r="K1217" s="22">
        <f>VLOOKUP(D1217,'Porte Honorário'!$A$3:$B$44,2,0)</f>
        <v>346.6</v>
      </c>
      <c r="L1217" s="22">
        <f>'Base PF Saúde'!$K1217*'Base PF Saúde'!$C1217</f>
        <v>346.6</v>
      </c>
      <c r="M1217" s="22">
        <f>'Base PF Saúde'!$E1217*'Uco e Filme'!$A$2</f>
        <v>0</v>
      </c>
      <c r="N1217" s="22">
        <f>'Base PF Saúde'!$H1217*'Uco e Filme'!$A$11</f>
        <v>0</v>
      </c>
      <c r="O1217" s="23">
        <f>ROUND(SUM('Base PF Saúde'!$L1217:$N1217),2)</f>
        <v>346.6</v>
      </c>
    </row>
    <row r="1218" spans="1:15" x14ac:dyDescent="0.25">
      <c r="A1218" s="18">
        <v>30722209</v>
      </c>
      <c r="B1218" s="18" t="s">
        <v>1262</v>
      </c>
      <c r="C1218" s="24">
        <v>1</v>
      </c>
      <c r="D1218" s="25" t="s">
        <v>73</v>
      </c>
      <c r="E1218" s="20"/>
      <c r="F1218" s="21">
        <v>1</v>
      </c>
      <c r="G1218" s="21">
        <v>2</v>
      </c>
      <c r="H1218" s="21"/>
      <c r="I1218" s="21"/>
      <c r="J1218" s="21"/>
      <c r="K1218" s="22">
        <f>VLOOKUP(D1218,'Porte Honorário'!$A$3:$B$44,2,0)</f>
        <v>346.6</v>
      </c>
      <c r="L1218" s="22">
        <f>'Base PF Saúde'!$K1218*'Base PF Saúde'!$C1218</f>
        <v>346.6</v>
      </c>
      <c r="M1218" s="22">
        <f>'Base PF Saúde'!$E1218*'Uco e Filme'!$A$2</f>
        <v>0</v>
      </c>
      <c r="N1218" s="22">
        <f>'Base PF Saúde'!$H1218*'Uco e Filme'!$A$11</f>
        <v>0</v>
      </c>
      <c r="O1218" s="23">
        <f>ROUND(SUM('Base PF Saúde'!$L1218:$N1218),2)</f>
        <v>346.6</v>
      </c>
    </row>
    <row r="1219" spans="1:15" x14ac:dyDescent="0.25">
      <c r="A1219" s="18">
        <v>30722217</v>
      </c>
      <c r="B1219" s="18" t="s">
        <v>1263</v>
      </c>
      <c r="C1219" s="24">
        <v>1</v>
      </c>
      <c r="D1219" s="25" t="s">
        <v>69</v>
      </c>
      <c r="E1219" s="20"/>
      <c r="F1219" s="21">
        <v>1</v>
      </c>
      <c r="G1219" s="21">
        <v>1</v>
      </c>
      <c r="H1219" s="21"/>
      <c r="I1219" s="21"/>
      <c r="J1219" s="21"/>
      <c r="K1219" s="22">
        <f>VLOOKUP(D1219,'Porte Honorário'!$A$3:$B$44,2,0)</f>
        <v>201.64</v>
      </c>
      <c r="L1219" s="22">
        <f>'Base PF Saúde'!$K1219*'Base PF Saúde'!$C1219</f>
        <v>201.64</v>
      </c>
      <c r="M1219" s="22">
        <f>'Base PF Saúde'!$E1219*'Uco e Filme'!$A$2</f>
        <v>0</v>
      </c>
      <c r="N1219" s="22">
        <f>'Base PF Saúde'!$H1219*'Uco e Filme'!$A$11</f>
        <v>0</v>
      </c>
      <c r="O1219" s="23">
        <f>ROUND(SUM('Base PF Saúde'!$L1219:$N1219),2)</f>
        <v>201.64</v>
      </c>
    </row>
    <row r="1220" spans="1:15" ht="24" x14ac:dyDescent="0.25">
      <c r="A1220" s="18">
        <v>30722225</v>
      </c>
      <c r="B1220" s="18" t="s">
        <v>1264</v>
      </c>
      <c r="C1220" s="24">
        <v>1</v>
      </c>
      <c r="D1220" s="25" t="s">
        <v>309</v>
      </c>
      <c r="E1220" s="20"/>
      <c r="F1220" s="21">
        <v>2</v>
      </c>
      <c r="G1220" s="21">
        <v>4</v>
      </c>
      <c r="H1220" s="21"/>
      <c r="I1220" s="21"/>
      <c r="J1220" s="21"/>
      <c r="K1220" s="22">
        <f>VLOOKUP(D1220,'Porte Honorário'!$A$3:$B$44,2,0)</f>
        <v>771.98</v>
      </c>
      <c r="L1220" s="22">
        <f>'Base PF Saúde'!$K1220*'Base PF Saúde'!$C1220</f>
        <v>771.98</v>
      </c>
      <c r="M1220" s="22">
        <f>'Base PF Saúde'!$E1220*'Uco e Filme'!$A$2</f>
        <v>0</v>
      </c>
      <c r="N1220" s="22">
        <f>'Base PF Saúde'!$H1220*'Uco e Filme'!$A$11</f>
        <v>0</v>
      </c>
      <c r="O1220" s="23">
        <f>ROUND(SUM('Base PF Saúde'!$L1220:$N1220),2)</f>
        <v>771.98</v>
      </c>
    </row>
    <row r="1221" spans="1:15" ht="24" x14ac:dyDescent="0.25">
      <c r="A1221" s="18">
        <v>30722233</v>
      </c>
      <c r="B1221" s="18" t="s">
        <v>1265</v>
      </c>
      <c r="C1221" s="24">
        <v>1</v>
      </c>
      <c r="D1221" s="25" t="s">
        <v>336</v>
      </c>
      <c r="E1221" s="20"/>
      <c r="F1221" s="21">
        <v>1</v>
      </c>
      <c r="G1221" s="21">
        <v>3</v>
      </c>
      <c r="H1221" s="21"/>
      <c r="I1221" s="21"/>
      <c r="J1221" s="21"/>
      <c r="K1221" s="22">
        <f>VLOOKUP(D1221,'Porte Honorário'!$A$3:$B$44,2,0)</f>
        <v>401.75</v>
      </c>
      <c r="L1221" s="22">
        <f>'Base PF Saúde'!$K1221*'Base PF Saúde'!$C1221</f>
        <v>401.75</v>
      </c>
      <c r="M1221" s="22">
        <f>'Base PF Saúde'!$E1221*'Uco e Filme'!$A$2</f>
        <v>0</v>
      </c>
      <c r="N1221" s="22">
        <f>'Base PF Saúde'!$H1221*'Uco e Filme'!$A$11</f>
        <v>0</v>
      </c>
      <c r="O1221" s="23">
        <f>ROUND(SUM('Base PF Saúde'!$L1221:$N1221),2)</f>
        <v>401.75</v>
      </c>
    </row>
    <row r="1222" spans="1:15" x14ac:dyDescent="0.25">
      <c r="A1222" s="18">
        <v>30722241</v>
      </c>
      <c r="B1222" s="18" t="s">
        <v>1266</v>
      </c>
      <c r="C1222" s="24">
        <v>1</v>
      </c>
      <c r="D1222" s="25" t="s">
        <v>102</v>
      </c>
      <c r="E1222" s="20"/>
      <c r="F1222" s="21">
        <v>1</v>
      </c>
      <c r="G1222" s="21">
        <v>1</v>
      </c>
      <c r="H1222" s="21"/>
      <c r="I1222" s="21"/>
      <c r="J1222" s="21"/>
      <c r="K1222" s="22">
        <f>VLOOKUP(D1222,'Porte Honorário'!$A$3:$B$44,2,0)</f>
        <v>176.44</v>
      </c>
      <c r="L1222" s="22">
        <f>'Base PF Saúde'!$K1222*'Base PF Saúde'!$C1222</f>
        <v>176.44</v>
      </c>
      <c r="M1222" s="22">
        <f>'Base PF Saúde'!$E1222*'Uco e Filme'!$A$2</f>
        <v>0</v>
      </c>
      <c r="N1222" s="22">
        <f>'Base PF Saúde'!$H1222*'Uco e Filme'!$A$11</f>
        <v>0</v>
      </c>
      <c r="O1222" s="23">
        <f>ROUND(SUM('Base PF Saúde'!$L1222:$N1222),2)</f>
        <v>176.44</v>
      </c>
    </row>
    <row r="1223" spans="1:15" x14ac:dyDescent="0.25">
      <c r="A1223" s="18">
        <v>30722250</v>
      </c>
      <c r="B1223" s="18" t="s">
        <v>1267</v>
      </c>
      <c r="C1223" s="24">
        <v>1</v>
      </c>
      <c r="D1223" s="25" t="s">
        <v>73</v>
      </c>
      <c r="E1223" s="20"/>
      <c r="F1223" s="21">
        <v>2</v>
      </c>
      <c r="G1223" s="21">
        <v>2</v>
      </c>
      <c r="H1223" s="21"/>
      <c r="I1223" s="21"/>
      <c r="J1223" s="21"/>
      <c r="K1223" s="22">
        <f>VLOOKUP(D1223,'Porte Honorário'!$A$3:$B$44,2,0)</f>
        <v>346.6</v>
      </c>
      <c r="L1223" s="22">
        <f>'Base PF Saúde'!$K1223*'Base PF Saúde'!$C1223</f>
        <v>346.6</v>
      </c>
      <c r="M1223" s="22">
        <f>'Base PF Saúde'!$E1223*'Uco e Filme'!$A$2</f>
        <v>0</v>
      </c>
      <c r="N1223" s="22">
        <f>'Base PF Saúde'!$H1223*'Uco e Filme'!$A$11</f>
        <v>0</v>
      </c>
      <c r="O1223" s="23">
        <f>ROUND(SUM('Base PF Saúde'!$L1223:$N1223),2)</f>
        <v>346.6</v>
      </c>
    </row>
    <row r="1224" spans="1:15" x14ac:dyDescent="0.25">
      <c r="A1224" s="18">
        <v>30722268</v>
      </c>
      <c r="B1224" s="18" t="s">
        <v>1268</v>
      </c>
      <c r="C1224" s="24">
        <v>1</v>
      </c>
      <c r="D1224" s="25" t="s">
        <v>73</v>
      </c>
      <c r="E1224" s="20"/>
      <c r="F1224" s="21">
        <v>2</v>
      </c>
      <c r="G1224" s="21">
        <v>2</v>
      </c>
      <c r="H1224" s="21"/>
      <c r="I1224" s="21"/>
      <c r="J1224" s="21"/>
      <c r="K1224" s="22">
        <f>VLOOKUP(D1224,'Porte Honorário'!$A$3:$B$44,2,0)</f>
        <v>346.6</v>
      </c>
      <c r="L1224" s="22">
        <f>'Base PF Saúde'!$K1224*'Base PF Saúde'!$C1224</f>
        <v>346.6</v>
      </c>
      <c r="M1224" s="22">
        <f>'Base PF Saúde'!$E1224*'Uco e Filme'!$A$2</f>
        <v>0</v>
      </c>
      <c r="N1224" s="22">
        <f>'Base PF Saúde'!$H1224*'Uco e Filme'!$A$11</f>
        <v>0</v>
      </c>
      <c r="O1224" s="23">
        <f>ROUND(SUM('Base PF Saúde'!$L1224:$N1224),2)</f>
        <v>346.6</v>
      </c>
    </row>
    <row r="1225" spans="1:15" ht="24" x14ac:dyDescent="0.25">
      <c r="A1225" s="18">
        <v>30722276</v>
      </c>
      <c r="B1225" s="18" t="s">
        <v>1269</v>
      </c>
      <c r="C1225" s="24">
        <v>1</v>
      </c>
      <c r="D1225" s="25" t="s">
        <v>69</v>
      </c>
      <c r="E1225" s="20"/>
      <c r="F1225" s="21">
        <v>1</v>
      </c>
      <c r="G1225" s="21">
        <v>1</v>
      </c>
      <c r="H1225" s="21"/>
      <c r="I1225" s="21"/>
      <c r="J1225" s="21"/>
      <c r="K1225" s="22">
        <f>VLOOKUP(D1225,'Porte Honorário'!$A$3:$B$44,2,0)</f>
        <v>201.64</v>
      </c>
      <c r="L1225" s="22">
        <f>'Base PF Saúde'!$K1225*'Base PF Saúde'!$C1225</f>
        <v>201.64</v>
      </c>
      <c r="M1225" s="22">
        <f>'Base PF Saúde'!$E1225*'Uco e Filme'!$A$2</f>
        <v>0</v>
      </c>
      <c r="N1225" s="22">
        <f>'Base PF Saúde'!$H1225*'Uco e Filme'!$A$11</f>
        <v>0</v>
      </c>
      <c r="O1225" s="23">
        <f>ROUND(SUM('Base PF Saúde'!$L1225:$N1225),2)</f>
        <v>201.64</v>
      </c>
    </row>
    <row r="1226" spans="1:15" x14ac:dyDescent="0.25">
      <c r="A1226" s="18">
        <v>30722284</v>
      </c>
      <c r="B1226" s="18" t="s">
        <v>1270</v>
      </c>
      <c r="C1226" s="24">
        <v>1</v>
      </c>
      <c r="D1226" s="25" t="s">
        <v>71</v>
      </c>
      <c r="E1226" s="20"/>
      <c r="F1226" s="21">
        <v>1</v>
      </c>
      <c r="G1226" s="21">
        <v>2</v>
      </c>
      <c r="H1226" s="21"/>
      <c r="I1226" s="21"/>
      <c r="J1226" s="21"/>
      <c r="K1226" s="22">
        <f>VLOOKUP(D1226,'Porte Honorário'!$A$3:$B$44,2,0)</f>
        <v>297.77</v>
      </c>
      <c r="L1226" s="22">
        <f>'Base PF Saúde'!$K1226*'Base PF Saúde'!$C1226</f>
        <v>297.77</v>
      </c>
      <c r="M1226" s="22">
        <f>'Base PF Saúde'!$E1226*'Uco e Filme'!$A$2</f>
        <v>0</v>
      </c>
      <c r="N1226" s="22">
        <f>'Base PF Saúde'!$H1226*'Uco e Filme'!$A$11</f>
        <v>0</v>
      </c>
      <c r="O1226" s="23">
        <f>ROUND(SUM('Base PF Saúde'!$L1226:$N1226),2)</f>
        <v>297.77</v>
      </c>
    </row>
    <row r="1227" spans="1:15" x14ac:dyDescent="0.25">
      <c r="A1227" s="18">
        <v>30722292</v>
      </c>
      <c r="B1227" s="18" t="s">
        <v>1271</v>
      </c>
      <c r="C1227" s="24">
        <v>1</v>
      </c>
      <c r="D1227" s="25" t="s">
        <v>102</v>
      </c>
      <c r="E1227" s="20"/>
      <c r="F1227" s="21"/>
      <c r="G1227" s="21">
        <v>0</v>
      </c>
      <c r="H1227" s="21"/>
      <c r="I1227" s="21"/>
      <c r="J1227" s="21"/>
      <c r="K1227" s="22">
        <f>VLOOKUP(D1227,'Porte Honorário'!$A$3:$B$44,2,0)</f>
        <v>176.44</v>
      </c>
      <c r="L1227" s="22">
        <f>'Base PF Saúde'!$K1227*'Base PF Saúde'!$C1227</f>
        <v>176.44</v>
      </c>
      <c r="M1227" s="22">
        <f>'Base PF Saúde'!$E1227*'Uco e Filme'!$A$2</f>
        <v>0</v>
      </c>
      <c r="N1227" s="22">
        <f>'Base PF Saúde'!$H1227*'Uco e Filme'!$A$11</f>
        <v>0</v>
      </c>
      <c r="O1227" s="23">
        <f>ROUND(SUM('Base PF Saúde'!$L1227:$N1227),2)</f>
        <v>176.44</v>
      </c>
    </row>
    <row r="1228" spans="1:15" ht="24" x14ac:dyDescent="0.25">
      <c r="A1228" s="18">
        <v>30722306</v>
      </c>
      <c r="B1228" s="18" t="s">
        <v>1272</v>
      </c>
      <c r="C1228" s="24">
        <v>1</v>
      </c>
      <c r="D1228" s="25" t="s">
        <v>336</v>
      </c>
      <c r="E1228" s="20"/>
      <c r="F1228" s="21">
        <v>1</v>
      </c>
      <c r="G1228" s="21">
        <v>3</v>
      </c>
      <c r="H1228" s="21"/>
      <c r="I1228" s="21"/>
      <c r="J1228" s="21"/>
      <c r="K1228" s="22">
        <f>VLOOKUP(D1228,'Porte Honorário'!$A$3:$B$44,2,0)</f>
        <v>401.75</v>
      </c>
      <c r="L1228" s="22">
        <f>'Base PF Saúde'!$K1228*'Base PF Saúde'!$C1228</f>
        <v>401.75</v>
      </c>
      <c r="M1228" s="22">
        <f>'Base PF Saúde'!$E1228*'Uco e Filme'!$A$2</f>
        <v>0</v>
      </c>
      <c r="N1228" s="22">
        <f>'Base PF Saúde'!$H1228*'Uco e Filme'!$A$11</f>
        <v>0</v>
      </c>
      <c r="O1228" s="23">
        <f>ROUND(SUM('Base PF Saúde'!$L1228:$N1228),2)</f>
        <v>401.75</v>
      </c>
    </row>
    <row r="1229" spans="1:15" x14ac:dyDescent="0.25">
      <c r="A1229" s="18">
        <v>30722314</v>
      </c>
      <c r="B1229" s="18" t="s">
        <v>1273</v>
      </c>
      <c r="C1229" s="24">
        <v>1</v>
      </c>
      <c r="D1229" s="25" t="s">
        <v>50</v>
      </c>
      <c r="E1229" s="20"/>
      <c r="F1229" s="21">
        <v>1</v>
      </c>
      <c r="G1229" s="21">
        <v>1</v>
      </c>
      <c r="H1229" s="21"/>
      <c r="I1229" s="21"/>
      <c r="J1229" s="21"/>
      <c r="K1229" s="22">
        <f>VLOOKUP(D1229,'Porte Honorário'!$A$3:$B$44,2,0)</f>
        <v>85.08</v>
      </c>
      <c r="L1229" s="22">
        <f>'Base PF Saúde'!$K1229*'Base PF Saúde'!$C1229</f>
        <v>85.08</v>
      </c>
      <c r="M1229" s="22">
        <f>'Base PF Saúde'!$E1229*'Uco e Filme'!$A$2</f>
        <v>0</v>
      </c>
      <c r="N1229" s="22">
        <f>'Base PF Saúde'!$H1229*'Uco e Filme'!$A$11</f>
        <v>0</v>
      </c>
      <c r="O1229" s="23">
        <f>ROUND(SUM('Base PF Saúde'!$L1229:$N1229),2)</f>
        <v>85.08</v>
      </c>
    </row>
    <row r="1230" spans="1:15" x14ac:dyDescent="0.25">
      <c r="A1230" s="18">
        <v>30722322</v>
      </c>
      <c r="B1230" s="18" t="s">
        <v>1274</v>
      </c>
      <c r="C1230" s="24">
        <v>1</v>
      </c>
      <c r="D1230" s="25" t="s">
        <v>342</v>
      </c>
      <c r="E1230" s="20"/>
      <c r="F1230" s="21">
        <v>1</v>
      </c>
      <c r="G1230" s="21">
        <v>3</v>
      </c>
      <c r="H1230" s="21"/>
      <c r="I1230" s="21"/>
      <c r="J1230" s="21"/>
      <c r="K1230" s="22">
        <f>VLOOKUP(D1230,'Porte Honorário'!$A$3:$B$44,2,0)</f>
        <v>874.38</v>
      </c>
      <c r="L1230" s="22">
        <f>'Base PF Saúde'!$K1230*'Base PF Saúde'!$C1230</f>
        <v>874.38</v>
      </c>
      <c r="M1230" s="22">
        <f>'Base PF Saúde'!$E1230*'Uco e Filme'!$A$2</f>
        <v>0</v>
      </c>
      <c r="N1230" s="22">
        <f>'Base PF Saúde'!$H1230*'Uco e Filme'!$A$11</f>
        <v>0</v>
      </c>
      <c r="O1230" s="23">
        <f>ROUND(SUM('Base PF Saúde'!$L1230:$N1230),2)</f>
        <v>874.38</v>
      </c>
    </row>
    <row r="1231" spans="1:15" x14ac:dyDescent="0.25">
      <c r="A1231" s="18">
        <v>30722330</v>
      </c>
      <c r="B1231" s="18" t="s">
        <v>1275</v>
      </c>
      <c r="C1231" s="24">
        <v>1</v>
      </c>
      <c r="D1231" s="25" t="s">
        <v>71</v>
      </c>
      <c r="E1231" s="20"/>
      <c r="F1231" s="21">
        <v>1</v>
      </c>
      <c r="G1231" s="21">
        <v>2</v>
      </c>
      <c r="H1231" s="21"/>
      <c r="I1231" s="21"/>
      <c r="J1231" s="21"/>
      <c r="K1231" s="22">
        <f>VLOOKUP(D1231,'Porte Honorário'!$A$3:$B$44,2,0)</f>
        <v>297.77</v>
      </c>
      <c r="L1231" s="22">
        <f>'Base PF Saúde'!$K1231*'Base PF Saúde'!$C1231</f>
        <v>297.77</v>
      </c>
      <c r="M1231" s="22">
        <f>'Base PF Saúde'!$E1231*'Uco e Filme'!$A$2</f>
        <v>0</v>
      </c>
      <c r="N1231" s="22">
        <f>'Base PF Saúde'!$H1231*'Uco e Filme'!$A$11</f>
        <v>0</v>
      </c>
      <c r="O1231" s="23">
        <f>ROUND(SUM('Base PF Saúde'!$L1231:$N1231),2)</f>
        <v>297.77</v>
      </c>
    </row>
    <row r="1232" spans="1:15" x14ac:dyDescent="0.25">
      <c r="A1232" s="18">
        <v>30722349</v>
      </c>
      <c r="B1232" s="18" t="s">
        <v>1276</v>
      </c>
      <c r="C1232" s="24">
        <v>1</v>
      </c>
      <c r="D1232" s="25" t="s">
        <v>145</v>
      </c>
      <c r="E1232" s="20"/>
      <c r="F1232" s="21"/>
      <c r="G1232" s="21">
        <v>0</v>
      </c>
      <c r="H1232" s="21"/>
      <c r="I1232" s="21"/>
      <c r="J1232" s="21"/>
      <c r="K1232" s="22">
        <f>VLOOKUP(D1232,'Porte Honorário'!$A$3:$B$44,2,0)</f>
        <v>100.84</v>
      </c>
      <c r="L1232" s="22">
        <f>'Base PF Saúde'!$K1232*'Base PF Saúde'!$C1232</f>
        <v>100.84</v>
      </c>
      <c r="M1232" s="22">
        <f>'Base PF Saúde'!$E1232*'Uco e Filme'!$A$2</f>
        <v>0</v>
      </c>
      <c r="N1232" s="22">
        <f>'Base PF Saúde'!$H1232*'Uco e Filme'!$A$11</f>
        <v>0</v>
      </c>
      <c r="O1232" s="23">
        <f>ROUND(SUM('Base PF Saúde'!$L1232:$N1232),2)</f>
        <v>100.84</v>
      </c>
    </row>
    <row r="1233" spans="1:15" x14ac:dyDescent="0.25">
      <c r="A1233" s="18">
        <v>30722357</v>
      </c>
      <c r="B1233" s="18" t="s">
        <v>1277</v>
      </c>
      <c r="C1233" s="24">
        <v>1</v>
      </c>
      <c r="D1233" s="25" t="s">
        <v>137</v>
      </c>
      <c r="E1233" s="20"/>
      <c r="F1233" s="21"/>
      <c r="G1233" s="21">
        <v>1</v>
      </c>
      <c r="H1233" s="21"/>
      <c r="I1233" s="21"/>
      <c r="J1233" s="21"/>
      <c r="K1233" s="22">
        <f>VLOOKUP(D1233,'Porte Honorário'!$A$3:$B$44,2,0)</f>
        <v>31.52</v>
      </c>
      <c r="L1233" s="22">
        <f>'Base PF Saúde'!$K1233*'Base PF Saúde'!$C1233</f>
        <v>31.52</v>
      </c>
      <c r="M1233" s="22">
        <f>'Base PF Saúde'!$E1233*'Uco e Filme'!$A$2</f>
        <v>0</v>
      </c>
      <c r="N1233" s="22">
        <f>'Base PF Saúde'!$H1233*'Uco e Filme'!$A$11</f>
        <v>0</v>
      </c>
      <c r="O1233" s="23">
        <f>ROUND(SUM('Base PF Saúde'!$L1233:$N1233),2)</f>
        <v>31.52</v>
      </c>
    </row>
    <row r="1234" spans="1:15" x14ac:dyDescent="0.25">
      <c r="A1234" s="18">
        <v>30722365</v>
      </c>
      <c r="B1234" s="18" t="s">
        <v>1278</v>
      </c>
      <c r="C1234" s="24">
        <v>1</v>
      </c>
      <c r="D1234" s="25" t="s">
        <v>71</v>
      </c>
      <c r="E1234" s="20"/>
      <c r="F1234" s="21">
        <v>1</v>
      </c>
      <c r="G1234" s="21">
        <v>2</v>
      </c>
      <c r="H1234" s="21"/>
      <c r="I1234" s="21"/>
      <c r="J1234" s="21"/>
      <c r="K1234" s="22">
        <f>VLOOKUP(D1234,'Porte Honorário'!$A$3:$B$44,2,0)</f>
        <v>297.77</v>
      </c>
      <c r="L1234" s="22">
        <f>'Base PF Saúde'!$K1234*'Base PF Saúde'!$C1234</f>
        <v>297.77</v>
      </c>
      <c r="M1234" s="22">
        <f>'Base PF Saúde'!$E1234*'Uco e Filme'!$A$2</f>
        <v>0</v>
      </c>
      <c r="N1234" s="22">
        <f>'Base PF Saúde'!$H1234*'Uco e Filme'!$A$11</f>
        <v>0</v>
      </c>
      <c r="O1234" s="23">
        <f>ROUND(SUM('Base PF Saúde'!$L1234:$N1234),2)</f>
        <v>297.77</v>
      </c>
    </row>
    <row r="1235" spans="1:15" ht="24" x14ac:dyDescent="0.25">
      <c r="A1235" s="18">
        <v>30722373</v>
      </c>
      <c r="B1235" s="18" t="s">
        <v>1279</v>
      </c>
      <c r="C1235" s="24">
        <v>1</v>
      </c>
      <c r="D1235" s="25" t="s">
        <v>64</v>
      </c>
      <c r="E1235" s="20"/>
      <c r="F1235" s="21"/>
      <c r="G1235" s="21">
        <v>0</v>
      </c>
      <c r="H1235" s="21"/>
      <c r="I1235" s="21"/>
      <c r="J1235" s="21"/>
      <c r="K1235" s="22">
        <f>VLOOKUP(D1235,'Porte Honorário'!$A$3:$B$44,2,0)</f>
        <v>63.04</v>
      </c>
      <c r="L1235" s="22">
        <f>'Base PF Saúde'!$K1235*'Base PF Saúde'!$C1235</f>
        <v>63.04</v>
      </c>
      <c r="M1235" s="22">
        <f>'Base PF Saúde'!$E1235*'Uco e Filme'!$A$2</f>
        <v>0</v>
      </c>
      <c r="N1235" s="22">
        <f>'Base PF Saúde'!$H1235*'Uco e Filme'!$A$11</f>
        <v>0</v>
      </c>
      <c r="O1235" s="23">
        <f>ROUND(SUM('Base PF Saúde'!$L1235:$N1235),2)</f>
        <v>63.04</v>
      </c>
    </row>
    <row r="1236" spans="1:15" ht="24" x14ac:dyDescent="0.25">
      <c r="A1236" s="18">
        <v>30722381</v>
      </c>
      <c r="B1236" s="18" t="s">
        <v>1280</v>
      </c>
      <c r="C1236" s="24">
        <v>1</v>
      </c>
      <c r="D1236" s="25" t="s">
        <v>50</v>
      </c>
      <c r="E1236" s="20"/>
      <c r="F1236" s="21"/>
      <c r="G1236" s="21">
        <v>0</v>
      </c>
      <c r="H1236" s="21"/>
      <c r="I1236" s="21"/>
      <c r="J1236" s="21"/>
      <c r="K1236" s="22">
        <f>VLOOKUP(D1236,'Porte Honorário'!$A$3:$B$44,2,0)</f>
        <v>85.08</v>
      </c>
      <c r="L1236" s="22">
        <f>'Base PF Saúde'!$K1236*'Base PF Saúde'!$C1236</f>
        <v>85.08</v>
      </c>
      <c r="M1236" s="22">
        <f>'Base PF Saúde'!$E1236*'Uco e Filme'!$A$2</f>
        <v>0</v>
      </c>
      <c r="N1236" s="22">
        <f>'Base PF Saúde'!$H1236*'Uco e Filme'!$A$11</f>
        <v>0</v>
      </c>
      <c r="O1236" s="23">
        <f>ROUND(SUM('Base PF Saúde'!$L1236:$N1236),2)</f>
        <v>85.08</v>
      </c>
    </row>
    <row r="1237" spans="1:15" x14ac:dyDescent="0.25">
      <c r="A1237" s="18">
        <v>30722390</v>
      </c>
      <c r="B1237" s="18" t="s">
        <v>1281</v>
      </c>
      <c r="C1237" s="24">
        <v>1</v>
      </c>
      <c r="D1237" s="25" t="s">
        <v>69</v>
      </c>
      <c r="E1237" s="20"/>
      <c r="F1237" s="21">
        <v>1</v>
      </c>
      <c r="G1237" s="21">
        <v>3</v>
      </c>
      <c r="H1237" s="21"/>
      <c r="I1237" s="21"/>
      <c r="J1237" s="21"/>
      <c r="K1237" s="22">
        <f>VLOOKUP(D1237,'Porte Honorário'!$A$3:$B$44,2,0)</f>
        <v>201.64</v>
      </c>
      <c r="L1237" s="22">
        <f>'Base PF Saúde'!$K1237*'Base PF Saúde'!$C1237</f>
        <v>201.64</v>
      </c>
      <c r="M1237" s="22">
        <f>'Base PF Saúde'!$E1237*'Uco e Filme'!$A$2</f>
        <v>0</v>
      </c>
      <c r="N1237" s="22">
        <f>'Base PF Saúde'!$H1237*'Uco e Filme'!$A$11</f>
        <v>0</v>
      </c>
      <c r="O1237" s="23">
        <f>ROUND(SUM('Base PF Saúde'!$L1237:$N1237),2)</f>
        <v>201.64</v>
      </c>
    </row>
    <row r="1238" spans="1:15" ht="24" x14ac:dyDescent="0.25">
      <c r="A1238" s="18">
        <v>30722403</v>
      </c>
      <c r="B1238" s="18" t="s">
        <v>1282</v>
      </c>
      <c r="C1238" s="24">
        <v>1</v>
      </c>
      <c r="D1238" s="25" t="s">
        <v>98</v>
      </c>
      <c r="E1238" s="20"/>
      <c r="F1238" s="21"/>
      <c r="G1238" s="21">
        <v>1</v>
      </c>
      <c r="H1238" s="21"/>
      <c r="I1238" s="21"/>
      <c r="J1238" s="21"/>
      <c r="K1238" s="22">
        <f>VLOOKUP(D1238,'Porte Honorário'!$A$3:$B$44,2,0)</f>
        <v>47.27</v>
      </c>
      <c r="L1238" s="22">
        <f>'Base PF Saúde'!$K1238*'Base PF Saúde'!$C1238</f>
        <v>47.27</v>
      </c>
      <c r="M1238" s="22">
        <f>'Base PF Saúde'!$E1238*'Uco e Filme'!$A$2</f>
        <v>0</v>
      </c>
      <c r="N1238" s="22">
        <f>'Base PF Saúde'!$H1238*'Uco e Filme'!$A$11</f>
        <v>0</v>
      </c>
      <c r="O1238" s="23">
        <f>ROUND(SUM('Base PF Saúde'!$L1238:$N1238),2)</f>
        <v>47.27</v>
      </c>
    </row>
    <row r="1239" spans="1:15" ht="24" x14ac:dyDescent="0.25">
      <c r="A1239" s="18">
        <v>30722411</v>
      </c>
      <c r="B1239" s="18" t="s">
        <v>1283</v>
      </c>
      <c r="C1239" s="24">
        <v>1</v>
      </c>
      <c r="D1239" s="25" t="s">
        <v>71</v>
      </c>
      <c r="E1239" s="20"/>
      <c r="F1239" s="21">
        <v>1</v>
      </c>
      <c r="G1239" s="21">
        <v>1</v>
      </c>
      <c r="H1239" s="21"/>
      <c r="I1239" s="21"/>
      <c r="J1239" s="21"/>
      <c r="K1239" s="22">
        <f>VLOOKUP(D1239,'Porte Honorário'!$A$3:$B$44,2,0)</f>
        <v>297.77</v>
      </c>
      <c r="L1239" s="22">
        <f>'Base PF Saúde'!$K1239*'Base PF Saúde'!$C1239</f>
        <v>297.77</v>
      </c>
      <c r="M1239" s="22">
        <f>'Base PF Saúde'!$E1239*'Uco e Filme'!$A$2</f>
        <v>0</v>
      </c>
      <c r="N1239" s="22">
        <f>'Base PF Saúde'!$H1239*'Uco e Filme'!$A$11</f>
        <v>0</v>
      </c>
      <c r="O1239" s="23">
        <f>ROUND(SUM('Base PF Saúde'!$L1239:$N1239),2)</f>
        <v>297.77</v>
      </c>
    </row>
    <row r="1240" spans="1:15" ht="24" x14ac:dyDescent="0.25">
      <c r="A1240" s="18">
        <v>30722420</v>
      </c>
      <c r="B1240" s="18" t="s">
        <v>1284</v>
      </c>
      <c r="C1240" s="24">
        <v>1</v>
      </c>
      <c r="D1240" s="25" t="s">
        <v>50</v>
      </c>
      <c r="E1240" s="20"/>
      <c r="F1240" s="21"/>
      <c r="G1240" s="21">
        <v>1</v>
      </c>
      <c r="H1240" s="21"/>
      <c r="I1240" s="21"/>
      <c r="J1240" s="21"/>
      <c r="K1240" s="22">
        <f>VLOOKUP(D1240,'Porte Honorário'!$A$3:$B$44,2,0)</f>
        <v>85.08</v>
      </c>
      <c r="L1240" s="22">
        <f>'Base PF Saúde'!$K1240*'Base PF Saúde'!$C1240</f>
        <v>85.08</v>
      </c>
      <c r="M1240" s="22">
        <f>'Base PF Saúde'!$E1240*'Uco e Filme'!$A$2</f>
        <v>0</v>
      </c>
      <c r="N1240" s="22">
        <f>'Base PF Saúde'!$H1240*'Uco e Filme'!$A$11</f>
        <v>0</v>
      </c>
      <c r="O1240" s="23">
        <f>ROUND(SUM('Base PF Saúde'!$L1240:$N1240),2)</f>
        <v>85.08</v>
      </c>
    </row>
    <row r="1241" spans="1:15" ht="24" x14ac:dyDescent="0.25">
      <c r="A1241" s="18">
        <v>30722438</v>
      </c>
      <c r="B1241" s="18" t="s">
        <v>1285</v>
      </c>
      <c r="C1241" s="24">
        <v>1</v>
      </c>
      <c r="D1241" s="25" t="s">
        <v>71</v>
      </c>
      <c r="E1241" s="20"/>
      <c r="F1241" s="21">
        <v>1</v>
      </c>
      <c r="G1241" s="21">
        <v>2</v>
      </c>
      <c r="H1241" s="21"/>
      <c r="I1241" s="21"/>
      <c r="J1241" s="21"/>
      <c r="K1241" s="22">
        <f>VLOOKUP(D1241,'Porte Honorário'!$A$3:$B$44,2,0)</f>
        <v>297.77</v>
      </c>
      <c r="L1241" s="22">
        <f>'Base PF Saúde'!$K1241*'Base PF Saúde'!$C1241</f>
        <v>297.77</v>
      </c>
      <c r="M1241" s="22">
        <f>'Base PF Saúde'!$E1241*'Uco e Filme'!$A$2</f>
        <v>0</v>
      </c>
      <c r="N1241" s="22">
        <f>'Base PF Saúde'!$H1241*'Uco e Filme'!$A$11</f>
        <v>0</v>
      </c>
      <c r="O1241" s="23">
        <f>ROUND(SUM('Base PF Saúde'!$L1241:$N1241),2)</f>
        <v>297.77</v>
      </c>
    </row>
    <row r="1242" spans="1:15" ht="13.9" customHeight="1" x14ac:dyDescent="0.25">
      <c r="A1242" s="18">
        <v>30722446</v>
      </c>
      <c r="B1242" s="18" t="s">
        <v>1286</v>
      </c>
      <c r="C1242" s="24">
        <v>1</v>
      </c>
      <c r="D1242" s="25" t="s">
        <v>50</v>
      </c>
      <c r="E1242" s="20"/>
      <c r="F1242" s="21"/>
      <c r="G1242" s="21">
        <v>1</v>
      </c>
      <c r="H1242" s="21"/>
      <c r="I1242" s="21"/>
      <c r="J1242" s="21"/>
      <c r="K1242" s="22">
        <f>VLOOKUP(D1242,'Porte Honorário'!$A$3:$B$44,2,0)</f>
        <v>85.08</v>
      </c>
      <c r="L1242" s="22">
        <f>'Base PF Saúde'!$K1242*'Base PF Saúde'!$C1242</f>
        <v>85.08</v>
      </c>
      <c r="M1242" s="22">
        <f>'Base PF Saúde'!$E1242*'Uco e Filme'!$A$2</f>
        <v>0</v>
      </c>
      <c r="N1242" s="22">
        <f>'Base PF Saúde'!$H1242*'Uco e Filme'!$A$11</f>
        <v>0</v>
      </c>
      <c r="O1242" s="23">
        <f>ROUND(SUM('Base PF Saúde'!$L1242:$N1242),2)</f>
        <v>85.08</v>
      </c>
    </row>
    <row r="1243" spans="1:15" ht="24" x14ac:dyDescent="0.25">
      <c r="A1243" s="18">
        <v>30722454</v>
      </c>
      <c r="B1243" s="18" t="s">
        <v>1287</v>
      </c>
      <c r="C1243" s="24">
        <v>1</v>
      </c>
      <c r="D1243" s="25" t="s">
        <v>342</v>
      </c>
      <c r="E1243" s="20"/>
      <c r="F1243" s="21">
        <v>2</v>
      </c>
      <c r="G1243" s="21">
        <v>3</v>
      </c>
      <c r="H1243" s="21"/>
      <c r="I1243" s="21"/>
      <c r="J1243" s="21"/>
      <c r="K1243" s="22">
        <f>VLOOKUP(D1243,'Porte Honorário'!$A$3:$B$44,2,0)</f>
        <v>874.38</v>
      </c>
      <c r="L1243" s="22">
        <f>'Base PF Saúde'!$K1243*'Base PF Saúde'!$C1243</f>
        <v>874.38</v>
      </c>
      <c r="M1243" s="22">
        <f>'Base PF Saúde'!$E1243*'Uco e Filme'!$A$2</f>
        <v>0</v>
      </c>
      <c r="N1243" s="22">
        <f>'Base PF Saúde'!$H1243*'Uco e Filme'!$A$11</f>
        <v>0</v>
      </c>
      <c r="O1243" s="23">
        <f>ROUND(SUM('Base PF Saúde'!$L1243:$N1243),2)</f>
        <v>874.38</v>
      </c>
    </row>
    <row r="1244" spans="1:15" ht="24" x14ac:dyDescent="0.25">
      <c r="A1244" s="18">
        <v>30722462</v>
      </c>
      <c r="B1244" s="18" t="s">
        <v>1288</v>
      </c>
      <c r="C1244" s="24">
        <v>1</v>
      </c>
      <c r="D1244" s="25" t="s">
        <v>73</v>
      </c>
      <c r="E1244" s="20"/>
      <c r="F1244" s="21">
        <v>1</v>
      </c>
      <c r="G1244" s="21">
        <v>1</v>
      </c>
      <c r="H1244" s="21"/>
      <c r="I1244" s="21"/>
      <c r="J1244" s="21"/>
      <c r="K1244" s="22">
        <f>VLOOKUP(D1244,'Porte Honorário'!$A$3:$B$44,2,0)</f>
        <v>346.6</v>
      </c>
      <c r="L1244" s="22">
        <f>'Base PF Saúde'!$K1244*'Base PF Saúde'!$C1244</f>
        <v>346.6</v>
      </c>
      <c r="M1244" s="22">
        <f>'Base PF Saúde'!$E1244*'Uco e Filme'!$A$2</f>
        <v>0</v>
      </c>
      <c r="N1244" s="22">
        <f>'Base PF Saúde'!$H1244*'Uco e Filme'!$A$11</f>
        <v>0</v>
      </c>
      <c r="O1244" s="23">
        <f>ROUND(SUM('Base PF Saúde'!$L1244:$N1244),2)</f>
        <v>346.6</v>
      </c>
    </row>
    <row r="1245" spans="1:15" ht="24" x14ac:dyDescent="0.25">
      <c r="A1245" s="18">
        <v>30722470</v>
      </c>
      <c r="B1245" s="18" t="s">
        <v>1289</v>
      </c>
      <c r="C1245" s="24">
        <v>1</v>
      </c>
      <c r="D1245" s="25" t="s">
        <v>73</v>
      </c>
      <c r="E1245" s="20"/>
      <c r="F1245" s="21">
        <v>1</v>
      </c>
      <c r="G1245" s="21">
        <v>2</v>
      </c>
      <c r="H1245" s="21"/>
      <c r="I1245" s="21"/>
      <c r="J1245" s="21"/>
      <c r="K1245" s="22">
        <f>VLOOKUP(D1245,'Porte Honorário'!$A$3:$B$44,2,0)</f>
        <v>346.6</v>
      </c>
      <c r="L1245" s="22">
        <f>'Base PF Saúde'!$K1245*'Base PF Saúde'!$C1245</f>
        <v>346.6</v>
      </c>
      <c r="M1245" s="22">
        <f>'Base PF Saúde'!$E1245*'Uco e Filme'!$A$2</f>
        <v>0</v>
      </c>
      <c r="N1245" s="22">
        <f>'Base PF Saúde'!$H1245*'Uco e Filme'!$A$11</f>
        <v>0</v>
      </c>
      <c r="O1245" s="23">
        <f>ROUND(SUM('Base PF Saúde'!$L1245:$N1245),2)</f>
        <v>346.6</v>
      </c>
    </row>
    <row r="1246" spans="1:15" x14ac:dyDescent="0.25">
      <c r="A1246" s="18">
        <v>30722489</v>
      </c>
      <c r="B1246" s="18" t="s">
        <v>1290</v>
      </c>
      <c r="C1246" s="24">
        <v>1</v>
      </c>
      <c r="D1246" s="25" t="s">
        <v>336</v>
      </c>
      <c r="E1246" s="20"/>
      <c r="F1246" s="21">
        <v>1</v>
      </c>
      <c r="G1246" s="21">
        <v>4</v>
      </c>
      <c r="H1246" s="21"/>
      <c r="I1246" s="21"/>
      <c r="J1246" s="21"/>
      <c r="K1246" s="22">
        <f>VLOOKUP(D1246,'Porte Honorário'!$A$3:$B$44,2,0)</f>
        <v>401.75</v>
      </c>
      <c r="L1246" s="22">
        <f>'Base PF Saúde'!$K1246*'Base PF Saúde'!$C1246</f>
        <v>401.75</v>
      </c>
      <c r="M1246" s="22">
        <f>'Base PF Saúde'!$E1246*'Uco e Filme'!$A$2</f>
        <v>0</v>
      </c>
      <c r="N1246" s="22">
        <f>'Base PF Saúde'!$H1246*'Uco e Filme'!$A$11</f>
        <v>0</v>
      </c>
      <c r="O1246" s="23">
        <f>ROUND(SUM('Base PF Saúde'!$L1246:$N1246),2)</f>
        <v>401.75</v>
      </c>
    </row>
    <row r="1247" spans="1:15" ht="24" x14ac:dyDescent="0.25">
      <c r="A1247" s="18">
        <v>30722497</v>
      </c>
      <c r="B1247" s="18" t="s">
        <v>1291</v>
      </c>
      <c r="C1247" s="24">
        <v>1</v>
      </c>
      <c r="D1247" s="25" t="s">
        <v>145</v>
      </c>
      <c r="E1247" s="20"/>
      <c r="F1247" s="21"/>
      <c r="G1247" s="21">
        <v>1</v>
      </c>
      <c r="H1247" s="21"/>
      <c r="I1247" s="21"/>
      <c r="J1247" s="21"/>
      <c r="K1247" s="22">
        <f>VLOOKUP(D1247,'Porte Honorário'!$A$3:$B$44,2,0)</f>
        <v>100.84</v>
      </c>
      <c r="L1247" s="22">
        <f>'Base PF Saúde'!$K1247*'Base PF Saúde'!$C1247</f>
        <v>100.84</v>
      </c>
      <c r="M1247" s="22">
        <f>'Base PF Saúde'!$E1247*'Uco e Filme'!$A$2</f>
        <v>0</v>
      </c>
      <c r="N1247" s="22">
        <f>'Base PF Saúde'!$H1247*'Uco e Filme'!$A$11</f>
        <v>0</v>
      </c>
      <c r="O1247" s="23">
        <f>ROUND(SUM('Base PF Saúde'!$L1247:$N1247),2)</f>
        <v>100.84</v>
      </c>
    </row>
    <row r="1248" spans="1:15" ht="24" x14ac:dyDescent="0.25">
      <c r="A1248" s="18">
        <v>30722500</v>
      </c>
      <c r="B1248" s="18" t="s">
        <v>1292</v>
      </c>
      <c r="C1248" s="24">
        <v>1</v>
      </c>
      <c r="D1248" s="25" t="s">
        <v>69</v>
      </c>
      <c r="E1248" s="20"/>
      <c r="F1248" s="21">
        <v>1</v>
      </c>
      <c r="G1248" s="21">
        <v>1</v>
      </c>
      <c r="H1248" s="21"/>
      <c r="I1248" s="21"/>
      <c r="J1248" s="21"/>
      <c r="K1248" s="22">
        <f>VLOOKUP(D1248,'Porte Honorário'!$A$3:$B$44,2,0)</f>
        <v>201.64</v>
      </c>
      <c r="L1248" s="22">
        <f>'Base PF Saúde'!$K1248*'Base PF Saúde'!$C1248</f>
        <v>201.64</v>
      </c>
      <c r="M1248" s="22">
        <f>'Base PF Saúde'!$E1248*'Uco e Filme'!$A$2</f>
        <v>0</v>
      </c>
      <c r="N1248" s="22">
        <f>'Base PF Saúde'!$H1248*'Uco e Filme'!$A$11</f>
        <v>0</v>
      </c>
      <c r="O1248" s="23">
        <f>ROUND(SUM('Base PF Saúde'!$L1248:$N1248),2)</f>
        <v>201.64</v>
      </c>
    </row>
    <row r="1249" spans="1:15" ht="24" x14ac:dyDescent="0.25">
      <c r="A1249" s="18">
        <v>30722519</v>
      </c>
      <c r="B1249" s="18" t="s">
        <v>1293</v>
      </c>
      <c r="C1249" s="24">
        <v>1</v>
      </c>
      <c r="D1249" s="25" t="s">
        <v>102</v>
      </c>
      <c r="E1249" s="20"/>
      <c r="F1249" s="21">
        <v>1</v>
      </c>
      <c r="G1249" s="21">
        <v>2</v>
      </c>
      <c r="H1249" s="21"/>
      <c r="I1249" s="21"/>
      <c r="J1249" s="21"/>
      <c r="K1249" s="22">
        <f>VLOOKUP(D1249,'Porte Honorário'!$A$3:$B$44,2,0)</f>
        <v>176.44</v>
      </c>
      <c r="L1249" s="22">
        <f>'Base PF Saúde'!$K1249*'Base PF Saúde'!$C1249</f>
        <v>176.44</v>
      </c>
      <c r="M1249" s="22">
        <f>'Base PF Saúde'!$E1249*'Uco e Filme'!$A$2</f>
        <v>0</v>
      </c>
      <c r="N1249" s="22">
        <f>'Base PF Saúde'!$H1249*'Uco e Filme'!$A$11</f>
        <v>0</v>
      </c>
      <c r="O1249" s="23">
        <f>ROUND(SUM('Base PF Saúde'!$L1249:$N1249),2)</f>
        <v>176.44</v>
      </c>
    </row>
    <row r="1250" spans="1:15" ht="24" x14ac:dyDescent="0.25">
      <c r="A1250" s="18">
        <v>30722527</v>
      </c>
      <c r="B1250" s="18" t="s">
        <v>1294</v>
      </c>
      <c r="C1250" s="24">
        <v>1</v>
      </c>
      <c r="D1250" s="25" t="s">
        <v>73</v>
      </c>
      <c r="E1250" s="20"/>
      <c r="F1250" s="21">
        <v>1</v>
      </c>
      <c r="G1250" s="21">
        <v>3</v>
      </c>
      <c r="H1250" s="21"/>
      <c r="I1250" s="21"/>
      <c r="J1250" s="21"/>
      <c r="K1250" s="22">
        <f>VLOOKUP(D1250,'Porte Honorário'!$A$3:$B$44,2,0)</f>
        <v>346.6</v>
      </c>
      <c r="L1250" s="22">
        <f>'Base PF Saúde'!$K1250*'Base PF Saúde'!$C1250</f>
        <v>346.6</v>
      </c>
      <c r="M1250" s="22">
        <f>'Base PF Saúde'!$E1250*'Uco e Filme'!$A$2</f>
        <v>0</v>
      </c>
      <c r="N1250" s="22">
        <f>'Base PF Saúde'!$H1250*'Uco e Filme'!$A$11</f>
        <v>0</v>
      </c>
      <c r="O1250" s="23">
        <f>ROUND(SUM('Base PF Saúde'!$L1250:$N1250),2)</f>
        <v>346.6</v>
      </c>
    </row>
    <row r="1251" spans="1:15" ht="24" x14ac:dyDescent="0.25">
      <c r="A1251" s="18">
        <v>30722535</v>
      </c>
      <c r="B1251" s="18" t="s">
        <v>1295</v>
      </c>
      <c r="C1251" s="24">
        <v>1</v>
      </c>
      <c r="D1251" s="25" t="s">
        <v>73</v>
      </c>
      <c r="E1251" s="20"/>
      <c r="F1251" s="21">
        <v>1</v>
      </c>
      <c r="G1251" s="21">
        <v>3</v>
      </c>
      <c r="H1251" s="21"/>
      <c r="I1251" s="21"/>
      <c r="J1251" s="21"/>
      <c r="K1251" s="22">
        <f>VLOOKUP(D1251,'Porte Honorário'!$A$3:$B$44,2,0)</f>
        <v>346.6</v>
      </c>
      <c r="L1251" s="22">
        <f>'Base PF Saúde'!$K1251*'Base PF Saúde'!$C1251</f>
        <v>346.6</v>
      </c>
      <c r="M1251" s="22">
        <f>'Base PF Saúde'!$E1251*'Uco e Filme'!$A$2</f>
        <v>0</v>
      </c>
      <c r="N1251" s="22">
        <f>'Base PF Saúde'!$H1251*'Uco e Filme'!$A$11</f>
        <v>0</v>
      </c>
      <c r="O1251" s="23">
        <f>ROUND(SUM('Base PF Saúde'!$L1251:$N1251),2)</f>
        <v>346.6</v>
      </c>
    </row>
    <row r="1252" spans="1:15" ht="24" x14ac:dyDescent="0.25">
      <c r="A1252" s="18">
        <v>30722543</v>
      </c>
      <c r="B1252" s="18" t="s">
        <v>1296</v>
      </c>
      <c r="C1252" s="24">
        <v>1</v>
      </c>
      <c r="D1252" s="25" t="s">
        <v>69</v>
      </c>
      <c r="E1252" s="20"/>
      <c r="F1252" s="21">
        <v>1</v>
      </c>
      <c r="G1252" s="21">
        <v>2</v>
      </c>
      <c r="H1252" s="21"/>
      <c r="I1252" s="21"/>
      <c r="J1252" s="21"/>
      <c r="K1252" s="22">
        <f>VLOOKUP(D1252,'Porte Honorário'!$A$3:$B$44,2,0)</f>
        <v>201.64</v>
      </c>
      <c r="L1252" s="22">
        <f>'Base PF Saúde'!$K1252*'Base PF Saúde'!$C1252</f>
        <v>201.64</v>
      </c>
      <c r="M1252" s="22">
        <f>'Base PF Saúde'!$E1252*'Uco e Filme'!$A$2</f>
        <v>0</v>
      </c>
      <c r="N1252" s="22">
        <f>'Base PF Saúde'!$H1252*'Uco e Filme'!$A$11</f>
        <v>0</v>
      </c>
      <c r="O1252" s="23">
        <f>ROUND(SUM('Base PF Saúde'!$L1252:$N1252),2)</f>
        <v>201.64</v>
      </c>
    </row>
    <row r="1253" spans="1:15" x14ac:dyDescent="0.25">
      <c r="A1253" s="18">
        <v>30722551</v>
      </c>
      <c r="B1253" s="18" t="s">
        <v>1297</v>
      </c>
      <c r="C1253" s="24">
        <v>1</v>
      </c>
      <c r="D1253" s="25" t="s">
        <v>71</v>
      </c>
      <c r="E1253" s="20"/>
      <c r="F1253" s="21">
        <v>1</v>
      </c>
      <c r="G1253" s="21">
        <v>2</v>
      </c>
      <c r="H1253" s="21"/>
      <c r="I1253" s="21"/>
      <c r="J1253" s="21"/>
      <c r="K1253" s="22">
        <f>VLOOKUP(D1253,'Porte Honorário'!$A$3:$B$44,2,0)</f>
        <v>297.77</v>
      </c>
      <c r="L1253" s="22">
        <f>'Base PF Saúde'!$K1253*'Base PF Saúde'!$C1253</f>
        <v>297.77</v>
      </c>
      <c r="M1253" s="22">
        <f>'Base PF Saúde'!$E1253*'Uco e Filme'!$A$2</f>
        <v>0</v>
      </c>
      <c r="N1253" s="22">
        <f>'Base PF Saúde'!$H1253*'Uco e Filme'!$A$11</f>
        <v>0</v>
      </c>
      <c r="O1253" s="23">
        <f>ROUND(SUM('Base PF Saúde'!$L1253:$N1253),2)</f>
        <v>297.77</v>
      </c>
    </row>
    <row r="1254" spans="1:15" x14ac:dyDescent="0.25">
      <c r="A1254" s="18">
        <v>30722560</v>
      </c>
      <c r="B1254" s="18" t="s">
        <v>1298</v>
      </c>
      <c r="C1254" s="24">
        <v>1</v>
      </c>
      <c r="D1254" s="25" t="s">
        <v>342</v>
      </c>
      <c r="E1254" s="20"/>
      <c r="F1254" s="21">
        <v>2</v>
      </c>
      <c r="G1254" s="21">
        <v>5</v>
      </c>
      <c r="H1254" s="21"/>
      <c r="I1254" s="21"/>
      <c r="J1254" s="21"/>
      <c r="K1254" s="22">
        <f>VLOOKUP(D1254,'Porte Honorário'!$A$3:$B$44,2,0)</f>
        <v>874.38</v>
      </c>
      <c r="L1254" s="22">
        <f>'Base PF Saúde'!$K1254*'Base PF Saúde'!$C1254</f>
        <v>874.38</v>
      </c>
      <c r="M1254" s="22">
        <f>'Base PF Saúde'!$E1254*'Uco e Filme'!$A$2</f>
        <v>0</v>
      </c>
      <c r="N1254" s="22">
        <f>'Base PF Saúde'!$H1254*'Uco e Filme'!$A$11</f>
        <v>0</v>
      </c>
      <c r="O1254" s="23">
        <f>ROUND(SUM('Base PF Saúde'!$L1254:$N1254),2)</f>
        <v>874.38</v>
      </c>
    </row>
    <row r="1255" spans="1:15" x14ac:dyDescent="0.25">
      <c r="A1255" s="18">
        <v>30722578</v>
      </c>
      <c r="B1255" s="18" t="s">
        <v>1299</v>
      </c>
      <c r="C1255" s="24">
        <v>1</v>
      </c>
      <c r="D1255" s="25" t="s">
        <v>71</v>
      </c>
      <c r="E1255" s="20"/>
      <c r="F1255" s="21">
        <v>1</v>
      </c>
      <c r="G1255" s="21">
        <v>2</v>
      </c>
      <c r="H1255" s="21"/>
      <c r="I1255" s="21"/>
      <c r="J1255" s="21"/>
      <c r="K1255" s="22">
        <f>VLOOKUP(D1255,'Porte Honorário'!$A$3:$B$44,2,0)</f>
        <v>297.77</v>
      </c>
      <c r="L1255" s="22">
        <f>'Base PF Saúde'!$K1255*'Base PF Saúde'!$C1255</f>
        <v>297.77</v>
      </c>
      <c r="M1255" s="22">
        <f>'Base PF Saúde'!$E1255*'Uco e Filme'!$A$2</f>
        <v>0</v>
      </c>
      <c r="N1255" s="22">
        <f>'Base PF Saúde'!$H1255*'Uco e Filme'!$A$11</f>
        <v>0</v>
      </c>
      <c r="O1255" s="23">
        <f>ROUND(SUM('Base PF Saúde'!$L1255:$N1255),2)</f>
        <v>297.77</v>
      </c>
    </row>
    <row r="1256" spans="1:15" ht="24" x14ac:dyDescent="0.25">
      <c r="A1256" s="18">
        <v>30722586</v>
      </c>
      <c r="B1256" s="18" t="s">
        <v>1300</v>
      </c>
      <c r="C1256" s="24">
        <v>1</v>
      </c>
      <c r="D1256" s="25" t="s">
        <v>52</v>
      </c>
      <c r="E1256" s="20"/>
      <c r="F1256" s="21">
        <v>1</v>
      </c>
      <c r="G1256" s="21">
        <v>1</v>
      </c>
      <c r="H1256" s="21"/>
      <c r="I1256" s="21"/>
      <c r="J1256" s="21"/>
      <c r="K1256" s="22">
        <f>VLOOKUP(D1256,'Porte Honorário'!$A$3:$B$44,2,0)</f>
        <v>138.65</v>
      </c>
      <c r="L1256" s="22">
        <f>'Base PF Saúde'!$K1256*'Base PF Saúde'!$C1256</f>
        <v>138.65</v>
      </c>
      <c r="M1256" s="22">
        <f>'Base PF Saúde'!$E1256*'Uco e Filme'!$A$2</f>
        <v>0</v>
      </c>
      <c r="N1256" s="22">
        <f>'Base PF Saúde'!$H1256*'Uco e Filme'!$A$11</f>
        <v>0</v>
      </c>
      <c r="O1256" s="23">
        <f>ROUND(SUM('Base PF Saúde'!$L1256:$N1256),2)</f>
        <v>138.65</v>
      </c>
    </row>
    <row r="1257" spans="1:15" x14ac:dyDescent="0.25">
      <c r="A1257" s="18">
        <v>30722594</v>
      </c>
      <c r="B1257" s="18" t="s">
        <v>1301</v>
      </c>
      <c r="C1257" s="24">
        <v>1</v>
      </c>
      <c r="D1257" s="25" t="s">
        <v>336</v>
      </c>
      <c r="E1257" s="20"/>
      <c r="F1257" s="21">
        <v>2</v>
      </c>
      <c r="G1257" s="21">
        <v>3</v>
      </c>
      <c r="H1257" s="21"/>
      <c r="I1257" s="21"/>
      <c r="J1257" s="21"/>
      <c r="K1257" s="22">
        <f>VLOOKUP(D1257,'Porte Honorário'!$A$3:$B$44,2,0)</f>
        <v>401.75</v>
      </c>
      <c r="L1257" s="22">
        <f>'Base PF Saúde'!$K1257*'Base PF Saúde'!$C1257</f>
        <v>401.75</v>
      </c>
      <c r="M1257" s="22">
        <f>'Base PF Saúde'!$E1257*'Uco e Filme'!$A$2</f>
        <v>0</v>
      </c>
      <c r="N1257" s="22">
        <f>'Base PF Saúde'!$H1257*'Uco e Filme'!$A$11</f>
        <v>0</v>
      </c>
      <c r="O1257" s="23">
        <f>ROUND(SUM('Base PF Saúde'!$L1257:$N1257),2)</f>
        <v>401.75</v>
      </c>
    </row>
    <row r="1258" spans="1:15" ht="24" x14ac:dyDescent="0.25">
      <c r="A1258" s="18">
        <v>30722608</v>
      </c>
      <c r="B1258" s="18" t="s">
        <v>1302</v>
      </c>
      <c r="C1258" s="24">
        <v>1</v>
      </c>
      <c r="D1258" s="25" t="s">
        <v>336</v>
      </c>
      <c r="E1258" s="20"/>
      <c r="F1258" s="21">
        <v>1</v>
      </c>
      <c r="G1258" s="21">
        <v>3</v>
      </c>
      <c r="H1258" s="21"/>
      <c r="I1258" s="21"/>
      <c r="J1258" s="21"/>
      <c r="K1258" s="22">
        <f>VLOOKUP(D1258,'Porte Honorário'!$A$3:$B$44,2,0)</f>
        <v>401.75</v>
      </c>
      <c r="L1258" s="22">
        <f>'Base PF Saúde'!$K1258*'Base PF Saúde'!$C1258</f>
        <v>401.75</v>
      </c>
      <c r="M1258" s="22">
        <f>'Base PF Saúde'!$E1258*'Uco e Filme'!$A$2</f>
        <v>0</v>
      </c>
      <c r="N1258" s="22">
        <f>'Base PF Saúde'!$H1258*'Uco e Filme'!$A$11</f>
        <v>0</v>
      </c>
      <c r="O1258" s="23">
        <f>ROUND(SUM('Base PF Saúde'!$L1258:$N1258),2)</f>
        <v>401.75</v>
      </c>
    </row>
    <row r="1259" spans="1:15" ht="24" x14ac:dyDescent="0.25">
      <c r="A1259" s="18">
        <v>30722616</v>
      </c>
      <c r="B1259" s="18" t="s">
        <v>1303</v>
      </c>
      <c r="C1259" s="24">
        <v>1</v>
      </c>
      <c r="D1259" s="25" t="s">
        <v>384</v>
      </c>
      <c r="E1259" s="20"/>
      <c r="F1259" s="21">
        <v>2</v>
      </c>
      <c r="G1259" s="21">
        <v>3</v>
      </c>
      <c r="H1259" s="21"/>
      <c r="I1259" s="21"/>
      <c r="J1259" s="21"/>
      <c r="K1259" s="22">
        <f>VLOOKUP(D1259,'Porte Honorário'!$A$3:$B$44,2,0)</f>
        <v>737.32</v>
      </c>
      <c r="L1259" s="22">
        <f>'Base PF Saúde'!$K1259*'Base PF Saúde'!$C1259</f>
        <v>737.32</v>
      </c>
      <c r="M1259" s="22">
        <f>'Base PF Saúde'!$E1259*'Uco e Filme'!$A$2</f>
        <v>0</v>
      </c>
      <c r="N1259" s="22">
        <f>'Base PF Saúde'!$H1259*'Uco e Filme'!$A$11</f>
        <v>0</v>
      </c>
      <c r="O1259" s="23">
        <f>ROUND(SUM('Base PF Saúde'!$L1259:$N1259),2)</f>
        <v>737.32</v>
      </c>
    </row>
    <row r="1260" spans="1:15" ht="24" x14ac:dyDescent="0.25">
      <c r="A1260" s="18">
        <v>30722624</v>
      </c>
      <c r="B1260" s="18" t="s">
        <v>1304</v>
      </c>
      <c r="C1260" s="24">
        <v>1</v>
      </c>
      <c r="D1260" s="25" t="s">
        <v>69</v>
      </c>
      <c r="E1260" s="20"/>
      <c r="F1260" s="21">
        <v>1</v>
      </c>
      <c r="G1260" s="21">
        <v>3</v>
      </c>
      <c r="H1260" s="21"/>
      <c r="I1260" s="21"/>
      <c r="J1260" s="21"/>
      <c r="K1260" s="22">
        <f>VLOOKUP(D1260,'Porte Honorário'!$A$3:$B$44,2,0)</f>
        <v>201.64</v>
      </c>
      <c r="L1260" s="22">
        <f>'Base PF Saúde'!$K1260*'Base PF Saúde'!$C1260</f>
        <v>201.64</v>
      </c>
      <c r="M1260" s="22">
        <f>'Base PF Saúde'!$E1260*'Uco e Filme'!$A$2</f>
        <v>0</v>
      </c>
      <c r="N1260" s="22">
        <f>'Base PF Saúde'!$H1260*'Uco e Filme'!$A$11</f>
        <v>0</v>
      </c>
      <c r="O1260" s="23">
        <f>ROUND(SUM('Base PF Saúde'!$L1260:$N1260),2)</f>
        <v>201.64</v>
      </c>
    </row>
    <row r="1261" spans="1:15" ht="24" x14ac:dyDescent="0.25">
      <c r="A1261" s="18">
        <v>30722632</v>
      </c>
      <c r="B1261" s="18" t="s">
        <v>1305</v>
      </c>
      <c r="C1261" s="24">
        <v>1</v>
      </c>
      <c r="D1261" s="25" t="s">
        <v>338</v>
      </c>
      <c r="E1261" s="20"/>
      <c r="F1261" s="21">
        <v>1</v>
      </c>
      <c r="G1261" s="21">
        <v>3</v>
      </c>
      <c r="H1261" s="21"/>
      <c r="I1261" s="21"/>
      <c r="J1261" s="21"/>
      <c r="K1261" s="22">
        <f>VLOOKUP(D1261,'Porte Honorário'!$A$3:$B$44,2,0)</f>
        <v>953.16</v>
      </c>
      <c r="L1261" s="22">
        <f>'Base PF Saúde'!$K1261*'Base PF Saúde'!$C1261</f>
        <v>953.16</v>
      </c>
      <c r="M1261" s="22">
        <f>'Base PF Saúde'!$E1261*'Uco e Filme'!$A$2</f>
        <v>0</v>
      </c>
      <c r="N1261" s="22">
        <f>'Base PF Saúde'!$H1261*'Uco e Filme'!$A$11</f>
        <v>0</v>
      </c>
      <c r="O1261" s="23">
        <f>ROUND(SUM('Base PF Saúde'!$L1261:$N1261),2)</f>
        <v>953.16</v>
      </c>
    </row>
    <row r="1262" spans="1:15" x14ac:dyDescent="0.25">
      <c r="A1262" s="18">
        <v>30722640</v>
      </c>
      <c r="B1262" s="18" t="s">
        <v>1306</v>
      </c>
      <c r="C1262" s="24">
        <v>1</v>
      </c>
      <c r="D1262" s="25" t="s">
        <v>73</v>
      </c>
      <c r="E1262" s="20"/>
      <c r="F1262" s="21">
        <v>1</v>
      </c>
      <c r="G1262" s="21">
        <v>1</v>
      </c>
      <c r="H1262" s="21"/>
      <c r="I1262" s="21"/>
      <c r="J1262" s="21"/>
      <c r="K1262" s="22">
        <f>VLOOKUP(D1262,'Porte Honorário'!$A$3:$B$44,2,0)</f>
        <v>346.6</v>
      </c>
      <c r="L1262" s="22">
        <f>'Base PF Saúde'!$K1262*'Base PF Saúde'!$C1262</f>
        <v>346.6</v>
      </c>
      <c r="M1262" s="22">
        <f>'Base PF Saúde'!$E1262*'Uco e Filme'!$A$2</f>
        <v>0</v>
      </c>
      <c r="N1262" s="22">
        <f>'Base PF Saúde'!$H1262*'Uco e Filme'!$A$11</f>
        <v>0</v>
      </c>
      <c r="O1262" s="23">
        <f>ROUND(SUM('Base PF Saúde'!$L1262:$N1262),2)</f>
        <v>346.6</v>
      </c>
    </row>
    <row r="1263" spans="1:15" ht="24" x14ac:dyDescent="0.25">
      <c r="A1263" s="18">
        <v>30722659</v>
      </c>
      <c r="B1263" s="18" t="s">
        <v>1307</v>
      </c>
      <c r="C1263" s="24">
        <v>1</v>
      </c>
      <c r="D1263" s="25" t="s">
        <v>448</v>
      </c>
      <c r="E1263" s="20"/>
      <c r="F1263" s="21">
        <v>2</v>
      </c>
      <c r="G1263" s="21">
        <v>4</v>
      </c>
      <c r="H1263" s="21"/>
      <c r="I1263" s="21"/>
      <c r="J1263" s="21"/>
      <c r="K1263" s="22">
        <f>VLOOKUP(D1263,'Porte Honorário'!$A$3:$B$44,2,0)</f>
        <v>1126.45</v>
      </c>
      <c r="L1263" s="22">
        <f>'Base PF Saúde'!$K1263*'Base PF Saúde'!$C1263</f>
        <v>1126.45</v>
      </c>
      <c r="M1263" s="22">
        <f>'Base PF Saúde'!$E1263*'Uco e Filme'!$A$2</f>
        <v>0</v>
      </c>
      <c r="N1263" s="22">
        <f>'Base PF Saúde'!$H1263*'Uco e Filme'!$A$11</f>
        <v>0</v>
      </c>
      <c r="O1263" s="23">
        <f>ROUND(SUM('Base PF Saúde'!$L1263:$N1263),2)</f>
        <v>1126.45</v>
      </c>
    </row>
    <row r="1264" spans="1:15" ht="36" x14ac:dyDescent="0.25">
      <c r="A1264" s="18">
        <v>30722667</v>
      </c>
      <c r="B1264" s="18" t="s">
        <v>1308</v>
      </c>
      <c r="C1264" s="24">
        <v>1</v>
      </c>
      <c r="D1264" s="25" t="s">
        <v>1000</v>
      </c>
      <c r="E1264" s="20"/>
      <c r="F1264" s="21">
        <v>3</v>
      </c>
      <c r="G1264" s="21">
        <v>6</v>
      </c>
      <c r="H1264" s="21"/>
      <c r="I1264" s="21"/>
      <c r="J1264" s="21"/>
      <c r="K1264" s="22">
        <f>VLOOKUP(D1264,'Porte Honorário'!$A$3:$B$44,2,0)</f>
        <v>2591.63</v>
      </c>
      <c r="L1264" s="22">
        <f>'Base PF Saúde'!$K1264*'Base PF Saúde'!$C1264</f>
        <v>2591.63</v>
      </c>
      <c r="M1264" s="22">
        <f>'Base PF Saúde'!$E1264*'Uco e Filme'!$A$2</f>
        <v>0</v>
      </c>
      <c r="N1264" s="22">
        <f>'Base PF Saúde'!$H1264*'Uco e Filme'!$A$11</f>
        <v>0</v>
      </c>
      <c r="O1264" s="23">
        <f>ROUND(SUM('Base PF Saúde'!$L1264:$N1264),2)</f>
        <v>2591.63</v>
      </c>
    </row>
    <row r="1265" spans="1:15" ht="36" x14ac:dyDescent="0.25">
      <c r="A1265" s="18">
        <v>30722675</v>
      </c>
      <c r="B1265" s="18" t="s">
        <v>1309</v>
      </c>
      <c r="C1265" s="24">
        <v>1</v>
      </c>
      <c r="D1265" s="25" t="s">
        <v>1000</v>
      </c>
      <c r="E1265" s="20"/>
      <c r="F1265" s="21">
        <v>3</v>
      </c>
      <c r="G1265" s="21">
        <v>6</v>
      </c>
      <c r="H1265" s="21"/>
      <c r="I1265" s="21"/>
      <c r="J1265" s="21"/>
      <c r="K1265" s="22">
        <f>VLOOKUP(D1265,'Porte Honorário'!$A$3:$B$44,2,0)</f>
        <v>2591.63</v>
      </c>
      <c r="L1265" s="22">
        <f>'Base PF Saúde'!$K1265*'Base PF Saúde'!$C1265</f>
        <v>2591.63</v>
      </c>
      <c r="M1265" s="22">
        <f>'Base PF Saúde'!$E1265*'Uco e Filme'!$A$2</f>
        <v>0</v>
      </c>
      <c r="N1265" s="22">
        <f>'Base PF Saúde'!$H1265*'Uco e Filme'!$A$11</f>
        <v>0</v>
      </c>
      <c r="O1265" s="23">
        <f>ROUND(SUM('Base PF Saúde'!$L1265:$N1265),2)</f>
        <v>2591.63</v>
      </c>
    </row>
    <row r="1266" spans="1:15" x14ac:dyDescent="0.25">
      <c r="A1266" s="18">
        <v>30722683</v>
      </c>
      <c r="B1266" s="18" t="s">
        <v>1310</v>
      </c>
      <c r="C1266" s="24">
        <v>1</v>
      </c>
      <c r="D1266" s="25" t="s">
        <v>1000</v>
      </c>
      <c r="E1266" s="20"/>
      <c r="F1266" s="21">
        <v>3</v>
      </c>
      <c r="G1266" s="21">
        <v>6</v>
      </c>
      <c r="H1266" s="21"/>
      <c r="I1266" s="21"/>
      <c r="J1266" s="21"/>
      <c r="K1266" s="22">
        <f>VLOOKUP(D1266,'Porte Honorário'!$A$3:$B$44,2,0)</f>
        <v>2591.63</v>
      </c>
      <c r="L1266" s="22">
        <f>'Base PF Saúde'!$K1266*'Base PF Saúde'!$C1266</f>
        <v>2591.63</v>
      </c>
      <c r="M1266" s="22">
        <f>'Base PF Saúde'!$E1266*'Uco e Filme'!$A$2</f>
        <v>0</v>
      </c>
      <c r="N1266" s="22">
        <f>'Base PF Saúde'!$H1266*'Uco e Filme'!$A$11</f>
        <v>0</v>
      </c>
      <c r="O1266" s="23">
        <f>ROUND(SUM('Base PF Saúde'!$L1266:$N1266),2)</f>
        <v>2591.63</v>
      </c>
    </row>
    <row r="1267" spans="1:15" ht="24" x14ac:dyDescent="0.25">
      <c r="A1267" s="18">
        <v>30722691</v>
      </c>
      <c r="B1267" s="18" t="s">
        <v>1311</v>
      </c>
      <c r="C1267" s="24">
        <v>1</v>
      </c>
      <c r="D1267" s="25" t="s">
        <v>338</v>
      </c>
      <c r="E1267" s="20"/>
      <c r="F1267" s="21">
        <v>2</v>
      </c>
      <c r="G1267" s="21">
        <v>3</v>
      </c>
      <c r="H1267" s="21"/>
      <c r="I1267" s="21"/>
      <c r="J1267" s="21"/>
      <c r="K1267" s="22">
        <f>VLOOKUP(D1267,'Porte Honorário'!$A$3:$B$44,2,0)</f>
        <v>953.16</v>
      </c>
      <c r="L1267" s="22">
        <f>'Base PF Saúde'!$K1267*'Base PF Saúde'!$C1267</f>
        <v>953.16</v>
      </c>
      <c r="M1267" s="22">
        <f>'Base PF Saúde'!$E1267*'Uco e Filme'!$A$2</f>
        <v>0</v>
      </c>
      <c r="N1267" s="22">
        <f>'Base PF Saúde'!$H1267*'Uco e Filme'!$A$11</f>
        <v>0</v>
      </c>
      <c r="O1267" s="23">
        <f>ROUND(SUM('Base PF Saúde'!$L1267:$N1267),2)</f>
        <v>953.16</v>
      </c>
    </row>
    <row r="1268" spans="1:15" x14ac:dyDescent="0.25">
      <c r="A1268" s="18">
        <v>30722705</v>
      </c>
      <c r="B1268" s="18" t="s">
        <v>1312</v>
      </c>
      <c r="C1268" s="24">
        <v>1</v>
      </c>
      <c r="D1268" s="25" t="s">
        <v>336</v>
      </c>
      <c r="E1268" s="20"/>
      <c r="F1268" s="21">
        <v>1</v>
      </c>
      <c r="G1268" s="21">
        <v>1</v>
      </c>
      <c r="H1268" s="21"/>
      <c r="I1268" s="21"/>
      <c r="J1268" s="21"/>
      <c r="K1268" s="22">
        <f>VLOOKUP(D1268,'Porte Honorário'!$A$3:$B$44,2,0)</f>
        <v>401.75</v>
      </c>
      <c r="L1268" s="22">
        <f>'Base PF Saúde'!$K1268*'Base PF Saúde'!$C1268</f>
        <v>401.75</v>
      </c>
      <c r="M1268" s="22">
        <f>'Base PF Saúde'!$E1268*'Uco e Filme'!$A$2</f>
        <v>0</v>
      </c>
      <c r="N1268" s="22">
        <f>'Base PF Saúde'!$H1268*'Uco e Filme'!$A$11</f>
        <v>0</v>
      </c>
      <c r="O1268" s="23">
        <f>ROUND(SUM('Base PF Saúde'!$L1268:$N1268),2)</f>
        <v>401.75</v>
      </c>
    </row>
    <row r="1269" spans="1:15" x14ac:dyDescent="0.25">
      <c r="A1269" s="18">
        <v>30722713</v>
      </c>
      <c r="B1269" s="18" t="s">
        <v>1313</v>
      </c>
      <c r="C1269" s="24">
        <v>1</v>
      </c>
      <c r="D1269" s="25" t="s">
        <v>102</v>
      </c>
      <c r="E1269" s="20"/>
      <c r="F1269" s="21">
        <v>1</v>
      </c>
      <c r="G1269" s="21">
        <v>1</v>
      </c>
      <c r="H1269" s="21"/>
      <c r="I1269" s="21"/>
      <c r="J1269" s="21"/>
      <c r="K1269" s="22">
        <f>VLOOKUP(D1269,'Porte Honorário'!$A$3:$B$44,2,0)</f>
        <v>176.44</v>
      </c>
      <c r="L1269" s="22">
        <f>'Base PF Saúde'!$K1269*'Base PF Saúde'!$C1269</f>
        <v>176.44</v>
      </c>
      <c r="M1269" s="22">
        <f>'Base PF Saúde'!$E1269*'Uco e Filme'!$A$2</f>
        <v>0</v>
      </c>
      <c r="N1269" s="22">
        <f>'Base PF Saúde'!$H1269*'Uco e Filme'!$A$11</f>
        <v>0</v>
      </c>
      <c r="O1269" s="23">
        <f>ROUND(SUM('Base PF Saúde'!$L1269:$N1269),2)</f>
        <v>176.44</v>
      </c>
    </row>
    <row r="1270" spans="1:15" ht="36" x14ac:dyDescent="0.25">
      <c r="A1270" s="18">
        <v>30722721</v>
      </c>
      <c r="B1270" s="18" t="s">
        <v>1314</v>
      </c>
      <c r="C1270" s="24">
        <v>1</v>
      </c>
      <c r="D1270" s="25" t="s">
        <v>140</v>
      </c>
      <c r="E1270" s="20"/>
      <c r="F1270" s="21">
        <v>1</v>
      </c>
      <c r="G1270" s="21">
        <v>2</v>
      </c>
      <c r="H1270" s="21"/>
      <c r="I1270" s="21"/>
      <c r="J1270" s="21"/>
      <c r="K1270" s="22">
        <f>VLOOKUP(D1270,'Porte Honorário'!$A$3:$B$44,2,0)</f>
        <v>321.38</v>
      </c>
      <c r="L1270" s="22">
        <f>'Base PF Saúde'!$K1270*'Base PF Saúde'!$C1270</f>
        <v>321.38</v>
      </c>
      <c r="M1270" s="22">
        <f>'Base PF Saúde'!$E1270*'Uco e Filme'!$A$2</f>
        <v>0</v>
      </c>
      <c r="N1270" s="22">
        <f>'Base PF Saúde'!$H1270*'Uco e Filme'!$A$11</f>
        <v>0</v>
      </c>
      <c r="O1270" s="23">
        <f>ROUND(SUM('Base PF Saúde'!$L1270:$N1270),2)</f>
        <v>321.38</v>
      </c>
    </row>
    <row r="1271" spans="1:15" ht="36" x14ac:dyDescent="0.25">
      <c r="A1271" s="18">
        <v>30722730</v>
      </c>
      <c r="B1271" s="18" t="s">
        <v>1315</v>
      </c>
      <c r="C1271" s="24">
        <v>1</v>
      </c>
      <c r="D1271" s="25" t="s">
        <v>69</v>
      </c>
      <c r="E1271" s="20"/>
      <c r="F1271" s="21">
        <v>1</v>
      </c>
      <c r="G1271" s="21">
        <v>2</v>
      </c>
      <c r="H1271" s="21"/>
      <c r="I1271" s="21"/>
      <c r="J1271" s="21"/>
      <c r="K1271" s="22">
        <f>VLOOKUP(D1271,'Porte Honorário'!$A$3:$B$44,2,0)</f>
        <v>201.64</v>
      </c>
      <c r="L1271" s="22">
        <f>'Base PF Saúde'!$K1271*'Base PF Saúde'!$C1271</f>
        <v>201.64</v>
      </c>
      <c r="M1271" s="22">
        <f>'Base PF Saúde'!$E1271*'Uco e Filme'!$A$2</f>
        <v>0</v>
      </c>
      <c r="N1271" s="22">
        <f>'Base PF Saúde'!$H1271*'Uco e Filme'!$A$11</f>
        <v>0</v>
      </c>
      <c r="O1271" s="23">
        <f>ROUND(SUM('Base PF Saúde'!$L1271:$N1271),2)</f>
        <v>201.64</v>
      </c>
    </row>
    <row r="1272" spans="1:15" ht="24" x14ac:dyDescent="0.25">
      <c r="A1272" s="18">
        <v>30722748</v>
      </c>
      <c r="B1272" s="18" t="s">
        <v>1316</v>
      </c>
      <c r="C1272" s="24">
        <v>1</v>
      </c>
      <c r="D1272" s="25" t="s">
        <v>73</v>
      </c>
      <c r="E1272" s="20"/>
      <c r="F1272" s="21">
        <v>1</v>
      </c>
      <c r="G1272" s="21">
        <v>3</v>
      </c>
      <c r="H1272" s="21"/>
      <c r="I1272" s="21"/>
      <c r="J1272" s="21"/>
      <c r="K1272" s="22">
        <f>VLOOKUP(D1272,'Porte Honorário'!$A$3:$B$44,2,0)</f>
        <v>346.6</v>
      </c>
      <c r="L1272" s="22">
        <f>'Base PF Saúde'!$K1272*'Base PF Saúde'!$C1272</f>
        <v>346.6</v>
      </c>
      <c r="M1272" s="22">
        <f>'Base PF Saúde'!$E1272*'Uco e Filme'!$A$2</f>
        <v>0</v>
      </c>
      <c r="N1272" s="22">
        <f>'Base PF Saúde'!$H1272*'Uco e Filme'!$A$11</f>
        <v>0</v>
      </c>
      <c r="O1272" s="23">
        <f>ROUND(SUM('Base PF Saúde'!$L1272:$N1272),2)</f>
        <v>346.6</v>
      </c>
    </row>
    <row r="1273" spans="1:15" ht="36" x14ac:dyDescent="0.25">
      <c r="A1273" s="18">
        <v>30722756</v>
      </c>
      <c r="B1273" s="18" t="s">
        <v>1317</v>
      </c>
      <c r="C1273" s="24">
        <v>1</v>
      </c>
      <c r="D1273" s="25" t="s">
        <v>1000</v>
      </c>
      <c r="E1273" s="20"/>
      <c r="F1273" s="21">
        <v>3</v>
      </c>
      <c r="G1273" s="21">
        <v>6</v>
      </c>
      <c r="H1273" s="21"/>
      <c r="I1273" s="21"/>
      <c r="J1273" s="21"/>
      <c r="K1273" s="22">
        <f>VLOOKUP(D1273,'Porte Honorário'!$A$3:$B$44,2,0)</f>
        <v>2591.63</v>
      </c>
      <c r="L1273" s="22">
        <f>'Base PF Saúde'!$K1273*'Base PF Saúde'!$C1273</f>
        <v>2591.63</v>
      </c>
      <c r="M1273" s="22">
        <f>'Base PF Saúde'!$E1273*'Uco e Filme'!$A$2</f>
        <v>0</v>
      </c>
      <c r="N1273" s="22">
        <f>'Base PF Saúde'!$H1273*'Uco e Filme'!$A$11</f>
        <v>0</v>
      </c>
      <c r="O1273" s="23">
        <f>ROUND(SUM('Base PF Saúde'!$L1273:$N1273),2)</f>
        <v>2591.63</v>
      </c>
    </row>
    <row r="1274" spans="1:15" ht="24" x14ac:dyDescent="0.25">
      <c r="A1274" s="18">
        <v>30722764</v>
      </c>
      <c r="B1274" s="18" t="s">
        <v>1318</v>
      </c>
      <c r="C1274" s="24">
        <v>1</v>
      </c>
      <c r="D1274" s="25" t="s">
        <v>98</v>
      </c>
      <c r="E1274" s="20"/>
      <c r="F1274" s="21"/>
      <c r="G1274" s="21">
        <v>1</v>
      </c>
      <c r="H1274" s="21"/>
      <c r="I1274" s="21"/>
      <c r="J1274" s="21"/>
      <c r="K1274" s="22">
        <f>VLOOKUP(D1274,'Porte Honorário'!$A$3:$B$44,2,0)</f>
        <v>47.27</v>
      </c>
      <c r="L1274" s="22">
        <f>'Base PF Saúde'!$K1274*'Base PF Saúde'!$C1274</f>
        <v>47.27</v>
      </c>
      <c r="M1274" s="22">
        <f>'Base PF Saúde'!$E1274*'Uco e Filme'!$A$2</f>
        <v>0</v>
      </c>
      <c r="N1274" s="22">
        <f>'Base PF Saúde'!$H1274*'Uco e Filme'!$A$11</f>
        <v>0</v>
      </c>
      <c r="O1274" s="23">
        <f>ROUND(SUM('Base PF Saúde'!$L1274:$N1274),2)</f>
        <v>47.27</v>
      </c>
    </row>
    <row r="1275" spans="1:15" ht="24" x14ac:dyDescent="0.25">
      <c r="A1275" s="18">
        <v>30722772</v>
      </c>
      <c r="B1275" s="18" t="s">
        <v>1319</v>
      </c>
      <c r="C1275" s="24">
        <v>1</v>
      </c>
      <c r="D1275" s="25" t="s">
        <v>69</v>
      </c>
      <c r="E1275" s="20"/>
      <c r="F1275" s="21">
        <v>1</v>
      </c>
      <c r="G1275" s="21">
        <v>1</v>
      </c>
      <c r="H1275" s="21"/>
      <c r="I1275" s="21"/>
      <c r="J1275" s="21"/>
      <c r="K1275" s="22">
        <f>VLOOKUP(D1275,'Porte Honorário'!$A$3:$B$44,2,0)</f>
        <v>201.64</v>
      </c>
      <c r="L1275" s="22">
        <f>'Base PF Saúde'!$K1275*'Base PF Saúde'!$C1275</f>
        <v>201.64</v>
      </c>
      <c r="M1275" s="22">
        <f>'Base PF Saúde'!$E1275*'Uco e Filme'!$A$2</f>
        <v>0</v>
      </c>
      <c r="N1275" s="22">
        <f>'Base PF Saúde'!$H1275*'Uco e Filme'!$A$11</f>
        <v>0</v>
      </c>
      <c r="O1275" s="23">
        <f>ROUND(SUM('Base PF Saúde'!$L1275:$N1275),2)</f>
        <v>201.64</v>
      </c>
    </row>
    <row r="1276" spans="1:15" x14ac:dyDescent="0.25">
      <c r="A1276" s="18">
        <v>30722780</v>
      </c>
      <c r="B1276" s="18" t="s">
        <v>1320</v>
      </c>
      <c r="C1276" s="24">
        <v>1</v>
      </c>
      <c r="D1276" s="25" t="s">
        <v>50</v>
      </c>
      <c r="E1276" s="20"/>
      <c r="F1276" s="21">
        <v>1</v>
      </c>
      <c r="G1276" s="21">
        <v>2</v>
      </c>
      <c r="H1276" s="21"/>
      <c r="I1276" s="21"/>
      <c r="J1276" s="21"/>
      <c r="K1276" s="22">
        <f>VLOOKUP(D1276,'Porte Honorário'!$A$3:$B$44,2,0)</f>
        <v>85.08</v>
      </c>
      <c r="L1276" s="22">
        <f>'Base PF Saúde'!$K1276*'Base PF Saúde'!$C1276</f>
        <v>85.08</v>
      </c>
      <c r="M1276" s="22">
        <f>'Base PF Saúde'!$E1276*'Uco e Filme'!$A$2</f>
        <v>0</v>
      </c>
      <c r="N1276" s="22">
        <f>'Base PF Saúde'!$H1276*'Uco e Filme'!$A$11</f>
        <v>0</v>
      </c>
      <c r="O1276" s="23">
        <f>ROUND(SUM('Base PF Saúde'!$L1276:$N1276),2)</f>
        <v>85.08</v>
      </c>
    </row>
    <row r="1277" spans="1:15" x14ac:dyDescent="0.25">
      <c r="A1277" s="18">
        <v>30722799</v>
      </c>
      <c r="B1277" s="18" t="s">
        <v>1321</v>
      </c>
      <c r="C1277" s="24">
        <v>1</v>
      </c>
      <c r="D1277" s="25" t="s">
        <v>73</v>
      </c>
      <c r="E1277" s="20"/>
      <c r="F1277" s="21">
        <v>2</v>
      </c>
      <c r="G1277" s="21">
        <v>3</v>
      </c>
      <c r="H1277" s="21"/>
      <c r="I1277" s="21"/>
      <c r="J1277" s="21"/>
      <c r="K1277" s="22">
        <f>VLOOKUP(D1277,'Porte Honorário'!$A$3:$B$44,2,0)</f>
        <v>346.6</v>
      </c>
      <c r="L1277" s="22">
        <f>'Base PF Saúde'!$K1277*'Base PF Saúde'!$C1277</f>
        <v>346.6</v>
      </c>
      <c r="M1277" s="22">
        <f>'Base PF Saúde'!$E1277*'Uco e Filme'!$A$2</f>
        <v>0</v>
      </c>
      <c r="N1277" s="22">
        <f>'Base PF Saúde'!$H1277*'Uco e Filme'!$A$11</f>
        <v>0</v>
      </c>
      <c r="O1277" s="23">
        <f>ROUND(SUM('Base PF Saúde'!$L1277:$N1277),2)</f>
        <v>346.6</v>
      </c>
    </row>
    <row r="1278" spans="1:15" x14ac:dyDescent="0.25">
      <c r="A1278" s="18">
        <v>30722802</v>
      </c>
      <c r="B1278" s="18" t="s">
        <v>1322</v>
      </c>
      <c r="C1278" s="24">
        <v>1</v>
      </c>
      <c r="D1278" s="25" t="s">
        <v>309</v>
      </c>
      <c r="E1278" s="20"/>
      <c r="F1278" s="21">
        <v>2</v>
      </c>
      <c r="G1278" s="21">
        <v>4</v>
      </c>
      <c r="H1278" s="21"/>
      <c r="I1278" s="21"/>
      <c r="J1278" s="21"/>
      <c r="K1278" s="22">
        <f>VLOOKUP(D1278,'Porte Honorário'!$A$3:$B$44,2,0)</f>
        <v>771.98</v>
      </c>
      <c r="L1278" s="22">
        <f>'Base PF Saúde'!$K1278*'Base PF Saúde'!$C1278</f>
        <v>771.98</v>
      </c>
      <c r="M1278" s="22">
        <f>'Base PF Saúde'!$E1278*'Uco e Filme'!$A$2</f>
        <v>0</v>
      </c>
      <c r="N1278" s="22">
        <f>'Base PF Saúde'!$H1278*'Uco e Filme'!$A$11</f>
        <v>0</v>
      </c>
      <c r="O1278" s="23">
        <f>ROUND(SUM('Base PF Saúde'!$L1278:$N1278),2)</f>
        <v>771.98</v>
      </c>
    </row>
    <row r="1279" spans="1:15" x14ac:dyDescent="0.25">
      <c r="A1279" s="18">
        <v>30722810</v>
      </c>
      <c r="B1279" s="18" t="s">
        <v>1323</v>
      </c>
      <c r="C1279" s="24">
        <v>1</v>
      </c>
      <c r="D1279" s="25" t="s">
        <v>52</v>
      </c>
      <c r="E1279" s="20"/>
      <c r="F1279" s="21">
        <v>1</v>
      </c>
      <c r="G1279" s="21">
        <v>1</v>
      </c>
      <c r="H1279" s="21"/>
      <c r="I1279" s="21"/>
      <c r="J1279" s="21"/>
      <c r="K1279" s="22">
        <f>VLOOKUP(D1279,'Porte Honorário'!$A$3:$B$44,2,0)</f>
        <v>138.65</v>
      </c>
      <c r="L1279" s="22">
        <f>'Base PF Saúde'!$K1279*'Base PF Saúde'!$C1279</f>
        <v>138.65</v>
      </c>
      <c r="M1279" s="22">
        <f>'Base PF Saúde'!$E1279*'Uco e Filme'!$A$2</f>
        <v>0</v>
      </c>
      <c r="N1279" s="22">
        <f>'Base PF Saúde'!$H1279*'Uco e Filme'!$A$11</f>
        <v>0</v>
      </c>
      <c r="O1279" s="23">
        <f>ROUND(SUM('Base PF Saúde'!$L1279:$N1279),2)</f>
        <v>138.65</v>
      </c>
    </row>
    <row r="1280" spans="1:15" x14ac:dyDescent="0.25">
      <c r="A1280" s="18">
        <v>30722829</v>
      </c>
      <c r="B1280" s="18" t="s">
        <v>1324</v>
      </c>
      <c r="C1280" s="24">
        <v>1</v>
      </c>
      <c r="D1280" s="25" t="s">
        <v>73</v>
      </c>
      <c r="E1280" s="20"/>
      <c r="F1280" s="21">
        <v>1</v>
      </c>
      <c r="G1280" s="21">
        <v>3</v>
      </c>
      <c r="H1280" s="21"/>
      <c r="I1280" s="21"/>
      <c r="J1280" s="21"/>
      <c r="K1280" s="22">
        <f>VLOOKUP(D1280,'Porte Honorário'!$A$3:$B$44,2,0)</f>
        <v>346.6</v>
      </c>
      <c r="L1280" s="22">
        <f>'Base PF Saúde'!$K1280*'Base PF Saúde'!$C1280</f>
        <v>346.6</v>
      </c>
      <c r="M1280" s="22">
        <f>'Base PF Saúde'!$E1280*'Uco e Filme'!$A$2</f>
        <v>0</v>
      </c>
      <c r="N1280" s="22">
        <f>'Base PF Saúde'!$H1280*'Uco e Filme'!$A$11</f>
        <v>0</v>
      </c>
      <c r="O1280" s="23">
        <f>ROUND(SUM('Base PF Saúde'!$L1280:$N1280),2)</f>
        <v>346.6</v>
      </c>
    </row>
    <row r="1281" spans="1:15" x14ac:dyDescent="0.25">
      <c r="A1281" s="18">
        <v>30722845</v>
      </c>
      <c r="B1281" s="18" t="s">
        <v>1325</v>
      </c>
      <c r="C1281" s="24">
        <v>1</v>
      </c>
      <c r="D1281" s="25" t="s">
        <v>342</v>
      </c>
      <c r="E1281" s="20"/>
      <c r="F1281" s="21">
        <v>2</v>
      </c>
      <c r="G1281" s="21">
        <v>4</v>
      </c>
      <c r="H1281" s="21"/>
      <c r="I1281" s="21"/>
      <c r="J1281" s="21"/>
      <c r="K1281" s="22">
        <f>VLOOKUP(D1281,'Porte Honorário'!$A$3:$B$44,2,0)</f>
        <v>874.38</v>
      </c>
      <c r="L1281" s="22">
        <f>'Base PF Saúde'!$K1281*'Base PF Saúde'!$C1281</f>
        <v>874.38</v>
      </c>
      <c r="M1281" s="22">
        <f>'Base PF Saúde'!$E1281*'Uco e Filme'!$A$2</f>
        <v>0</v>
      </c>
      <c r="N1281" s="22">
        <f>'Base PF Saúde'!$H1281*'Uco e Filme'!$A$11</f>
        <v>0</v>
      </c>
      <c r="O1281" s="23">
        <f>ROUND(SUM('Base PF Saúde'!$L1281:$N1281),2)</f>
        <v>874.38</v>
      </c>
    </row>
    <row r="1282" spans="1:15" ht="24" x14ac:dyDescent="0.25">
      <c r="A1282" s="18">
        <v>30722853</v>
      </c>
      <c r="B1282" s="18" t="s">
        <v>1326</v>
      </c>
      <c r="C1282" s="24">
        <v>1</v>
      </c>
      <c r="D1282" s="25" t="s">
        <v>338</v>
      </c>
      <c r="E1282" s="20"/>
      <c r="F1282" s="21">
        <v>1</v>
      </c>
      <c r="G1282" s="21">
        <v>4</v>
      </c>
      <c r="H1282" s="21"/>
      <c r="I1282" s="21"/>
      <c r="J1282" s="21"/>
      <c r="K1282" s="22">
        <f>VLOOKUP(D1282,'Porte Honorário'!$A$3:$B$44,2,0)</f>
        <v>953.16</v>
      </c>
      <c r="L1282" s="22">
        <f>'Base PF Saúde'!$K1282*'Base PF Saúde'!$C1282</f>
        <v>953.16</v>
      </c>
      <c r="M1282" s="22">
        <f>'Base PF Saúde'!$E1282*'Uco e Filme'!$A$2</f>
        <v>0</v>
      </c>
      <c r="N1282" s="22">
        <f>'Base PF Saúde'!$H1282*'Uco e Filme'!$A$11</f>
        <v>0</v>
      </c>
      <c r="O1282" s="23">
        <f>ROUND(SUM('Base PF Saúde'!$L1282:$N1282),2)</f>
        <v>953.16</v>
      </c>
    </row>
    <row r="1283" spans="1:15" ht="24" x14ac:dyDescent="0.25">
      <c r="A1283" s="18">
        <v>30722861</v>
      </c>
      <c r="B1283" s="18" t="s">
        <v>1327</v>
      </c>
      <c r="C1283" s="24">
        <v>1</v>
      </c>
      <c r="D1283" s="25" t="s">
        <v>342</v>
      </c>
      <c r="E1283" s="20"/>
      <c r="F1283" s="21">
        <v>1</v>
      </c>
      <c r="G1283" s="21">
        <v>4</v>
      </c>
      <c r="H1283" s="21"/>
      <c r="I1283" s="21"/>
      <c r="J1283" s="21"/>
      <c r="K1283" s="22">
        <f>VLOOKUP(D1283,'Porte Honorário'!$A$3:$B$44,2,0)</f>
        <v>874.38</v>
      </c>
      <c r="L1283" s="22">
        <f>'Base PF Saúde'!$K1283*'Base PF Saúde'!$C1283</f>
        <v>874.38</v>
      </c>
      <c r="M1283" s="22">
        <f>'Base PF Saúde'!$E1283*'Uco e Filme'!$A$2</f>
        <v>0</v>
      </c>
      <c r="N1283" s="22">
        <f>'Base PF Saúde'!$H1283*'Uco e Filme'!$A$11</f>
        <v>0</v>
      </c>
      <c r="O1283" s="23">
        <f>ROUND(SUM('Base PF Saúde'!$L1283:$N1283),2)</f>
        <v>874.38</v>
      </c>
    </row>
    <row r="1284" spans="1:15" ht="24" x14ac:dyDescent="0.25">
      <c r="A1284" s="18">
        <v>30722870</v>
      </c>
      <c r="B1284" s="18" t="s">
        <v>1328</v>
      </c>
      <c r="C1284" s="24">
        <v>1</v>
      </c>
      <c r="D1284" s="25" t="s">
        <v>73</v>
      </c>
      <c r="E1284" s="20"/>
      <c r="F1284" s="21">
        <v>2</v>
      </c>
      <c r="G1284" s="21">
        <v>5</v>
      </c>
      <c r="H1284" s="21"/>
      <c r="I1284" s="21"/>
      <c r="J1284" s="21"/>
      <c r="K1284" s="22">
        <f>VLOOKUP(D1284,'Porte Honorário'!$A$3:$B$44,2,0)</f>
        <v>346.6</v>
      </c>
      <c r="L1284" s="22">
        <f>'Base PF Saúde'!$K1284*'Base PF Saúde'!$C1284</f>
        <v>346.6</v>
      </c>
      <c r="M1284" s="22">
        <f>'Base PF Saúde'!$E1284*'Uco e Filme'!$A$2</f>
        <v>0</v>
      </c>
      <c r="N1284" s="22">
        <f>'Base PF Saúde'!$H1284*'Uco e Filme'!$A$11</f>
        <v>0</v>
      </c>
      <c r="O1284" s="23">
        <f>ROUND(SUM('Base PF Saúde'!$L1284:$N1284),2)</f>
        <v>346.6</v>
      </c>
    </row>
    <row r="1285" spans="1:15" ht="36" x14ac:dyDescent="0.25">
      <c r="A1285" s="18">
        <v>30722888</v>
      </c>
      <c r="B1285" s="18" t="s">
        <v>1329</v>
      </c>
      <c r="C1285" s="24">
        <v>1</v>
      </c>
      <c r="D1285" s="25" t="s">
        <v>448</v>
      </c>
      <c r="E1285" s="20"/>
      <c r="F1285" s="21">
        <v>2</v>
      </c>
      <c r="G1285" s="21">
        <v>5</v>
      </c>
      <c r="H1285" s="21"/>
      <c r="I1285" s="21"/>
      <c r="J1285" s="21"/>
      <c r="K1285" s="22">
        <f>VLOOKUP(D1285,'Porte Honorário'!$A$3:$B$44,2,0)</f>
        <v>1126.45</v>
      </c>
      <c r="L1285" s="22">
        <f>'Base PF Saúde'!$K1285*'Base PF Saúde'!$C1285</f>
        <v>1126.45</v>
      </c>
      <c r="M1285" s="22">
        <f>'Base PF Saúde'!$E1285*'Uco e Filme'!$A$2</f>
        <v>0</v>
      </c>
      <c r="N1285" s="22">
        <f>'Base PF Saúde'!$H1285*'Uco e Filme'!$A$11</f>
        <v>0</v>
      </c>
      <c r="O1285" s="23">
        <f>ROUND(SUM('Base PF Saúde'!$L1285:$N1285),2)</f>
        <v>1126.45</v>
      </c>
    </row>
    <row r="1286" spans="1:15" ht="18" customHeight="1" x14ac:dyDescent="0.25">
      <c r="A1286" s="72" t="s">
        <v>1330</v>
      </c>
      <c r="B1286" s="73"/>
      <c r="C1286" s="73"/>
      <c r="D1286" s="73"/>
      <c r="E1286" s="73"/>
      <c r="F1286" s="73"/>
      <c r="G1286" s="73"/>
      <c r="H1286" s="73"/>
      <c r="I1286" s="73"/>
      <c r="J1286" s="73"/>
      <c r="K1286" s="73" t="e">
        <f>VLOOKUP(D1286,'Porte Honorário'!$A$3:$B$44,2,0)</f>
        <v>#N/A</v>
      </c>
      <c r="L1286" s="73" t="e">
        <f>'Base PF Saúde'!$K1286*'Base PF Saúde'!$C1286</f>
        <v>#N/A</v>
      </c>
      <c r="M1286" s="73">
        <f>'Base PF Saúde'!$E1286*'Uco e Filme'!$A$2</f>
        <v>0</v>
      </c>
      <c r="N1286" s="73">
        <f>'Base PF Saúde'!$H1286*'Uco e Filme'!$A$11</f>
        <v>0</v>
      </c>
      <c r="O1286" s="74" t="e">
        <f>ROUND(SUM('Base PF Saúde'!$L1286:$N1286),2)</f>
        <v>#N/A</v>
      </c>
    </row>
    <row r="1287" spans="1:15" x14ac:dyDescent="0.25">
      <c r="A1287" s="18">
        <v>30723019</v>
      </c>
      <c r="B1287" s="18" t="s">
        <v>1331</v>
      </c>
      <c r="C1287" s="24">
        <v>1</v>
      </c>
      <c r="D1287" s="25" t="s">
        <v>102</v>
      </c>
      <c r="E1287" s="20"/>
      <c r="F1287" s="21">
        <v>1</v>
      </c>
      <c r="G1287" s="21">
        <v>1</v>
      </c>
      <c r="H1287" s="21"/>
      <c r="I1287" s="21"/>
      <c r="J1287" s="21"/>
      <c r="K1287" s="22">
        <f>VLOOKUP(D1287,'Porte Honorário'!$A$3:$B$44,2,0)</f>
        <v>176.44</v>
      </c>
      <c r="L1287" s="22">
        <f>'Base PF Saúde'!$K1287*'Base PF Saúde'!$C1287</f>
        <v>176.44</v>
      </c>
      <c r="M1287" s="22">
        <f>'Base PF Saúde'!$E1287*'Uco e Filme'!$A$2</f>
        <v>0</v>
      </c>
      <c r="N1287" s="22">
        <f>'Base PF Saúde'!$H1287*'Uco e Filme'!$A$11</f>
        <v>0</v>
      </c>
      <c r="O1287" s="23">
        <f>ROUND(SUM('Base PF Saúde'!$L1287:$N1287),2)</f>
        <v>176.44</v>
      </c>
    </row>
    <row r="1288" spans="1:15" ht="24" x14ac:dyDescent="0.25">
      <c r="A1288" s="18">
        <v>30723027</v>
      </c>
      <c r="B1288" s="18" t="s">
        <v>1332</v>
      </c>
      <c r="C1288" s="24">
        <v>1</v>
      </c>
      <c r="D1288" s="25" t="s">
        <v>472</v>
      </c>
      <c r="E1288" s="20"/>
      <c r="F1288" s="21">
        <v>2</v>
      </c>
      <c r="G1288" s="21">
        <v>4</v>
      </c>
      <c r="H1288" s="21"/>
      <c r="I1288" s="21"/>
      <c r="J1288" s="21"/>
      <c r="K1288" s="22">
        <f>VLOOKUP(D1288,'Porte Honorário'!$A$3:$B$44,2,0)</f>
        <v>1433.67</v>
      </c>
      <c r="L1288" s="22">
        <f>'Base PF Saúde'!$K1288*'Base PF Saúde'!$C1288</f>
        <v>1433.67</v>
      </c>
      <c r="M1288" s="22">
        <f>'Base PF Saúde'!$E1288*'Uco e Filme'!$A$2</f>
        <v>0</v>
      </c>
      <c r="N1288" s="22">
        <f>'Base PF Saúde'!$H1288*'Uco e Filme'!$A$11</f>
        <v>0</v>
      </c>
      <c r="O1288" s="23">
        <f>ROUND(SUM('Base PF Saúde'!$L1288:$N1288),2)</f>
        <v>1433.67</v>
      </c>
    </row>
    <row r="1289" spans="1:15" ht="24" x14ac:dyDescent="0.25">
      <c r="A1289" s="18">
        <v>30723035</v>
      </c>
      <c r="B1289" s="18" t="s">
        <v>1333</v>
      </c>
      <c r="C1289" s="24">
        <v>1</v>
      </c>
      <c r="D1289" s="25" t="s">
        <v>64</v>
      </c>
      <c r="E1289" s="20"/>
      <c r="F1289" s="21"/>
      <c r="G1289" s="21">
        <v>0</v>
      </c>
      <c r="H1289" s="21"/>
      <c r="I1289" s="21"/>
      <c r="J1289" s="21"/>
      <c r="K1289" s="22">
        <f>VLOOKUP(D1289,'Porte Honorário'!$A$3:$B$44,2,0)</f>
        <v>63.04</v>
      </c>
      <c r="L1289" s="22">
        <f>'Base PF Saúde'!$K1289*'Base PF Saúde'!$C1289</f>
        <v>63.04</v>
      </c>
      <c r="M1289" s="22">
        <f>'Base PF Saúde'!$E1289*'Uco e Filme'!$A$2</f>
        <v>0</v>
      </c>
      <c r="N1289" s="22">
        <f>'Base PF Saúde'!$H1289*'Uco e Filme'!$A$11</f>
        <v>0</v>
      </c>
      <c r="O1289" s="23">
        <f>ROUND(SUM('Base PF Saúde'!$L1289:$N1289),2)</f>
        <v>63.04</v>
      </c>
    </row>
    <row r="1290" spans="1:15" ht="24" x14ac:dyDescent="0.25">
      <c r="A1290" s="18">
        <v>30723043</v>
      </c>
      <c r="B1290" s="18" t="s">
        <v>1334</v>
      </c>
      <c r="C1290" s="24">
        <v>1</v>
      </c>
      <c r="D1290" s="25" t="s">
        <v>384</v>
      </c>
      <c r="E1290" s="20"/>
      <c r="F1290" s="21">
        <v>2</v>
      </c>
      <c r="G1290" s="21">
        <v>4</v>
      </c>
      <c r="H1290" s="21"/>
      <c r="I1290" s="21"/>
      <c r="J1290" s="21"/>
      <c r="K1290" s="22">
        <f>VLOOKUP(D1290,'Porte Honorário'!$A$3:$B$44,2,0)</f>
        <v>737.32</v>
      </c>
      <c r="L1290" s="22">
        <f>'Base PF Saúde'!$K1290*'Base PF Saúde'!$C1290</f>
        <v>737.32</v>
      </c>
      <c r="M1290" s="22">
        <f>'Base PF Saúde'!$E1290*'Uco e Filme'!$A$2</f>
        <v>0</v>
      </c>
      <c r="N1290" s="22">
        <f>'Base PF Saúde'!$H1290*'Uco e Filme'!$A$11</f>
        <v>0</v>
      </c>
      <c r="O1290" s="23">
        <f>ROUND(SUM('Base PF Saúde'!$L1290:$N1290),2)</f>
        <v>737.32</v>
      </c>
    </row>
    <row r="1291" spans="1:15" ht="36" x14ac:dyDescent="0.25">
      <c r="A1291" s="18">
        <v>30723051</v>
      </c>
      <c r="B1291" s="18" t="s">
        <v>1335</v>
      </c>
      <c r="C1291" s="24">
        <v>1</v>
      </c>
      <c r="D1291" s="25" t="s">
        <v>334</v>
      </c>
      <c r="E1291" s="20"/>
      <c r="F1291" s="21">
        <v>2</v>
      </c>
      <c r="G1291" s="21">
        <v>5</v>
      </c>
      <c r="H1291" s="21"/>
      <c r="I1291" s="21"/>
      <c r="J1291" s="21"/>
      <c r="K1291" s="22">
        <f>VLOOKUP(D1291,'Porte Honorário'!$A$3:$B$44,2,0)</f>
        <v>1049.28</v>
      </c>
      <c r="L1291" s="22">
        <f>'Base PF Saúde'!$K1291*'Base PF Saúde'!$C1291</f>
        <v>1049.28</v>
      </c>
      <c r="M1291" s="22">
        <f>'Base PF Saúde'!$E1291*'Uco e Filme'!$A$2</f>
        <v>0</v>
      </c>
      <c r="N1291" s="22">
        <f>'Base PF Saúde'!$H1291*'Uco e Filme'!$A$11</f>
        <v>0</v>
      </c>
      <c r="O1291" s="23">
        <f>ROUND(SUM('Base PF Saúde'!$L1291:$N1291),2)</f>
        <v>1049.28</v>
      </c>
    </row>
    <row r="1292" spans="1:15" ht="24" x14ac:dyDescent="0.25">
      <c r="A1292" s="18">
        <v>30723060</v>
      </c>
      <c r="B1292" s="18" t="s">
        <v>1336</v>
      </c>
      <c r="C1292" s="24">
        <v>1</v>
      </c>
      <c r="D1292" s="25" t="s">
        <v>145</v>
      </c>
      <c r="E1292" s="20"/>
      <c r="F1292" s="21"/>
      <c r="G1292" s="21">
        <v>3</v>
      </c>
      <c r="H1292" s="21"/>
      <c r="I1292" s="21"/>
      <c r="J1292" s="21"/>
      <c r="K1292" s="22">
        <f>VLOOKUP(D1292,'Porte Honorário'!$A$3:$B$44,2,0)</f>
        <v>100.84</v>
      </c>
      <c r="L1292" s="22">
        <f>'Base PF Saúde'!$K1292*'Base PF Saúde'!$C1292</f>
        <v>100.84</v>
      </c>
      <c r="M1292" s="22">
        <f>'Base PF Saúde'!$E1292*'Uco e Filme'!$A$2</f>
        <v>0</v>
      </c>
      <c r="N1292" s="22">
        <f>'Base PF Saúde'!$H1292*'Uco e Filme'!$A$11</f>
        <v>0</v>
      </c>
      <c r="O1292" s="23">
        <f>ROUND(SUM('Base PF Saúde'!$L1292:$N1292),2)</f>
        <v>100.84</v>
      </c>
    </row>
    <row r="1293" spans="1:15" ht="24" x14ac:dyDescent="0.25">
      <c r="A1293" s="18">
        <v>30723078</v>
      </c>
      <c r="B1293" s="18" t="s">
        <v>1337</v>
      </c>
      <c r="C1293" s="24">
        <v>1</v>
      </c>
      <c r="D1293" s="25" t="s">
        <v>384</v>
      </c>
      <c r="E1293" s="20"/>
      <c r="F1293" s="21">
        <v>2</v>
      </c>
      <c r="G1293" s="21">
        <v>3</v>
      </c>
      <c r="H1293" s="21"/>
      <c r="I1293" s="21"/>
      <c r="J1293" s="21"/>
      <c r="K1293" s="22">
        <f>VLOOKUP(D1293,'Porte Honorário'!$A$3:$B$44,2,0)</f>
        <v>737.32</v>
      </c>
      <c r="L1293" s="22">
        <f>'Base PF Saúde'!$K1293*'Base PF Saúde'!$C1293</f>
        <v>737.32</v>
      </c>
      <c r="M1293" s="22">
        <f>'Base PF Saúde'!$E1293*'Uco e Filme'!$A$2</f>
        <v>0</v>
      </c>
      <c r="N1293" s="22">
        <f>'Base PF Saúde'!$H1293*'Uco e Filme'!$A$11</f>
        <v>0</v>
      </c>
      <c r="O1293" s="23">
        <f>ROUND(SUM('Base PF Saúde'!$L1293:$N1293),2)</f>
        <v>737.32</v>
      </c>
    </row>
    <row r="1294" spans="1:15" x14ac:dyDescent="0.25">
      <c r="A1294" s="18">
        <v>30723086</v>
      </c>
      <c r="B1294" s="18" t="s">
        <v>1338</v>
      </c>
      <c r="C1294" s="24">
        <v>1</v>
      </c>
      <c r="D1294" s="25" t="s">
        <v>342</v>
      </c>
      <c r="E1294" s="20"/>
      <c r="F1294" s="21">
        <v>2</v>
      </c>
      <c r="G1294" s="21">
        <v>4</v>
      </c>
      <c r="H1294" s="21"/>
      <c r="I1294" s="21"/>
      <c r="J1294" s="21"/>
      <c r="K1294" s="22">
        <f>VLOOKUP(D1294,'Porte Honorário'!$A$3:$B$44,2,0)</f>
        <v>874.38</v>
      </c>
      <c r="L1294" s="22">
        <f>'Base PF Saúde'!$K1294*'Base PF Saúde'!$C1294</f>
        <v>874.38</v>
      </c>
      <c r="M1294" s="22">
        <f>'Base PF Saúde'!$E1294*'Uco e Filme'!$A$2</f>
        <v>0</v>
      </c>
      <c r="N1294" s="22">
        <f>'Base PF Saúde'!$H1294*'Uco e Filme'!$A$11</f>
        <v>0</v>
      </c>
      <c r="O1294" s="23">
        <f>ROUND(SUM('Base PF Saúde'!$L1294:$N1294),2)</f>
        <v>874.38</v>
      </c>
    </row>
    <row r="1295" spans="1:15" ht="18" customHeight="1" x14ac:dyDescent="0.25">
      <c r="A1295" s="72" t="s">
        <v>1339</v>
      </c>
      <c r="B1295" s="73"/>
      <c r="C1295" s="73"/>
      <c r="D1295" s="73"/>
      <c r="E1295" s="73"/>
      <c r="F1295" s="73"/>
      <c r="G1295" s="73"/>
      <c r="H1295" s="73"/>
      <c r="I1295" s="73"/>
      <c r="J1295" s="73"/>
      <c r="K1295" s="73" t="e">
        <f>VLOOKUP(D1295,'Porte Honorário'!$A$3:$B$44,2,0)</f>
        <v>#N/A</v>
      </c>
      <c r="L1295" s="73" t="e">
        <f>'Base PF Saúde'!$K1295*'Base PF Saúde'!$C1295</f>
        <v>#N/A</v>
      </c>
      <c r="M1295" s="73">
        <f>'Base PF Saúde'!$E1295*'Uco e Filme'!$A$2</f>
        <v>0</v>
      </c>
      <c r="N1295" s="73">
        <f>'Base PF Saúde'!$H1295*'Uco e Filme'!$A$11</f>
        <v>0</v>
      </c>
      <c r="O1295" s="74" t="e">
        <f>ROUND(SUM('Base PF Saúde'!$L1295:$N1295),2)</f>
        <v>#N/A</v>
      </c>
    </row>
    <row r="1296" spans="1:15" x14ac:dyDescent="0.25">
      <c r="A1296" s="18">
        <v>30724015</v>
      </c>
      <c r="B1296" s="18" t="s">
        <v>1340</v>
      </c>
      <c r="C1296" s="24">
        <v>1</v>
      </c>
      <c r="D1296" s="25" t="s">
        <v>246</v>
      </c>
      <c r="E1296" s="20"/>
      <c r="F1296" s="21">
        <v>1</v>
      </c>
      <c r="G1296" s="21">
        <v>4</v>
      </c>
      <c r="H1296" s="21"/>
      <c r="I1296" s="21"/>
      <c r="J1296" s="21"/>
      <c r="K1296" s="22">
        <f>VLOOKUP(D1296,'Porte Honorário'!$A$3:$B$44,2,0)</f>
        <v>521.47</v>
      </c>
      <c r="L1296" s="22">
        <f>'Base PF Saúde'!$K1296*'Base PF Saúde'!$C1296</f>
        <v>521.47</v>
      </c>
      <c r="M1296" s="22">
        <f>'Base PF Saúde'!$E1296*'Uco e Filme'!$A$2</f>
        <v>0</v>
      </c>
      <c r="N1296" s="22">
        <f>'Base PF Saúde'!$H1296*'Uco e Filme'!$A$11</f>
        <v>0</v>
      </c>
      <c r="O1296" s="23">
        <f>ROUND(SUM('Base PF Saúde'!$L1296:$N1296),2)</f>
        <v>521.47</v>
      </c>
    </row>
    <row r="1297" spans="1:15" ht="24" x14ac:dyDescent="0.25">
      <c r="A1297" s="18">
        <v>30724023</v>
      </c>
      <c r="B1297" s="18" t="s">
        <v>1341</v>
      </c>
      <c r="C1297" s="24">
        <v>1</v>
      </c>
      <c r="D1297" s="25" t="s">
        <v>309</v>
      </c>
      <c r="E1297" s="20"/>
      <c r="F1297" s="21">
        <v>1</v>
      </c>
      <c r="G1297" s="21">
        <v>5</v>
      </c>
      <c r="H1297" s="21"/>
      <c r="I1297" s="21"/>
      <c r="J1297" s="21"/>
      <c r="K1297" s="22">
        <f>VLOOKUP(D1297,'Porte Honorário'!$A$3:$B$44,2,0)</f>
        <v>771.98</v>
      </c>
      <c r="L1297" s="22">
        <f>'Base PF Saúde'!$K1297*'Base PF Saúde'!$C1297</f>
        <v>771.98</v>
      </c>
      <c r="M1297" s="22">
        <f>'Base PF Saúde'!$E1297*'Uco e Filme'!$A$2</f>
        <v>0</v>
      </c>
      <c r="N1297" s="22">
        <f>'Base PF Saúde'!$H1297*'Uco e Filme'!$A$11</f>
        <v>0</v>
      </c>
      <c r="O1297" s="23">
        <f>ROUND(SUM('Base PF Saúde'!$L1297:$N1297),2)</f>
        <v>771.98</v>
      </c>
    </row>
    <row r="1298" spans="1:15" ht="24" x14ac:dyDescent="0.25">
      <c r="A1298" s="18">
        <v>30724031</v>
      </c>
      <c r="B1298" s="18" t="s">
        <v>1342</v>
      </c>
      <c r="C1298" s="24">
        <v>1</v>
      </c>
      <c r="D1298" s="25" t="s">
        <v>338</v>
      </c>
      <c r="E1298" s="20"/>
      <c r="F1298" s="21">
        <v>2</v>
      </c>
      <c r="G1298" s="21">
        <v>5</v>
      </c>
      <c r="H1298" s="21"/>
      <c r="I1298" s="21"/>
      <c r="J1298" s="21"/>
      <c r="K1298" s="22">
        <f>VLOOKUP(D1298,'Porte Honorário'!$A$3:$B$44,2,0)</f>
        <v>953.16</v>
      </c>
      <c r="L1298" s="22">
        <f>'Base PF Saúde'!$K1298*'Base PF Saúde'!$C1298</f>
        <v>953.16</v>
      </c>
      <c r="M1298" s="22">
        <f>'Base PF Saúde'!$E1298*'Uco e Filme'!$A$2</f>
        <v>0</v>
      </c>
      <c r="N1298" s="22">
        <f>'Base PF Saúde'!$H1298*'Uco e Filme'!$A$11</f>
        <v>0</v>
      </c>
      <c r="O1298" s="23">
        <f>ROUND(SUM('Base PF Saúde'!$L1298:$N1298),2)</f>
        <v>953.16</v>
      </c>
    </row>
    <row r="1299" spans="1:15" x14ac:dyDescent="0.25">
      <c r="A1299" s="18">
        <v>30724040</v>
      </c>
      <c r="B1299" s="18" t="s">
        <v>1343</v>
      </c>
      <c r="C1299" s="24">
        <v>1</v>
      </c>
      <c r="D1299" s="25" t="s">
        <v>295</v>
      </c>
      <c r="E1299" s="20"/>
      <c r="F1299" s="21">
        <v>1</v>
      </c>
      <c r="G1299" s="21">
        <v>5</v>
      </c>
      <c r="H1299" s="21"/>
      <c r="I1299" s="21"/>
      <c r="J1299" s="21"/>
      <c r="K1299" s="22">
        <f>VLOOKUP(D1299,'Porte Honorário'!$A$3:$B$44,2,0)</f>
        <v>682.17</v>
      </c>
      <c r="L1299" s="22">
        <f>'Base PF Saúde'!$K1299*'Base PF Saúde'!$C1299</f>
        <v>682.17</v>
      </c>
      <c r="M1299" s="22">
        <f>'Base PF Saúde'!$E1299*'Uco e Filme'!$A$2</f>
        <v>0</v>
      </c>
      <c r="N1299" s="22">
        <f>'Base PF Saúde'!$H1299*'Uco e Filme'!$A$11</f>
        <v>0</v>
      </c>
      <c r="O1299" s="23">
        <f>ROUND(SUM('Base PF Saúde'!$L1299:$N1299),2)</f>
        <v>682.17</v>
      </c>
    </row>
    <row r="1300" spans="1:15" ht="24" x14ac:dyDescent="0.25">
      <c r="A1300" s="18">
        <v>30724058</v>
      </c>
      <c r="B1300" s="18" t="s">
        <v>1344</v>
      </c>
      <c r="C1300" s="24">
        <v>1</v>
      </c>
      <c r="D1300" s="25" t="s">
        <v>367</v>
      </c>
      <c r="E1300" s="20"/>
      <c r="F1300" s="21">
        <v>3</v>
      </c>
      <c r="G1300" s="21">
        <v>6</v>
      </c>
      <c r="H1300" s="21"/>
      <c r="I1300" s="21"/>
      <c r="J1300" s="21"/>
      <c r="K1300" s="22">
        <f>VLOOKUP(D1300,'Porte Honorário'!$A$3:$B$44,2,0)</f>
        <v>1725.14</v>
      </c>
      <c r="L1300" s="22">
        <f>'Base PF Saúde'!$K1300*'Base PF Saúde'!$C1300</f>
        <v>1725.14</v>
      </c>
      <c r="M1300" s="22">
        <f>'Base PF Saúde'!$E1300*'Uco e Filme'!$A$2</f>
        <v>0</v>
      </c>
      <c r="N1300" s="22">
        <f>'Base PF Saúde'!$H1300*'Uco e Filme'!$A$11</f>
        <v>0</v>
      </c>
      <c r="O1300" s="23">
        <f>ROUND(SUM('Base PF Saúde'!$L1300:$N1300),2)</f>
        <v>1725.14</v>
      </c>
    </row>
    <row r="1301" spans="1:15" ht="24" x14ac:dyDescent="0.25">
      <c r="A1301" s="18">
        <v>30724066</v>
      </c>
      <c r="B1301" s="18" t="s">
        <v>1345</v>
      </c>
      <c r="C1301" s="24">
        <v>1</v>
      </c>
      <c r="D1301" s="25" t="s">
        <v>338</v>
      </c>
      <c r="E1301" s="20"/>
      <c r="F1301" s="21">
        <v>2</v>
      </c>
      <c r="G1301" s="21">
        <v>4</v>
      </c>
      <c r="H1301" s="21"/>
      <c r="I1301" s="21"/>
      <c r="J1301" s="21"/>
      <c r="K1301" s="22">
        <f>VLOOKUP(D1301,'Porte Honorário'!$A$3:$B$44,2,0)</f>
        <v>953.16</v>
      </c>
      <c r="L1301" s="22">
        <f>'Base PF Saúde'!$K1301*'Base PF Saúde'!$C1301</f>
        <v>953.16</v>
      </c>
      <c r="M1301" s="22">
        <f>'Base PF Saúde'!$E1301*'Uco e Filme'!$A$2</f>
        <v>0</v>
      </c>
      <c r="N1301" s="22">
        <f>'Base PF Saúde'!$H1301*'Uco e Filme'!$A$11</f>
        <v>0</v>
      </c>
      <c r="O1301" s="23">
        <f>ROUND(SUM('Base PF Saúde'!$L1301:$N1301),2)</f>
        <v>953.16</v>
      </c>
    </row>
    <row r="1302" spans="1:15" ht="24" x14ac:dyDescent="0.25">
      <c r="A1302" s="18">
        <v>30724074</v>
      </c>
      <c r="B1302" s="18" t="s">
        <v>1346</v>
      </c>
      <c r="C1302" s="24">
        <v>1</v>
      </c>
      <c r="D1302" s="25" t="s">
        <v>263</v>
      </c>
      <c r="E1302" s="20"/>
      <c r="F1302" s="21">
        <v>2</v>
      </c>
      <c r="G1302" s="21">
        <v>4</v>
      </c>
      <c r="H1302" s="21"/>
      <c r="I1302" s="21"/>
      <c r="J1302" s="21"/>
      <c r="K1302" s="22">
        <f>VLOOKUP(D1302,'Porte Honorário'!$A$3:$B$44,2,0)</f>
        <v>819.25</v>
      </c>
      <c r="L1302" s="22">
        <f>'Base PF Saúde'!$K1302*'Base PF Saúde'!$C1302</f>
        <v>819.25</v>
      </c>
      <c r="M1302" s="22">
        <f>'Base PF Saúde'!$E1302*'Uco e Filme'!$A$2</f>
        <v>0</v>
      </c>
      <c r="N1302" s="22">
        <f>'Base PF Saúde'!$H1302*'Uco e Filme'!$A$11</f>
        <v>0</v>
      </c>
      <c r="O1302" s="23">
        <f>ROUND(SUM('Base PF Saúde'!$L1302:$N1302),2)</f>
        <v>819.25</v>
      </c>
    </row>
    <row r="1303" spans="1:15" ht="24" x14ac:dyDescent="0.25">
      <c r="A1303" s="18">
        <v>30724082</v>
      </c>
      <c r="B1303" s="18" t="s">
        <v>1347</v>
      </c>
      <c r="C1303" s="24">
        <v>1</v>
      </c>
      <c r="D1303" s="25" t="s">
        <v>263</v>
      </c>
      <c r="E1303" s="20"/>
      <c r="F1303" s="21">
        <v>2</v>
      </c>
      <c r="G1303" s="21">
        <v>5</v>
      </c>
      <c r="H1303" s="21"/>
      <c r="I1303" s="21"/>
      <c r="J1303" s="21"/>
      <c r="K1303" s="22">
        <f>VLOOKUP(D1303,'Porte Honorário'!$A$3:$B$44,2,0)</f>
        <v>819.25</v>
      </c>
      <c r="L1303" s="22">
        <f>'Base PF Saúde'!$K1303*'Base PF Saúde'!$C1303</f>
        <v>819.25</v>
      </c>
      <c r="M1303" s="22">
        <f>'Base PF Saúde'!$E1303*'Uco e Filme'!$A$2</f>
        <v>0</v>
      </c>
      <c r="N1303" s="22">
        <f>'Base PF Saúde'!$H1303*'Uco e Filme'!$A$11</f>
        <v>0</v>
      </c>
      <c r="O1303" s="23">
        <f>ROUND(SUM('Base PF Saúde'!$L1303:$N1303),2)</f>
        <v>819.25</v>
      </c>
    </row>
    <row r="1304" spans="1:15" ht="36" x14ac:dyDescent="0.25">
      <c r="A1304" s="18">
        <v>30724090</v>
      </c>
      <c r="B1304" s="18" t="s">
        <v>1348</v>
      </c>
      <c r="C1304" s="24">
        <v>1</v>
      </c>
      <c r="D1304" s="25" t="s">
        <v>295</v>
      </c>
      <c r="E1304" s="20"/>
      <c r="F1304" s="21">
        <v>1</v>
      </c>
      <c r="G1304" s="21">
        <v>3</v>
      </c>
      <c r="H1304" s="21"/>
      <c r="I1304" s="21"/>
      <c r="J1304" s="21"/>
      <c r="K1304" s="22">
        <f>VLOOKUP(D1304,'Porte Honorário'!$A$3:$B$44,2,0)</f>
        <v>682.17</v>
      </c>
      <c r="L1304" s="22">
        <f>'Base PF Saúde'!$K1304*'Base PF Saúde'!$C1304</f>
        <v>682.17</v>
      </c>
      <c r="M1304" s="22">
        <f>'Base PF Saúde'!$E1304*'Uco e Filme'!$A$2</f>
        <v>0</v>
      </c>
      <c r="N1304" s="22">
        <f>'Base PF Saúde'!$H1304*'Uco e Filme'!$A$11</f>
        <v>0</v>
      </c>
      <c r="O1304" s="23">
        <f>ROUND(SUM('Base PF Saúde'!$L1304:$N1304),2)</f>
        <v>682.17</v>
      </c>
    </row>
    <row r="1305" spans="1:15" x14ac:dyDescent="0.25">
      <c r="A1305" s="18">
        <v>30724104</v>
      </c>
      <c r="B1305" s="18" t="s">
        <v>1349</v>
      </c>
      <c r="C1305" s="24">
        <v>1</v>
      </c>
      <c r="D1305" s="25" t="s">
        <v>599</v>
      </c>
      <c r="E1305" s="20"/>
      <c r="F1305" s="21">
        <v>1</v>
      </c>
      <c r="G1305" s="21">
        <v>2</v>
      </c>
      <c r="H1305" s="21"/>
      <c r="I1305" s="21"/>
      <c r="J1305" s="21"/>
      <c r="K1305" s="22">
        <f>VLOOKUP(D1305,'Porte Honorário'!$A$3:$B$44,2,0)</f>
        <v>576.6</v>
      </c>
      <c r="L1305" s="22">
        <f>'Base PF Saúde'!$K1305*'Base PF Saúde'!$C1305</f>
        <v>576.6</v>
      </c>
      <c r="M1305" s="22">
        <f>'Base PF Saúde'!$E1305*'Uco e Filme'!$A$2</f>
        <v>0</v>
      </c>
      <c r="N1305" s="22">
        <f>'Base PF Saúde'!$H1305*'Uco e Filme'!$A$11</f>
        <v>0</v>
      </c>
      <c r="O1305" s="23">
        <f>ROUND(SUM('Base PF Saúde'!$L1305:$N1305),2)</f>
        <v>576.6</v>
      </c>
    </row>
    <row r="1306" spans="1:15" x14ac:dyDescent="0.25">
      <c r="A1306" s="18">
        <v>30724112</v>
      </c>
      <c r="B1306" s="18" t="s">
        <v>1350</v>
      </c>
      <c r="C1306" s="24">
        <v>1</v>
      </c>
      <c r="D1306" s="25" t="s">
        <v>246</v>
      </c>
      <c r="E1306" s="20"/>
      <c r="F1306" s="21">
        <v>1</v>
      </c>
      <c r="G1306" s="21">
        <v>2</v>
      </c>
      <c r="H1306" s="21"/>
      <c r="I1306" s="21"/>
      <c r="J1306" s="21"/>
      <c r="K1306" s="22">
        <f>VLOOKUP(D1306,'Porte Honorário'!$A$3:$B$44,2,0)</f>
        <v>521.47</v>
      </c>
      <c r="L1306" s="22">
        <f>'Base PF Saúde'!$K1306*'Base PF Saúde'!$C1306</f>
        <v>521.47</v>
      </c>
      <c r="M1306" s="22">
        <f>'Base PF Saúde'!$E1306*'Uco e Filme'!$A$2</f>
        <v>0</v>
      </c>
      <c r="N1306" s="22">
        <f>'Base PF Saúde'!$H1306*'Uco e Filme'!$A$11</f>
        <v>0</v>
      </c>
      <c r="O1306" s="23">
        <f>ROUND(SUM('Base PF Saúde'!$L1306:$N1306),2)</f>
        <v>521.47</v>
      </c>
    </row>
    <row r="1307" spans="1:15" ht="24" x14ac:dyDescent="0.25">
      <c r="A1307" s="18">
        <v>30724120</v>
      </c>
      <c r="B1307" s="18" t="s">
        <v>1351</v>
      </c>
      <c r="C1307" s="24">
        <v>1</v>
      </c>
      <c r="D1307" s="25" t="s">
        <v>342</v>
      </c>
      <c r="E1307" s="20"/>
      <c r="F1307" s="21">
        <v>2</v>
      </c>
      <c r="G1307" s="21">
        <v>5</v>
      </c>
      <c r="H1307" s="21"/>
      <c r="I1307" s="21"/>
      <c r="J1307" s="21"/>
      <c r="K1307" s="22">
        <f>VLOOKUP(D1307,'Porte Honorário'!$A$3:$B$44,2,0)</f>
        <v>874.38</v>
      </c>
      <c r="L1307" s="22">
        <f>'Base PF Saúde'!$K1307*'Base PF Saúde'!$C1307</f>
        <v>874.38</v>
      </c>
      <c r="M1307" s="22">
        <f>'Base PF Saúde'!$E1307*'Uco e Filme'!$A$2</f>
        <v>0</v>
      </c>
      <c r="N1307" s="22">
        <f>'Base PF Saúde'!$H1307*'Uco e Filme'!$A$11</f>
        <v>0</v>
      </c>
      <c r="O1307" s="23">
        <f>ROUND(SUM('Base PF Saúde'!$L1307:$N1307),2)</f>
        <v>874.38</v>
      </c>
    </row>
    <row r="1308" spans="1:15" ht="24" x14ac:dyDescent="0.25">
      <c r="A1308" s="18">
        <v>30724139</v>
      </c>
      <c r="B1308" s="18" t="s">
        <v>1352</v>
      </c>
      <c r="C1308" s="24">
        <v>1</v>
      </c>
      <c r="D1308" s="25" t="s">
        <v>295</v>
      </c>
      <c r="E1308" s="20"/>
      <c r="F1308" s="21">
        <v>1</v>
      </c>
      <c r="G1308" s="21">
        <v>3</v>
      </c>
      <c r="H1308" s="21"/>
      <c r="I1308" s="21"/>
      <c r="J1308" s="21"/>
      <c r="K1308" s="22">
        <f>VLOOKUP(D1308,'Porte Honorário'!$A$3:$B$44,2,0)</f>
        <v>682.17</v>
      </c>
      <c r="L1308" s="22">
        <f>'Base PF Saúde'!$K1308*'Base PF Saúde'!$C1308</f>
        <v>682.17</v>
      </c>
      <c r="M1308" s="22">
        <f>'Base PF Saúde'!$E1308*'Uco e Filme'!$A$2</f>
        <v>0</v>
      </c>
      <c r="N1308" s="22">
        <f>'Base PF Saúde'!$H1308*'Uco e Filme'!$A$11</f>
        <v>0</v>
      </c>
      <c r="O1308" s="23">
        <f>ROUND(SUM('Base PF Saúde'!$L1308:$N1308),2)</f>
        <v>682.17</v>
      </c>
    </row>
    <row r="1309" spans="1:15" ht="24" x14ac:dyDescent="0.25">
      <c r="A1309" s="18">
        <v>30724147</v>
      </c>
      <c r="B1309" s="18" t="s">
        <v>1353</v>
      </c>
      <c r="C1309" s="24">
        <v>1</v>
      </c>
      <c r="D1309" s="25" t="s">
        <v>384</v>
      </c>
      <c r="E1309" s="20"/>
      <c r="F1309" s="21">
        <v>1</v>
      </c>
      <c r="G1309" s="21">
        <v>3</v>
      </c>
      <c r="H1309" s="21"/>
      <c r="I1309" s="21"/>
      <c r="J1309" s="21"/>
      <c r="K1309" s="22">
        <f>VLOOKUP(D1309,'Porte Honorário'!$A$3:$B$44,2,0)</f>
        <v>737.32</v>
      </c>
      <c r="L1309" s="22">
        <f>'Base PF Saúde'!$K1309*'Base PF Saúde'!$C1309</f>
        <v>737.32</v>
      </c>
      <c r="M1309" s="22">
        <f>'Base PF Saúde'!$E1309*'Uco e Filme'!$A$2</f>
        <v>0</v>
      </c>
      <c r="N1309" s="22">
        <f>'Base PF Saúde'!$H1309*'Uco e Filme'!$A$11</f>
        <v>0</v>
      </c>
      <c r="O1309" s="23">
        <f>ROUND(SUM('Base PF Saúde'!$L1309:$N1309),2)</f>
        <v>737.32</v>
      </c>
    </row>
    <row r="1310" spans="1:15" ht="24" x14ac:dyDescent="0.25">
      <c r="A1310" s="18">
        <v>30724155</v>
      </c>
      <c r="B1310" s="18" t="s">
        <v>1354</v>
      </c>
      <c r="C1310" s="24">
        <v>1</v>
      </c>
      <c r="D1310" s="25" t="s">
        <v>489</v>
      </c>
      <c r="E1310" s="20"/>
      <c r="F1310" s="21">
        <v>2</v>
      </c>
      <c r="G1310" s="21">
        <v>5</v>
      </c>
      <c r="H1310" s="21"/>
      <c r="I1310" s="21"/>
      <c r="J1310" s="21"/>
      <c r="K1310" s="22">
        <f>VLOOKUP(D1310,'Porte Honorário'!$A$3:$B$44,2,0)</f>
        <v>1354.9</v>
      </c>
      <c r="L1310" s="22">
        <f>'Base PF Saúde'!$K1310*'Base PF Saúde'!$C1310</f>
        <v>1354.9</v>
      </c>
      <c r="M1310" s="22">
        <f>'Base PF Saúde'!$E1310*'Uco e Filme'!$A$2</f>
        <v>0</v>
      </c>
      <c r="N1310" s="22">
        <f>'Base PF Saúde'!$H1310*'Uco e Filme'!$A$11</f>
        <v>0</v>
      </c>
      <c r="O1310" s="23">
        <f>ROUND(SUM('Base PF Saúde'!$L1310:$N1310),2)</f>
        <v>1354.9</v>
      </c>
    </row>
    <row r="1311" spans="1:15" x14ac:dyDescent="0.25">
      <c r="A1311" s="18">
        <v>30724163</v>
      </c>
      <c r="B1311" s="18" t="s">
        <v>1355</v>
      </c>
      <c r="C1311" s="24">
        <v>1</v>
      </c>
      <c r="D1311" s="25" t="s">
        <v>71</v>
      </c>
      <c r="E1311" s="20"/>
      <c r="F1311" s="21">
        <v>1</v>
      </c>
      <c r="G1311" s="21">
        <v>2</v>
      </c>
      <c r="H1311" s="21"/>
      <c r="I1311" s="21"/>
      <c r="J1311" s="21"/>
      <c r="K1311" s="22">
        <f>VLOOKUP(D1311,'Porte Honorário'!$A$3:$B$44,2,0)</f>
        <v>297.77</v>
      </c>
      <c r="L1311" s="22">
        <f>'Base PF Saúde'!$K1311*'Base PF Saúde'!$C1311</f>
        <v>297.77</v>
      </c>
      <c r="M1311" s="22">
        <f>'Base PF Saúde'!$E1311*'Uco e Filme'!$A$2</f>
        <v>0</v>
      </c>
      <c r="N1311" s="22">
        <f>'Base PF Saúde'!$H1311*'Uco e Filme'!$A$11</f>
        <v>0</v>
      </c>
      <c r="O1311" s="23">
        <f>ROUND(SUM('Base PF Saúde'!$L1311:$N1311),2)</f>
        <v>297.77</v>
      </c>
    </row>
    <row r="1312" spans="1:15" ht="24" x14ac:dyDescent="0.25">
      <c r="A1312" s="18">
        <v>30724171</v>
      </c>
      <c r="B1312" s="18" t="s">
        <v>1356</v>
      </c>
      <c r="C1312" s="24">
        <v>1</v>
      </c>
      <c r="D1312" s="25" t="s">
        <v>102</v>
      </c>
      <c r="E1312" s="20"/>
      <c r="F1312" s="21">
        <v>1</v>
      </c>
      <c r="G1312" s="21">
        <v>2</v>
      </c>
      <c r="H1312" s="21"/>
      <c r="I1312" s="21"/>
      <c r="J1312" s="21"/>
      <c r="K1312" s="22">
        <f>VLOOKUP(D1312,'Porte Honorário'!$A$3:$B$44,2,0)</f>
        <v>176.44</v>
      </c>
      <c r="L1312" s="22">
        <f>'Base PF Saúde'!$K1312*'Base PF Saúde'!$C1312</f>
        <v>176.44</v>
      </c>
      <c r="M1312" s="22">
        <f>'Base PF Saúde'!$E1312*'Uco e Filme'!$A$2</f>
        <v>0</v>
      </c>
      <c r="N1312" s="22">
        <f>'Base PF Saúde'!$H1312*'Uco e Filme'!$A$11</f>
        <v>0</v>
      </c>
      <c r="O1312" s="23">
        <f>ROUND(SUM('Base PF Saúde'!$L1312:$N1312),2)</f>
        <v>176.44</v>
      </c>
    </row>
    <row r="1313" spans="1:15" ht="24" x14ac:dyDescent="0.25">
      <c r="A1313" s="18">
        <v>30724180</v>
      </c>
      <c r="B1313" s="18" t="s">
        <v>1357</v>
      </c>
      <c r="C1313" s="24">
        <v>1</v>
      </c>
      <c r="D1313" s="25" t="s">
        <v>342</v>
      </c>
      <c r="E1313" s="20"/>
      <c r="F1313" s="21">
        <v>2</v>
      </c>
      <c r="G1313" s="21">
        <v>5</v>
      </c>
      <c r="H1313" s="21"/>
      <c r="I1313" s="21"/>
      <c r="J1313" s="21"/>
      <c r="K1313" s="22">
        <f>VLOOKUP(D1313,'Porte Honorário'!$A$3:$B$44,2,0)</f>
        <v>874.38</v>
      </c>
      <c r="L1313" s="22">
        <f>'Base PF Saúde'!$K1313*'Base PF Saúde'!$C1313</f>
        <v>874.38</v>
      </c>
      <c r="M1313" s="22">
        <f>'Base PF Saúde'!$E1313*'Uco e Filme'!$A$2</f>
        <v>0</v>
      </c>
      <c r="N1313" s="22">
        <f>'Base PF Saúde'!$H1313*'Uco e Filme'!$A$11</f>
        <v>0</v>
      </c>
      <c r="O1313" s="23">
        <f>ROUND(SUM('Base PF Saúde'!$L1313:$N1313),2)</f>
        <v>874.38</v>
      </c>
    </row>
    <row r="1314" spans="1:15" ht="24" x14ac:dyDescent="0.25">
      <c r="A1314" s="18">
        <v>30724198</v>
      </c>
      <c r="B1314" s="18" t="s">
        <v>1358</v>
      </c>
      <c r="C1314" s="24">
        <v>1</v>
      </c>
      <c r="D1314" s="25" t="s">
        <v>338</v>
      </c>
      <c r="E1314" s="20"/>
      <c r="F1314" s="21">
        <v>2</v>
      </c>
      <c r="G1314" s="21">
        <v>5</v>
      </c>
      <c r="H1314" s="21"/>
      <c r="I1314" s="21"/>
      <c r="J1314" s="21"/>
      <c r="K1314" s="22">
        <f>VLOOKUP(D1314,'Porte Honorário'!$A$3:$B$44,2,0)</f>
        <v>953.16</v>
      </c>
      <c r="L1314" s="22">
        <f>'Base PF Saúde'!$K1314*'Base PF Saúde'!$C1314</f>
        <v>953.16</v>
      </c>
      <c r="M1314" s="22">
        <f>'Base PF Saúde'!$E1314*'Uco e Filme'!$A$2</f>
        <v>0</v>
      </c>
      <c r="N1314" s="22">
        <f>'Base PF Saúde'!$H1314*'Uco e Filme'!$A$11</f>
        <v>0</v>
      </c>
      <c r="O1314" s="23">
        <f>ROUND(SUM('Base PF Saúde'!$L1314:$N1314),2)</f>
        <v>953.16</v>
      </c>
    </row>
    <row r="1315" spans="1:15" ht="24" x14ac:dyDescent="0.25">
      <c r="A1315" s="18">
        <v>30724201</v>
      </c>
      <c r="B1315" s="18" t="s">
        <v>1359</v>
      </c>
      <c r="C1315" s="24">
        <v>1</v>
      </c>
      <c r="D1315" s="25" t="s">
        <v>309</v>
      </c>
      <c r="E1315" s="20"/>
      <c r="F1315" s="21">
        <v>2</v>
      </c>
      <c r="G1315" s="21">
        <v>4</v>
      </c>
      <c r="H1315" s="21"/>
      <c r="I1315" s="21"/>
      <c r="J1315" s="21"/>
      <c r="K1315" s="22">
        <f>VLOOKUP(D1315,'Porte Honorário'!$A$3:$B$44,2,0)</f>
        <v>771.98</v>
      </c>
      <c r="L1315" s="22">
        <f>'Base PF Saúde'!$K1315*'Base PF Saúde'!$C1315</f>
        <v>771.98</v>
      </c>
      <c r="M1315" s="22">
        <f>'Base PF Saúde'!$E1315*'Uco e Filme'!$A$2</f>
        <v>0</v>
      </c>
      <c r="N1315" s="22">
        <f>'Base PF Saúde'!$H1315*'Uco e Filme'!$A$11</f>
        <v>0</v>
      </c>
      <c r="O1315" s="23">
        <f>ROUND(SUM('Base PF Saúde'!$L1315:$N1315),2)</f>
        <v>771.98</v>
      </c>
    </row>
    <row r="1316" spans="1:15" ht="24" x14ac:dyDescent="0.25">
      <c r="A1316" s="18">
        <v>30724210</v>
      </c>
      <c r="B1316" s="18" t="s">
        <v>1360</v>
      </c>
      <c r="C1316" s="24">
        <v>1</v>
      </c>
      <c r="D1316" s="25" t="s">
        <v>295</v>
      </c>
      <c r="E1316" s="20"/>
      <c r="F1316" s="21">
        <v>1</v>
      </c>
      <c r="G1316" s="21">
        <v>3</v>
      </c>
      <c r="H1316" s="21"/>
      <c r="I1316" s="21"/>
      <c r="J1316" s="21"/>
      <c r="K1316" s="22">
        <f>VLOOKUP(D1316,'Porte Honorário'!$A$3:$B$44,2,0)</f>
        <v>682.17</v>
      </c>
      <c r="L1316" s="22">
        <f>'Base PF Saúde'!$K1316*'Base PF Saúde'!$C1316</f>
        <v>682.17</v>
      </c>
      <c r="M1316" s="22">
        <f>'Base PF Saúde'!$E1316*'Uco e Filme'!$A$2</f>
        <v>0</v>
      </c>
      <c r="N1316" s="22">
        <f>'Base PF Saúde'!$H1316*'Uco e Filme'!$A$11</f>
        <v>0</v>
      </c>
      <c r="O1316" s="23">
        <f>ROUND(SUM('Base PF Saúde'!$L1316:$N1316),2)</f>
        <v>682.17</v>
      </c>
    </row>
    <row r="1317" spans="1:15" x14ac:dyDescent="0.25">
      <c r="A1317" s="18">
        <v>30724228</v>
      </c>
      <c r="B1317" s="18" t="s">
        <v>1361</v>
      </c>
      <c r="C1317" s="24">
        <v>1</v>
      </c>
      <c r="D1317" s="25" t="s">
        <v>295</v>
      </c>
      <c r="E1317" s="20"/>
      <c r="F1317" s="21">
        <v>2</v>
      </c>
      <c r="G1317" s="21">
        <v>5</v>
      </c>
      <c r="H1317" s="21"/>
      <c r="I1317" s="21"/>
      <c r="J1317" s="21"/>
      <c r="K1317" s="22">
        <f>VLOOKUP(D1317,'Porte Honorário'!$A$3:$B$44,2,0)</f>
        <v>682.17</v>
      </c>
      <c r="L1317" s="22">
        <f>'Base PF Saúde'!$K1317*'Base PF Saúde'!$C1317</f>
        <v>682.17</v>
      </c>
      <c r="M1317" s="22">
        <f>'Base PF Saúde'!$E1317*'Uco e Filme'!$A$2</f>
        <v>0</v>
      </c>
      <c r="N1317" s="22">
        <f>'Base PF Saúde'!$H1317*'Uco e Filme'!$A$11</f>
        <v>0</v>
      </c>
      <c r="O1317" s="23">
        <f>ROUND(SUM('Base PF Saúde'!$L1317:$N1317),2)</f>
        <v>682.17</v>
      </c>
    </row>
    <row r="1318" spans="1:15" ht="36" x14ac:dyDescent="0.25">
      <c r="A1318" s="18">
        <v>30724236</v>
      </c>
      <c r="B1318" s="18" t="s">
        <v>1362</v>
      </c>
      <c r="C1318" s="24">
        <v>1</v>
      </c>
      <c r="D1318" s="25" t="s">
        <v>342</v>
      </c>
      <c r="E1318" s="20"/>
      <c r="F1318" s="21">
        <v>2</v>
      </c>
      <c r="G1318" s="21">
        <v>5</v>
      </c>
      <c r="H1318" s="21"/>
      <c r="I1318" s="21"/>
      <c r="J1318" s="21"/>
      <c r="K1318" s="22">
        <f>VLOOKUP(D1318,'Porte Honorário'!$A$3:$B$44,2,0)</f>
        <v>874.38</v>
      </c>
      <c r="L1318" s="22">
        <f>'Base PF Saúde'!$K1318*'Base PF Saúde'!$C1318</f>
        <v>874.38</v>
      </c>
      <c r="M1318" s="22">
        <f>'Base PF Saúde'!$E1318*'Uco e Filme'!$A$2</f>
        <v>0</v>
      </c>
      <c r="N1318" s="22">
        <f>'Base PF Saúde'!$H1318*'Uco e Filme'!$A$11</f>
        <v>0</v>
      </c>
      <c r="O1318" s="23">
        <f>ROUND(SUM('Base PF Saúde'!$L1318:$N1318),2)</f>
        <v>874.38</v>
      </c>
    </row>
    <row r="1319" spans="1:15" ht="24" x14ac:dyDescent="0.25">
      <c r="A1319" s="18">
        <v>30724244</v>
      </c>
      <c r="B1319" s="18" t="s">
        <v>1363</v>
      </c>
      <c r="C1319" s="24">
        <v>1</v>
      </c>
      <c r="D1319" s="25" t="s">
        <v>263</v>
      </c>
      <c r="E1319" s="20"/>
      <c r="F1319" s="21">
        <v>2</v>
      </c>
      <c r="G1319" s="21">
        <v>5</v>
      </c>
      <c r="H1319" s="21"/>
      <c r="I1319" s="21"/>
      <c r="J1319" s="21"/>
      <c r="K1319" s="22">
        <f>VLOOKUP(D1319,'Porte Honorário'!$A$3:$B$44,2,0)</f>
        <v>819.25</v>
      </c>
      <c r="L1319" s="22">
        <f>'Base PF Saúde'!$K1319*'Base PF Saúde'!$C1319</f>
        <v>819.25</v>
      </c>
      <c r="M1319" s="22">
        <f>'Base PF Saúde'!$E1319*'Uco e Filme'!$A$2</f>
        <v>0</v>
      </c>
      <c r="N1319" s="22">
        <f>'Base PF Saúde'!$H1319*'Uco e Filme'!$A$11</f>
        <v>0</v>
      </c>
      <c r="O1319" s="23">
        <f>ROUND(SUM('Base PF Saúde'!$L1319:$N1319),2)</f>
        <v>819.25</v>
      </c>
    </row>
    <row r="1320" spans="1:15" x14ac:dyDescent="0.25">
      <c r="A1320" s="18">
        <v>30724252</v>
      </c>
      <c r="B1320" s="18" t="s">
        <v>1364</v>
      </c>
      <c r="C1320" s="24">
        <v>1</v>
      </c>
      <c r="D1320" s="25" t="s">
        <v>69</v>
      </c>
      <c r="E1320" s="20"/>
      <c r="F1320" s="21">
        <v>1</v>
      </c>
      <c r="G1320" s="21">
        <v>1</v>
      </c>
      <c r="H1320" s="21"/>
      <c r="I1320" s="21"/>
      <c r="J1320" s="21"/>
      <c r="K1320" s="22">
        <f>VLOOKUP(D1320,'Porte Honorário'!$A$3:$B$44,2,0)</f>
        <v>201.64</v>
      </c>
      <c r="L1320" s="22">
        <f>'Base PF Saúde'!$K1320*'Base PF Saúde'!$C1320</f>
        <v>201.64</v>
      </c>
      <c r="M1320" s="22">
        <f>'Base PF Saúde'!$E1320*'Uco e Filme'!$A$2</f>
        <v>0</v>
      </c>
      <c r="N1320" s="22">
        <f>'Base PF Saúde'!$H1320*'Uco e Filme'!$A$11</f>
        <v>0</v>
      </c>
      <c r="O1320" s="23">
        <f>ROUND(SUM('Base PF Saúde'!$L1320:$N1320),2)</f>
        <v>201.64</v>
      </c>
    </row>
    <row r="1321" spans="1:15" x14ac:dyDescent="0.25">
      <c r="A1321" s="18">
        <v>30724260</v>
      </c>
      <c r="B1321" s="18" t="s">
        <v>1365</v>
      </c>
      <c r="C1321" s="24">
        <v>1</v>
      </c>
      <c r="D1321" s="25" t="s">
        <v>295</v>
      </c>
      <c r="E1321" s="20"/>
      <c r="F1321" s="21">
        <v>2</v>
      </c>
      <c r="G1321" s="21">
        <v>6</v>
      </c>
      <c r="H1321" s="21"/>
      <c r="I1321" s="21"/>
      <c r="J1321" s="21"/>
      <c r="K1321" s="22">
        <f>VLOOKUP(D1321,'Porte Honorário'!$A$3:$B$44,2,0)</f>
        <v>682.17</v>
      </c>
      <c r="L1321" s="22">
        <f>'Base PF Saúde'!$K1321*'Base PF Saúde'!$C1321</f>
        <v>682.17</v>
      </c>
      <c r="M1321" s="22">
        <f>'Base PF Saúde'!$E1321*'Uco e Filme'!$A$2</f>
        <v>0</v>
      </c>
      <c r="N1321" s="22">
        <f>'Base PF Saúde'!$H1321*'Uco e Filme'!$A$11</f>
        <v>0</v>
      </c>
      <c r="O1321" s="23">
        <f>ROUND(SUM('Base PF Saúde'!$L1321:$N1321),2)</f>
        <v>682.17</v>
      </c>
    </row>
    <row r="1322" spans="1:15" ht="36" x14ac:dyDescent="0.25">
      <c r="A1322" s="18">
        <v>30724279</v>
      </c>
      <c r="B1322" s="18" t="s">
        <v>1366</v>
      </c>
      <c r="C1322" s="24">
        <v>1</v>
      </c>
      <c r="D1322" s="25" t="s">
        <v>960</v>
      </c>
      <c r="E1322" s="20"/>
      <c r="F1322" s="21">
        <v>2</v>
      </c>
      <c r="G1322" s="21">
        <v>7</v>
      </c>
      <c r="H1322" s="21"/>
      <c r="I1322" s="21"/>
      <c r="J1322" s="21"/>
      <c r="K1322" s="22">
        <f>VLOOKUP(D1322,'Porte Honorário'!$A$3:$B$44,2,0)</f>
        <v>1788.13</v>
      </c>
      <c r="L1322" s="22">
        <f>'Base PF Saúde'!$K1322*'Base PF Saúde'!$C1322</f>
        <v>1788.13</v>
      </c>
      <c r="M1322" s="22">
        <f>'Base PF Saúde'!$E1322*'Uco e Filme'!$A$2</f>
        <v>0</v>
      </c>
      <c r="N1322" s="22">
        <f>'Base PF Saúde'!$H1322*'Uco e Filme'!$A$11</f>
        <v>0</v>
      </c>
      <c r="O1322" s="23">
        <f>ROUND(SUM('Base PF Saúde'!$L1322:$N1322),2)</f>
        <v>1788.13</v>
      </c>
    </row>
    <row r="1323" spans="1:15" ht="48" x14ac:dyDescent="0.25">
      <c r="A1323" s="18">
        <v>30724287</v>
      </c>
      <c r="B1323" s="18" t="s">
        <v>1367</v>
      </c>
      <c r="C1323" s="24">
        <v>1</v>
      </c>
      <c r="D1323" s="25" t="s">
        <v>309</v>
      </c>
      <c r="E1323" s="20"/>
      <c r="F1323" s="21">
        <v>3</v>
      </c>
      <c r="G1323" s="21">
        <v>5</v>
      </c>
      <c r="H1323" s="21"/>
      <c r="I1323" s="21"/>
      <c r="J1323" s="21"/>
      <c r="K1323" s="22">
        <f>VLOOKUP(D1323,'Porte Honorário'!$A$3:$B$44,2,0)</f>
        <v>771.98</v>
      </c>
      <c r="L1323" s="22">
        <f>'Base PF Saúde'!$K1323*'Base PF Saúde'!$C1323</f>
        <v>771.98</v>
      </c>
      <c r="M1323" s="22">
        <f>'Base PF Saúde'!$E1323*'Uco e Filme'!$A$2</f>
        <v>0</v>
      </c>
      <c r="N1323" s="22">
        <f>'Base PF Saúde'!$H1323*'Uco e Filme'!$A$11</f>
        <v>0</v>
      </c>
      <c r="O1323" s="23">
        <f>ROUND(SUM('Base PF Saúde'!$L1323:$N1323),2)</f>
        <v>771.98</v>
      </c>
    </row>
    <row r="1324" spans="1:15" ht="18" customHeight="1" x14ac:dyDescent="0.25">
      <c r="A1324" s="72" t="s">
        <v>1368</v>
      </c>
      <c r="B1324" s="73"/>
      <c r="C1324" s="73"/>
      <c r="D1324" s="73"/>
      <c r="E1324" s="73"/>
      <c r="F1324" s="73"/>
      <c r="G1324" s="73"/>
      <c r="H1324" s="73"/>
      <c r="I1324" s="73"/>
      <c r="J1324" s="73"/>
      <c r="K1324" s="73" t="e">
        <f>VLOOKUP(D1324,'Porte Honorário'!$A$3:$B$44,2,0)</f>
        <v>#N/A</v>
      </c>
      <c r="L1324" s="73" t="e">
        <f>'Base PF Saúde'!$K1324*'Base PF Saúde'!$C1324</f>
        <v>#N/A</v>
      </c>
      <c r="M1324" s="73">
        <f>'Base PF Saúde'!$E1324*'Uco e Filme'!$A$2</f>
        <v>0</v>
      </c>
      <c r="N1324" s="73">
        <f>'Base PF Saúde'!$H1324*'Uco e Filme'!$A$11</f>
        <v>0</v>
      </c>
      <c r="O1324" s="74" t="e">
        <f>ROUND(SUM('Base PF Saúde'!$L1324:$N1324),2)</f>
        <v>#N/A</v>
      </c>
    </row>
    <row r="1325" spans="1:15" ht="24" x14ac:dyDescent="0.25">
      <c r="A1325" s="18">
        <v>30725011</v>
      </c>
      <c r="B1325" s="18" t="s">
        <v>1369</v>
      </c>
      <c r="C1325" s="24">
        <v>1</v>
      </c>
      <c r="D1325" s="25" t="s">
        <v>309</v>
      </c>
      <c r="E1325" s="20"/>
      <c r="F1325" s="21">
        <v>2</v>
      </c>
      <c r="G1325" s="21">
        <v>5</v>
      </c>
      <c r="H1325" s="21"/>
      <c r="I1325" s="21"/>
      <c r="J1325" s="21"/>
      <c r="K1325" s="22">
        <f>VLOOKUP(D1325,'Porte Honorário'!$A$3:$B$44,2,0)</f>
        <v>771.98</v>
      </c>
      <c r="L1325" s="22">
        <f>'Base PF Saúde'!$K1325*'Base PF Saúde'!$C1325</f>
        <v>771.98</v>
      </c>
      <c r="M1325" s="22">
        <f>'Base PF Saúde'!$E1325*'Uco e Filme'!$A$2</f>
        <v>0</v>
      </c>
      <c r="N1325" s="22">
        <f>'Base PF Saúde'!$H1325*'Uco e Filme'!$A$11</f>
        <v>0</v>
      </c>
      <c r="O1325" s="23">
        <f>ROUND(SUM('Base PF Saúde'!$L1325:$N1325),2)</f>
        <v>771.98</v>
      </c>
    </row>
    <row r="1326" spans="1:15" x14ac:dyDescent="0.25">
      <c r="A1326" s="18">
        <v>30725020</v>
      </c>
      <c r="B1326" s="18" t="s">
        <v>1370</v>
      </c>
      <c r="C1326" s="24">
        <v>1</v>
      </c>
      <c r="D1326" s="25" t="s">
        <v>384</v>
      </c>
      <c r="E1326" s="20"/>
      <c r="F1326" s="21">
        <v>2</v>
      </c>
      <c r="G1326" s="21">
        <v>4</v>
      </c>
      <c r="H1326" s="21"/>
      <c r="I1326" s="21"/>
      <c r="J1326" s="21"/>
      <c r="K1326" s="22">
        <f>VLOOKUP(D1326,'Porte Honorário'!$A$3:$B$44,2,0)</f>
        <v>737.32</v>
      </c>
      <c r="L1326" s="22">
        <f>'Base PF Saúde'!$K1326*'Base PF Saúde'!$C1326</f>
        <v>737.32</v>
      </c>
      <c r="M1326" s="22">
        <f>'Base PF Saúde'!$E1326*'Uco e Filme'!$A$2</f>
        <v>0</v>
      </c>
      <c r="N1326" s="22">
        <f>'Base PF Saúde'!$H1326*'Uco e Filme'!$A$11</f>
        <v>0</v>
      </c>
      <c r="O1326" s="23">
        <f>ROUND(SUM('Base PF Saúde'!$L1326:$N1326),2)</f>
        <v>737.32</v>
      </c>
    </row>
    <row r="1327" spans="1:15" ht="24" x14ac:dyDescent="0.25">
      <c r="A1327" s="18">
        <v>30725038</v>
      </c>
      <c r="B1327" s="18" t="s">
        <v>1371</v>
      </c>
      <c r="C1327" s="24">
        <v>1</v>
      </c>
      <c r="D1327" s="25" t="s">
        <v>309</v>
      </c>
      <c r="E1327" s="20"/>
      <c r="F1327" s="21">
        <v>2</v>
      </c>
      <c r="G1327" s="21">
        <v>3</v>
      </c>
      <c r="H1327" s="21"/>
      <c r="I1327" s="21"/>
      <c r="J1327" s="21"/>
      <c r="K1327" s="22">
        <f>VLOOKUP(D1327,'Porte Honorário'!$A$3:$B$44,2,0)</f>
        <v>771.98</v>
      </c>
      <c r="L1327" s="22">
        <f>'Base PF Saúde'!$K1327*'Base PF Saúde'!$C1327</f>
        <v>771.98</v>
      </c>
      <c r="M1327" s="22">
        <f>'Base PF Saúde'!$E1327*'Uco e Filme'!$A$2</f>
        <v>0</v>
      </c>
      <c r="N1327" s="22">
        <f>'Base PF Saúde'!$H1327*'Uco e Filme'!$A$11</f>
        <v>0</v>
      </c>
      <c r="O1327" s="23">
        <f>ROUND(SUM('Base PF Saúde'!$L1327:$N1327),2)</f>
        <v>771.98</v>
      </c>
    </row>
    <row r="1328" spans="1:15" x14ac:dyDescent="0.25">
      <c r="A1328" s="18">
        <v>30725046</v>
      </c>
      <c r="B1328" s="18" t="s">
        <v>1372</v>
      </c>
      <c r="C1328" s="24">
        <v>1</v>
      </c>
      <c r="D1328" s="25" t="s">
        <v>69</v>
      </c>
      <c r="E1328" s="20"/>
      <c r="F1328" s="21">
        <v>1</v>
      </c>
      <c r="G1328" s="21">
        <v>1</v>
      </c>
      <c r="H1328" s="21"/>
      <c r="I1328" s="21"/>
      <c r="J1328" s="21"/>
      <c r="K1328" s="22">
        <f>VLOOKUP(D1328,'Porte Honorário'!$A$3:$B$44,2,0)</f>
        <v>201.64</v>
      </c>
      <c r="L1328" s="22">
        <f>'Base PF Saúde'!$K1328*'Base PF Saúde'!$C1328</f>
        <v>201.64</v>
      </c>
      <c r="M1328" s="22">
        <f>'Base PF Saúde'!$E1328*'Uco e Filme'!$A$2</f>
        <v>0</v>
      </c>
      <c r="N1328" s="22">
        <f>'Base PF Saúde'!$H1328*'Uco e Filme'!$A$11</f>
        <v>0</v>
      </c>
      <c r="O1328" s="23">
        <f>ROUND(SUM('Base PF Saúde'!$L1328:$N1328),2)</f>
        <v>201.64</v>
      </c>
    </row>
    <row r="1329" spans="1:15" ht="24" x14ac:dyDescent="0.25">
      <c r="A1329" s="18">
        <v>30725054</v>
      </c>
      <c r="B1329" s="18" t="s">
        <v>1373</v>
      </c>
      <c r="C1329" s="24">
        <v>1</v>
      </c>
      <c r="D1329" s="25" t="s">
        <v>309</v>
      </c>
      <c r="E1329" s="20"/>
      <c r="F1329" s="21">
        <v>2</v>
      </c>
      <c r="G1329" s="21">
        <v>4</v>
      </c>
      <c r="H1329" s="21"/>
      <c r="I1329" s="21"/>
      <c r="J1329" s="21"/>
      <c r="K1329" s="22">
        <f>VLOOKUP(D1329,'Porte Honorário'!$A$3:$B$44,2,0)</f>
        <v>771.98</v>
      </c>
      <c r="L1329" s="22">
        <f>'Base PF Saúde'!$K1329*'Base PF Saúde'!$C1329</f>
        <v>771.98</v>
      </c>
      <c r="M1329" s="22">
        <f>'Base PF Saúde'!$E1329*'Uco e Filme'!$A$2</f>
        <v>0</v>
      </c>
      <c r="N1329" s="22">
        <f>'Base PF Saúde'!$H1329*'Uco e Filme'!$A$11</f>
        <v>0</v>
      </c>
      <c r="O1329" s="23">
        <f>ROUND(SUM('Base PF Saúde'!$L1329:$N1329),2)</f>
        <v>771.98</v>
      </c>
    </row>
    <row r="1330" spans="1:15" ht="24" x14ac:dyDescent="0.25">
      <c r="A1330" s="18">
        <v>30725062</v>
      </c>
      <c r="B1330" s="18" t="s">
        <v>1374</v>
      </c>
      <c r="C1330" s="24">
        <v>1</v>
      </c>
      <c r="D1330" s="25" t="s">
        <v>52</v>
      </c>
      <c r="E1330" s="20"/>
      <c r="F1330" s="21">
        <v>1</v>
      </c>
      <c r="G1330" s="21">
        <v>1</v>
      </c>
      <c r="H1330" s="21"/>
      <c r="I1330" s="21"/>
      <c r="J1330" s="21"/>
      <c r="K1330" s="22">
        <f>VLOOKUP(D1330,'Porte Honorário'!$A$3:$B$44,2,0)</f>
        <v>138.65</v>
      </c>
      <c r="L1330" s="22">
        <f>'Base PF Saúde'!$K1330*'Base PF Saúde'!$C1330</f>
        <v>138.65</v>
      </c>
      <c r="M1330" s="22">
        <f>'Base PF Saúde'!$E1330*'Uco e Filme'!$A$2</f>
        <v>0</v>
      </c>
      <c r="N1330" s="22">
        <f>'Base PF Saúde'!$H1330*'Uco e Filme'!$A$11</f>
        <v>0</v>
      </c>
      <c r="O1330" s="23">
        <f>ROUND(SUM('Base PF Saúde'!$L1330:$N1330),2)</f>
        <v>138.65</v>
      </c>
    </row>
    <row r="1331" spans="1:15" ht="24" x14ac:dyDescent="0.25">
      <c r="A1331" s="18">
        <v>30725070</v>
      </c>
      <c r="B1331" s="18" t="s">
        <v>1375</v>
      </c>
      <c r="C1331" s="24">
        <v>1</v>
      </c>
      <c r="D1331" s="25" t="s">
        <v>342</v>
      </c>
      <c r="E1331" s="20"/>
      <c r="F1331" s="21">
        <v>2</v>
      </c>
      <c r="G1331" s="21">
        <v>4</v>
      </c>
      <c r="H1331" s="21"/>
      <c r="I1331" s="21"/>
      <c r="J1331" s="21"/>
      <c r="K1331" s="22">
        <f>VLOOKUP(D1331,'Porte Honorário'!$A$3:$B$44,2,0)</f>
        <v>874.38</v>
      </c>
      <c r="L1331" s="22">
        <f>'Base PF Saúde'!$K1331*'Base PF Saúde'!$C1331</f>
        <v>874.38</v>
      </c>
      <c r="M1331" s="22">
        <f>'Base PF Saúde'!$E1331*'Uco e Filme'!$A$2</f>
        <v>0</v>
      </c>
      <c r="N1331" s="22">
        <f>'Base PF Saúde'!$H1331*'Uco e Filme'!$A$11</f>
        <v>0</v>
      </c>
      <c r="O1331" s="23">
        <f>ROUND(SUM('Base PF Saúde'!$L1331:$N1331),2)</f>
        <v>874.38</v>
      </c>
    </row>
    <row r="1332" spans="1:15" x14ac:dyDescent="0.25">
      <c r="A1332" s="18">
        <v>30725089</v>
      </c>
      <c r="B1332" s="18" t="s">
        <v>1376</v>
      </c>
      <c r="C1332" s="24">
        <v>1</v>
      </c>
      <c r="D1332" s="25" t="s">
        <v>384</v>
      </c>
      <c r="E1332" s="20"/>
      <c r="F1332" s="21">
        <v>2</v>
      </c>
      <c r="G1332" s="21">
        <v>4</v>
      </c>
      <c r="H1332" s="21"/>
      <c r="I1332" s="21"/>
      <c r="J1332" s="21"/>
      <c r="K1332" s="22">
        <f>VLOOKUP(D1332,'Porte Honorário'!$A$3:$B$44,2,0)</f>
        <v>737.32</v>
      </c>
      <c r="L1332" s="22">
        <f>'Base PF Saúde'!$K1332*'Base PF Saúde'!$C1332</f>
        <v>737.32</v>
      </c>
      <c r="M1332" s="22">
        <f>'Base PF Saúde'!$E1332*'Uco e Filme'!$A$2</f>
        <v>0</v>
      </c>
      <c r="N1332" s="22">
        <f>'Base PF Saúde'!$H1332*'Uco e Filme'!$A$11</f>
        <v>0</v>
      </c>
      <c r="O1332" s="23">
        <f>ROUND(SUM('Base PF Saúde'!$L1332:$N1332),2)</f>
        <v>737.32</v>
      </c>
    </row>
    <row r="1333" spans="1:15" ht="24" x14ac:dyDescent="0.25">
      <c r="A1333" s="18">
        <v>30725097</v>
      </c>
      <c r="B1333" s="18" t="s">
        <v>1377</v>
      </c>
      <c r="C1333" s="24">
        <v>1</v>
      </c>
      <c r="D1333" s="25" t="s">
        <v>71</v>
      </c>
      <c r="E1333" s="20"/>
      <c r="F1333" s="21">
        <v>1</v>
      </c>
      <c r="G1333" s="21">
        <v>2</v>
      </c>
      <c r="H1333" s="21"/>
      <c r="I1333" s="21"/>
      <c r="J1333" s="21"/>
      <c r="K1333" s="22">
        <f>VLOOKUP(D1333,'Porte Honorário'!$A$3:$B$44,2,0)</f>
        <v>297.77</v>
      </c>
      <c r="L1333" s="22">
        <f>'Base PF Saúde'!$K1333*'Base PF Saúde'!$C1333</f>
        <v>297.77</v>
      </c>
      <c r="M1333" s="22">
        <f>'Base PF Saúde'!$E1333*'Uco e Filme'!$A$2</f>
        <v>0</v>
      </c>
      <c r="N1333" s="22">
        <f>'Base PF Saúde'!$H1333*'Uco e Filme'!$A$11</f>
        <v>0</v>
      </c>
      <c r="O1333" s="23">
        <f>ROUND(SUM('Base PF Saúde'!$L1333:$N1333),2)</f>
        <v>297.77</v>
      </c>
    </row>
    <row r="1334" spans="1:15" x14ac:dyDescent="0.25">
      <c r="A1334" s="18">
        <v>30725100</v>
      </c>
      <c r="B1334" s="18" t="s">
        <v>1378</v>
      </c>
      <c r="C1334" s="24">
        <v>1</v>
      </c>
      <c r="D1334" s="25" t="s">
        <v>52</v>
      </c>
      <c r="E1334" s="20"/>
      <c r="F1334" s="21"/>
      <c r="G1334" s="21">
        <v>0</v>
      </c>
      <c r="H1334" s="21"/>
      <c r="I1334" s="21"/>
      <c r="J1334" s="21"/>
      <c r="K1334" s="22">
        <f>VLOOKUP(D1334,'Porte Honorário'!$A$3:$B$44,2,0)</f>
        <v>138.65</v>
      </c>
      <c r="L1334" s="22">
        <f>'Base PF Saúde'!$K1334*'Base PF Saúde'!$C1334</f>
        <v>138.65</v>
      </c>
      <c r="M1334" s="22">
        <f>'Base PF Saúde'!$E1334*'Uco e Filme'!$A$2</f>
        <v>0</v>
      </c>
      <c r="N1334" s="22">
        <f>'Base PF Saúde'!$H1334*'Uco e Filme'!$A$11</f>
        <v>0</v>
      </c>
      <c r="O1334" s="23">
        <f>ROUND(SUM('Base PF Saúde'!$L1334:$N1334),2)</f>
        <v>138.65</v>
      </c>
    </row>
    <row r="1335" spans="1:15" x14ac:dyDescent="0.25">
      <c r="A1335" s="18">
        <v>30725119</v>
      </c>
      <c r="B1335" s="18" t="s">
        <v>1379</v>
      </c>
      <c r="C1335" s="24">
        <v>1</v>
      </c>
      <c r="D1335" s="25" t="s">
        <v>71</v>
      </c>
      <c r="E1335" s="20"/>
      <c r="F1335" s="21">
        <v>1</v>
      </c>
      <c r="G1335" s="21">
        <v>2</v>
      </c>
      <c r="H1335" s="21"/>
      <c r="I1335" s="21"/>
      <c r="J1335" s="21"/>
      <c r="K1335" s="22">
        <f>VLOOKUP(D1335,'Porte Honorário'!$A$3:$B$44,2,0)</f>
        <v>297.77</v>
      </c>
      <c r="L1335" s="22">
        <f>'Base PF Saúde'!$K1335*'Base PF Saúde'!$C1335</f>
        <v>297.77</v>
      </c>
      <c r="M1335" s="22">
        <f>'Base PF Saúde'!$E1335*'Uco e Filme'!$A$2</f>
        <v>0</v>
      </c>
      <c r="N1335" s="22">
        <f>'Base PF Saúde'!$H1335*'Uco e Filme'!$A$11</f>
        <v>0</v>
      </c>
      <c r="O1335" s="23">
        <f>ROUND(SUM('Base PF Saúde'!$L1335:$N1335),2)</f>
        <v>297.77</v>
      </c>
    </row>
    <row r="1336" spans="1:15" x14ac:dyDescent="0.25">
      <c r="A1336" s="18">
        <v>30725127</v>
      </c>
      <c r="B1336" s="18" t="s">
        <v>1380</v>
      </c>
      <c r="C1336" s="24">
        <v>1</v>
      </c>
      <c r="D1336" s="25" t="s">
        <v>309</v>
      </c>
      <c r="E1336" s="20"/>
      <c r="F1336" s="21">
        <v>2</v>
      </c>
      <c r="G1336" s="21">
        <v>5</v>
      </c>
      <c r="H1336" s="21"/>
      <c r="I1336" s="21"/>
      <c r="J1336" s="21"/>
      <c r="K1336" s="22">
        <f>VLOOKUP(D1336,'Porte Honorário'!$A$3:$B$44,2,0)</f>
        <v>771.98</v>
      </c>
      <c r="L1336" s="22">
        <f>'Base PF Saúde'!$K1336*'Base PF Saúde'!$C1336</f>
        <v>771.98</v>
      </c>
      <c r="M1336" s="22">
        <f>'Base PF Saúde'!$E1336*'Uco e Filme'!$A$2</f>
        <v>0</v>
      </c>
      <c r="N1336" s="22">
        <f>'Base PF Saúde'!$H1336*'Uco e Filme'!$A$11</f>
        <v>0</v>
      </c>
      <c r="O1336" s="23">
        <f>ROUND(SUM('Base PF Saúde'!$L1336:$N1336),2)</f>
        <v>771.98</v>
      </c>
    </row>
    <row r="1337" spans="1:15" ht="36" x14ac:dyDescent="0.25">
      <c r="A1337" s="18">
        <v>30725135</v>
      </c>
      <c r="B1337" s="18" t="s">
        <v>1381</v>
      </c>
      <c r="C1337" s="24">
        <v>1</v>
      </c>
      <c r="D1337" s="25" t="s">
        <v>309</v>
      </c>
      <c r="E1337" s="20"/>
      <c r="F1337" s="21">
        <v>2</v>
      </c>
      <c r="G1337" s="21">
        <v>4</v>
      </c>
      <c r="H1337" s="21"/>
      <c r="I1337" s="21"/>
      <c r="J1337" s="21"/>
      <c r="K1337" s="22">
        <f>VLOOKUP(D1337,'Porte Honorário'!$A$3:$B$44,2,0)</f>
        <v>771.98</v>
      </c>
      <c r="L1337" s="22">
        <f>'Base PF Saúde'!$K1337*'Base PF Saúde'!$C1337</f>
        <v>771.98</v>
      </c>
      <c r="M1337" s="22">
        <f>'Base PF Saúde'!$E1337*'Uco e Filme'!$A$2</f>
        <v>0</v>
      </c>
      <c r="N1337" s="22">
        <f>'Base PF Saúde'!$H1337*'Uco e Filme'!$A$11</f>
        <v>0</v>
      </c>
      <c r="O1337" s="23">
        <f>ROUND(SUM('Base PF Saúde'!$L1337:$N1337),2)</f>
        <v>771.98</v>
      </c>
    </row>
    <row r="1338" spans="1:15" x14ac:dyDescent="0.25">
      <c r="A1338" s="18">
        <v>30725143</v>
      </c>
      <c r="B1338" s="18" t="s">
        <v>1382</v>
      </c>
      <c r="C1338" s="24">
        <v>1</v>
      </c>
      <c r="D1338" s="25" t="s">
        <v>334</v>
      </c>
      <c r="E1338" s="20"/>
      <c r="F1338" s="21">
        <v>2</v>
      </c>
      <c r="G1338" s="21">
        <v>4</v>
      </c>
      <c r="H1338" s="21"/>
      <c r="I1338" s="21"/>
      <c r="J1338" s="21"/>
      <c r="K1338" s="22">
        <f>VLOOKUP(D1338,'Porte Honorário'!$A$3:$B$44,2,0)</f>
        <v>1049.28</v>
      </c>
      <c r="L1338" s="22">
        <f>'Base PF Saúde'!$K1338*'Base PF Saúde'!$C1338</f>
        <v>1049.28</v>
      </c>
      <c r="M1338" s="22">
        <f>'Base PF Saúde'!$E1338*'Uco e Filme'!$A$2</f>
        <v>0</v>
      </c>
      <c r="N1338" s="22">
        <f>'Base PF Saúde'!$H1338*'Uco e Filme'!$A$11</f>
        <v>0</v>
      </c>
      <c r="O1338" s="23">
        <f>ROUND(SUM('Base PF Saúde'!$L1338:$N1338),2)</f>
        <v>1049.28</v>
      </c>
    </row>
    <row r="1339" spans="1:15" ht="24" x14ac:dyDescent="0.25">
      <c r="A1339" s="18">
        <v>30725151</v>
      </c>
      <c r="B1339" s="18" t="s">
        <v>1383</v>
      </c>
      <c r="C1339" s="24">
        <v>1</v>
      </c>
      <c r="D1339" s="25" t="s">
        <v>334</v>
      </c>
      <c r="E1339" s="20"/>
      <c r="F1339" s="21">
        <v>2</v>
      </c>
      <c r="G1339" s="21">
        <v>5</v>
      </c>
      <c r="H1339" s="21"/>
      <c r="I1339" s="21"/>
      <c r="J1339" s="21"/>
      <c r="K1339" s="22">
        <f>VLOOKUP(D1339,'Porte Honorário'!$A$3:$B$44,2,0)</f>
        <v>1049.28</v>
      </c>
      <c r="L1339" s="22">
        <f>'Base PF Saúde'!$K1339*'Base PF Saúde'!$C1339</f>
        <v>1049.28</v>
      </c>
      <c r="M1339" s="22">
        <f>'Base PF Saúde'!$E1339*'Uco e Filme'!$A$2</f>
        <v>0</v>
      </c>
      <c r="N1339" s="22">
        <f>'Base PF Saúde'!$H1339*'Uco e Filme'!$A$11</f>
        <v>0</v>
      </c>
      <c r="O1339" s="23">
        <f>ROUND(SUM('Base PF Saúde'!$L1339:$N1339),2)</f>
        <v>1049.28</v>
      </c>
    </row>
    <row r="1340" spans="1:15" ht="24" x14ac:dyDescent="0.25">
      <c r="A1340" s="18">
        <v>30725160</v>
      </c>
      <c r="B1340" s="18" t="s">
        <v>1218</v>
      </c>
      <c r="C1340" s="24">
        <v>1</v>
      </c>
      <c r="D1340" s="25" t="s">
        <v>384</v>
      </c>
      <c r="E1340" s="20"/>
      <c r="F1340" s="21">
        <v>2</v>
      </c>
      <c r="G1340" s="21">
        <v>4</v>
      </c>
      <c r="H1340" s="21"/>
      <c r="I1340" s="21"/>
      <c r="J1340" s="21"/>
      <c r="K1340" s="22">
        <f>VLOOKUP(D1340,'Porte Honorário'!$A$3:$B$44,2,0)</f>
        <v>737.32</v>
      </c>
      <c r="L1340" s="22">
        <f>'Base PF Saúde'!$K1340*'Base PF Saúde'!$C1340</f>
        <v>737.32</v>
      </c>
      <c r="M1340" s="22">
        <f>'Base PF Saúde'!$E1340*'Uco e Filme'!$A$2</f>
        <v>0</v>
      </c>
      <c r="N1340" s="22">
        <f>'Base PF Saúde'!$H1340*'Uco e Filme'!$A$11</f>
        <v>0</v>
      </c>
      <c r="O1340" s="23">
        <f>ROUND(SUM('Base PF Saúde'!$L1340:$N1340),2)</f>
        <v>737.32</v>
      </c>
    </row>
    <row r="1341" spans="1:15" ht="18" customHeight="1" x14ac:dyDescent="0.25">
      <c r="A1341" s="72" t="s">
        <v>1384</v>
      </c>
      <c r="B1341" s="73"/>
      <c r="C1341" s="73"/>
      <c r="D1341" s="73"/>
      <c r="E1341" s="73"/>
      <c r="F1341" s="73"/>
      <c r="G1341" s="73"/>
      <c r="H1341" s="73"/>
      <c r="I1341" s="73"/>
      <c r="J1341" s="73"/>
      <c r="K1341" s="73" t="e">
        <f>VLOOKUP(D1341,'Porte Honorário'!$A$3:$B$44,2,0)</f>
        <v>#N/A</v>
      </c>
      <c r="L1341" s="73" t="e">
        <f>'Base PF Saúde'!$K1341*'Base PF Saúde'!$C1341</f>
        <v>#N/A</v>
      </c>
      <c r="M1341" s="73">
        <f>'Base PF Saúde'!$E1341*'Uco e Filme'!$A$2</f>
        <v>0</v>
      </c>
      <c r="N1341" s="73">
        <f>'Base PF Saúde'!$H1341*'Uco e Filme'!$A$11</f>
        <v>0</v>
      </c>
      <c r="O1341" s="74" t="e">
        <f>ROUND(SUM('Base PF Saúde'!$L1341:$N1341),2)</f>
        <v>#N/A</v>
      </c>
    </row>
    <row r="1342" spans="1:15" x14ac:dyDescent="0.25">
      <c r="A1342" s="18">
        <v>30726018</v>
      </c>
      <c r="B1342" s="18" t="s">
        <v>1340</v>
      </c>
      <c r="C1342" s="24">
        <v>1</v>
      </c>
      <c r="D1342" s="25" t="s">
        <v>246</v>
      </c>
      <c r="E1342" s="20"/>
      <c r="F1342" s="21">
        <v>1</v>
      </c>
      <c r="G1342" s="21">
        <v>3</v>
      </c>
      <c r="H1342" s="21"/>
      <c r="I1342" s="21"/>
      <c r="J1342" s="21"/>
      <c r="K1342" s="22">
        <f>VLOOKUP(D1342,'Porte Honorário'!$A$3:$B$44,2,0)</f>
        <v>521.47</v>
      </c>
      <c r="L1342" s="22">
        <f>'Base PF Saúde'!$K1342*'Base PF Saúde'!$C1342</f>
        <v>521.47</v>
      </c>
      <c r="M1342" s="22">
        <f>'Base PF Saúde'!$E1342*'Uco e Filme'!$A$2</f>
        <v>0</v>
      </c>
      <c r="N1342" s="22">
        <f>'Base PF Saúde'!$H1342*'Uco e Filme'!$A$11</f>
        <v>0</v>
      </c>
      <c r="O1342" s="23">
        <f>ROUND(SUM('Base PF Saúde'!$L1342:$N1342),2)</f>
        <v>521.47</v>
      </c>
    </row>
    <row r="1343" spans="1:15" x14ac:dyDescent="0.25">
      <c r="A1343" s="18">
        <v>30726026</v>
      </c>
      <c r="B1343" s="18" t="s">
        <v>1385</v>
      </c>
      <c r="C1343" s="24">
        <v>1</v>
      </c>
      <c r="D1343" s="25" t="s">
        <v>384</v>
      </c>
      <c r="E1343" s="20"/>
      <c r="F1343" s="21">
        <v>2</v>
      </c>
      <c r="G1343" s="21">
        <v>4</v>
      </c>
      <c r="H1343" s="21"/>
      <c r="I1343" s="21"/>
      <c r="J1343" s="21"/>
      <c r="K1343" s="22">
        <f>VLOOKUP(D1343,'Porte Honorário'!$A$3:$B$44,2,0)</f>
        <v>737.32</v>
      </c>
      <c r="L1343" s="22">
        <f>'Base PF Saúde'!$K1343*'Base PF Saúde'!$C1343</f>
        <v>737.32</v>
      </c>
      <c r="M1343" s="22">
        <f>'Base PF Saúde'!$E1343*'Uco e Filme'!$A$2</f>
        <v>0</v>
      </c>
      <c r="N1343" s="22">
        <f>'Base PF Saúde'!$H1343*'Uco e Filme'!$A$11</f>
        <v>0</v>
      </c>
      <c r="O1343" s="23">
        <f>ROUND(SUM('Base PF Saúde'!$L1343:$N1343),2)</f>
        <v>737.32</v>
      </c>
    </row>
    <row r="1344" spans="1:15" ht="24" x14ac:dyDescent="0.25">
      <c r="A1344" s="18">
        <v>30726034</v>
      </c>
      <c r="B1344" s="18" t="s">
        <v>1386</v>
      </c>
      <c r="C1344" s="24">
        <v>1</v>
      </c>
      <c r="D1344" s="25" t="s">
        <v>435</v>
      </c>
      <c r="E1344" s="20"/>
      <c r="F1344" s="21">
        <v>2</v>
      </c>
      <c r="G1344" s="21">
        <v>6</v>
      </c>
      <c r="H1344" s="21"/>
      <c r="I1344" s="21"/>
      <c r="J1344" s="21"/>
      <c r="K1344" s="22">
        <f>VLOOKUP(D1344,'Porte Honorário'!$A$3:$B$44,2,0)</f>
        <v>1220.97</v>
      </c>
      <c r="L1344" s="22">
        <f>'Base PF Saúde'!$K1344*'Base PF Saúde'!$C1344</f>
        <v>1220.97</v>
      </c>
      <c r="M1344" s="22">
        <f>'Base PF Saúde'!$E1344*'Uco e Filme'!$A$2</f>
        <v>0</v>
      </c>
      <c r="N1344" s="22">
        <f>'Base PF Saúde'!$H1344*'Uco e Filme'!$A$11</f>
        <v>0</v>
      </c>
      <c r="O1344" s="23">
        <f>ROUND(SUM('Base PF Saúde'!$L1344:$N1344),2)</f>
        <v>1220.97</v>
      </c>
    </row>
    <row r="1345" spans="1:15" x14ac:dyDescent="0.25">
      <c r="A1345" s="18">
        <v>30726042</v>
      </c>
      <c r="B1345" s="18" t="s">
        <v>1227</v>
      </c>
      <c r="C1345" s="24">
        <v>1</v>
      </c>
      <c r="D1345" s="25" t="s">
        <v>246</v>
      </c>
      <c r="E1345" s="20"/>
      <c r="F1345" s="21">
        <v>1</v>
      </c>
      <c r="G1345" s="21">
        <v>2</v>
      </c>
      <c r="H1345" s="21"/>
      <c r="I1345" s="21"/>
      <c r="J1345" s="21"/>
      <c r="K1345" s="22">
        <f>VLOOKUP(D1345,'Porte Honorário'!$A$3:$B$44,2,0)</f>
        <v>521.47</v>
      </c>
      <c r="L1345" s="22">
        <f>'Base PF Saúde'!$K1345*'Base PF Saúde'!$C1345</f>
        <v>521.47</v>
      </c>
      <c r="M1345" s="22">
        <f>'Base PF Saúde'!$E1345*'Uco e Filme'!$A$2</f>
        <v>0</v>
      </c>
      <c r="N1345" s="22">
        <f>'Base PF Saúde'!$H1345*'Uco e Filme'!$A$11</f>
        <v>0</v>
      </c>
      <c r="O1345" s="23">
        <f>ROUND(SUM('Base PF Saúde'!$L1345:$N1345),2)</f>
        <v>521.47</v>
      </c>
    </row>
    <row r="1346" spans="1:15" x14ac:dyDescent="0.25">
      <c r="A1346" s="18">
        <v>30726050</v>
      </c>
      <c r="B1346" s="18" t="s">
        <v>1387</v>
      </c>
      <c r="C1346" s="24">
        <v>1</v>
      </c>
      <c r="D1346" s="25" t="s">
        <v>69</v>
      </c>
      <c r="E1346" s="20"/>
      <c r="F1346" s="21">
        <v>1</v>
      </c>
      <c r="G1346" s="21">
        <v>2</v>
      </c>
      <c r="H1346" s="21"/>
      <c r="I1346" s="21"/>
      <c r="J1346" s="21"/>
      <c r="K1346" s="22">
        <f>VLOOKUP(D1346,'Porte Honorário'!$A$3:$B$44,2,0)</f>
        <v>201.64</v>
      </c>
      <c r="L1346" s="22">
        <f>'Base PF Saúde'!$K1346*'Base PF Saúde'!$C1346</f>
        <v>201.64</v>
      </c>
      <c r="M1346" s="22">
        <f>'Base PF Saúde'!$E1346*'Uco e Filme'!$A$2</f>
        <v>0</v>
      </c>
      <c r="N1346" s="22">
        <f>'Base PF Saúde'!$H1346*'Uco e Filme'!$A$11</f>
        <v>0</v>
      </c>
      <c r="O1346" s="23">
        <f>ROUND(SUM('Base PF Saúde'!$L1346:$N1346),2)</f>
        <v>201.64</v>
      </c>
    </row>
    <row r="1347" spans="1:15" x14ac:dyDescent="0.25">
      <c r="A1347" s="18">
        <v>30726069</v>
      </c>
      <c r="B1347" s="18" t="s">
        <v>1388</v>
      </c>
      <c r="C1347" s="24">
        <v>1</v>
      </c>
      <c r="D1347" s="25" t="s">
        <v>309</v>
      </c>
      <c r="E1347" s="20"/>
      <c r="F1347" s="21">
        <v>2</v>
      </c>
      <c r="G1347" s="21">
        <v>3</v>
      </c>
      <c r="H1347" s="21"/>
      <c r="I1347" s="21"/>
      <c r="J1347" s="21"/>
      <c r="K1347" s="22">
        <f>VLOOKUP(D1347,'Porte Honorário'!$A$3:$B$44,2,0)</f>
        <v>771.98</v>
      </c>
      <c r="L1347" s="22">
        <f>'Base PF Saúde'!$K1347*'Base PF Saúde'!$C1347</f>
        <v>771.98</v>
      </c>
      <c r="M1347" s="22">
        <f>'Base PF Saúde'!$E1347*'Uco e Filme'!$A$2</f>
        <v>0</v>
      </c>
      <c r="N1347" s="22">
        <f>'Base PF Saúde'!$H1347*'Uco e Filme'!$A$11</f>
        <v>0</v>
      </c>
      <c r="O1347" s="23">
        <f>ROUND(SUM('Base PF Saúde'!$L1347:$N1347),2)</f>
        <v>771.98</v>
      </c>
    </row>
    <row r="1348" spans="1:15" x14ac:dyDescent="0.25">
      <c r="A1348" s="18">
        <v>30726077</v>
      </c>
      <c r="B1348" s="18" t="s">
        <v>1389</v>
      </c>
      <c r="C1348" s="24">
        <v>1</v>
      </c>
      <c r="D1348" s="25" t="s">
        <v>384</v>
      </c>
      <c r="E1348" s="20"/>
      <c r="F1348" s="21">
        <v>1</v>
      </c>
      <c r="G1348" s="21">
        <v>3</v>
      </c>
      <c r="H1348" s="21"/>
      <c r="I1348" s="21"/>
      <c r="J1348" s="21"/>
      <c r="K1348" s="22">
        <f>VLOOKUP(D1348,'Porte Honorário'!$A$3:$B$44,2,0)</f>
        <v>737.32</v>
      </c>
      <c r="L1348" s="22">
        <f>'Base PF Saúde'!$K1348*'Base PF Saúde'!$C1348</f>
        <v>737.32</v>
      </c>
      <c r="M1348" s="22">
        <f>'Base PF Saúde'!$E1348*'Uco e Filme'!$A$2</f>
        <v>0</v>
      </c>
      <c r="N1348" s="22">
        <f>'Base PF Saúde'!$H1348*'Uco e Filme'!$A$11</f>
        <v>0</v>
      </c>
      <c r="O1348" s="23">
        <f>ROUND(SUM('Base PF Saúde'!$L1348:$N1348),2)</f>
        <v>737.32</v>
      </c>
    </row>
    <row r="1349" spans="1:15" x14ac:dyDescent="0.25">
      <c r="A1349" s="18">
        <v>30726085</v>
      </c>
      <c r="B1349" s="18" t="s">
        <v>1390</v>
      </c>
      <c r="C1349" s="24">
        <v>1</v>
      </c>
      <c r="D1349" s="25" t="s">
        <v>145</v>
      </c>
      <c r="E1349" s="20"/>
      <c r="F1349" s="21"/>
      <c r="G1349" s="21">
        <v>0</v>
      </c>
      <c r="H1349" s="21"/>
      <c r="I1349" s="21"/>
      <c r="J1349" s="21"/>
      <c r="K1349" s="22">
        <f>VLOOKUP(D1349,'Porte Honorário'!$A$3:$B$44,2,0)</f>
        <v>100.84</v>
      </c>
      <c r="L1349" s="22">
        <f>'Base PF Saúde'!$K1349*'Base PF Saúde'!$C1349</f>
        <v>100.84</v>
      </c>
      <c r="M1349" s="22">
        <f>'Base PF Saúde'!$E1349*'Uco e Filme'!$A$2</f>
        <v>0</v>
      </c>
      <c r="N1349" s="22">
        <f>'Base PF Saúde'!$H1349*'Uco e Filme'!$A$11</f>
        <v>0</v>
      </c>
      <c r="O1349" s="23">
        <f>ROUND(SUM('Base PF Saúde'!$L1349:$N1349),2)</f>
        <v>100.84</v>
      </c>
    </row>
    <row r="1350" spans="1:15" ht="24" x14ac:dyDescent="0.25">
      <c r="A1350" s="18">
        <v>30726093</v>
      </c>
      <c r="B1350" s="18" t="s">
        <v>1391</v>
      </c>
      <c r="C1350" s="24">
        <v>1</v>
      </c>
      <c r="D1350" s="25" t="s">
        <v>52</v>
      </c>
      <c r="E1350" s="20"/>
      <c r="F1350" s="21">
        <v>1</v>
      </c>
      <c r="G1350" s="21">
        <v>1</v>
      </c>
      <c r="H1350" s="21"/>
      <c r="I1350" s="21"/>
      <c r="J1350" s="21"/>
      <c r="K1350" s="22">
        <f>VLOOKUP(D1350,'Porte Honorário'!$A$3:$B$44,2,0)</f>
        <v>138.65</v>
      </c>
      <c r="L1350" s="22">
        <f>'Base PF Saúde'!$K1350*'Base PF Saúde'!$C1350</f>
        <v>138.65</v>
      </c>
      <c r="M1350" s="22">
        <f>'Base PF Saúde'!$E1350*'Uco e Filme'!$A$2</f>
        <v>0</v>
      </c>
      <c r="N1350" s="22">
        <f>'Base PF Saúde'!$H1350*'Uco e Filme'!$A$11</f>
        <v>0</v>
      </c>
      <c r="O1350" s="23">
        <f>ROUND(SUM('Base PF Saúde'!$L1350:$N1350),2)</f>
        <v>138.65</v>
      </c>
    </row>
    <row r="1351" spans="1:15" ht="24" x14ac:dyDescent="0.25">
      <c r="A1351" s="18">
        <v>30726107</v>
      </c>
      <c r="B1351" s="18" t="s">
        <v>1392</v>
      </c>
      <c r="C1351" s="24">
        <v>1</v>
      </c>
      <c r="D1351" s="25" t="s">
        <v>599</v>
      </c>
      <c r="E1351" s="20"/>
      <c r="F1351" s="21">
        <v>1</v>
      </c>
      <c r="G1351" s="21">
        <v>3</v>
      </c>
      <c r="H1351" s="21"/>
      <c r="I1351" s="21"/>
      <c r="J1351" s="21"/>
      <c r="K1351" s="22">
        <f>VLOOKUP(D1351,'Porte Honorário'!$A$3:$B$44,2,0)</f>
        <v>576.6</v>
      </c>
      <c r="L1351" s="22">
        <f>'Base PF Saúde'!$K1351*'Base PF Saúde'!$C1351</f>
        <v>576.6</v>
      </c>
      <c r="M1351" s="22">
        <f>'Base PF Saúde'!$E1351*'Uco e Filme'!$A$2</f>
        <v>0</v>
      </c>
      <c r="N1351" s="22">
        <f>'Base PF Saúde'!$H1351*'Uco e Filme'!$A$11</f>
        <v>0</v>
      </c>
      <c r="O1351" s="23">
        <f>ROUND(SUM('Base PF Saúde'!$L1351:$N1351),2)</f>
        <v>576.6</v>
      </c>
    </row>
    <row r="1352" spans="1:15" ht="13.9" customHeight="1" x14ac:dyDescent="0.25">
      <c r="A1352" s="18">
        <v>30726115</v>
      </c>
      <c r="B1352" s="18" t="s">
        <v>1393</v>
      </c>
      <c r="C1352" s="24">
        <v>1</v>
      </c>
      <c r="D1352" s="25" t="s">
        <v>145</v>
      </c>
      <c r="E1352" s="20"/>
      <c r="F1352" s="21">
        <v>1</v>
      </c>
      <c r="G1352" s="21">
        <v>2</v>
      </c>
      <c r="H1352" s="21"/>
      <c r="I1352" s="21"/>
      <c r="J1352" s="21"/>
      <c r="K1352" s="22">
        <f>VLOOKUP(D1352,'Porte Honorário'!$A$3:$B$44,2,0)</f>
        <v>100.84</v>
      </c>
      <c r="L1352" s="22">
        <f>'Base PF Saúde'!$K1352*'Base PF Saúde'!$C1352</f>
        <v>100.84</v>
      </c>
      <c r="M1352" s="22">
        <f>'Base PF Saúde'!$E1352*'Uco e Filme'!$A$2</f>
        <v>0</v>
      </c>
      <c r="N1352" s="22">
        <f>'Base PF Saúde'!$H1352*'Uco e Filme'!$A$11</f>
        <v>0</v>
      </c>
      <c r="O1352" s="23">
        <f>ROUND(SUM('Base PF Saúde'!$L1352:$N1352),2)</f>
        <v>100.84</v>
      </c>
    </row>
    <row r="1353" spans="1:15" ht="24" x14ac:dyDescent="0.25">
      <c r="A1353" s="18">
        <v>30726123</v>
      </c>
      <c r="B1353" s="18" t="s">
        <v>1394</v>
      </c>
      <c r="C1353" s="24">
        <v>1</v>
      </c>
      <c r="D1353" s="25" t="s">
        <v>309</v>
      </c>
      <c r="E1353" s="20"/>
      <c r="F1353" s="21">
        <v>2</v>
      </c>
      <c r="G1353" s="21">
        <v>3</v>
      </c>
      <c r="H1353" s="21"/>
      <c r="I1353" s="21"/>
      <c r="J1353" s="21"/>
      <c r="K1353" s="22">
        <f>VLOOKUP(D1353,'Porte Honorário'!$A$3:$B$44,2,0)</f>
        <v>771.98</v>
      </c>
      <c r="L1353" s="22">
        <f>'Base PF Saúde'!$K1353*'Base PF Saúde'!$C1353</f>
        <v>771.98</v>
      </c>
      <c r="M1353" s="22">
        <f>'Base PF Saúde'!$E1353*'Uco e Filme'!$A$2</f>
        <v>0</v>
      </c>
      <c r="N1353" s="22">
        <f>'Base PF Saúde'!$H1353*'Uco e Filme'!$A$11</f>
        <v>0</v>
      </c>
      <c r="O1353" s="23">
        <f>ROUND(SUM('Base PF Saúde'!$L1353:$N1353),2)</f>
        <v>771.98</v>
      </c>
    </row>
    <row r="1354" spans="1:15" ht="36" x14ac:dyDescent="0.25">
      <c r="A1354" s="18">
        <v>30726131</v>
      </c>
      <c r="B1354" s="18" t="s">
        <v>1395</v>
      </c>
      <c r="C1354" s="24">
        <v>1</v>
      </c>
      <c r="D1354" s="25" t="s">
        <v>309</v>
      </c>
      <c r="E1354" s="20"/>
      <c r="F1354" s="21">
        <v>2</v>
      </c>
      <c r="G1354" s="21">
        <v>4</v>
      </c>
      <c r="H1354" s="21"/>
      <c r="I1354" s="21"/>
      <c r="J1354" s="21"/>
      <c r="K1354" s="22">
        <f>VLOOKUP(D1354,'Porte Honorário'!$A$3:$B$44,2,0)</f>
        <v>771.98</v>
      </c>
      <c r="L1354" s="22">
        <f>'Base PF Saúde'!$K1354*'Base PF Saúde'!$C1354</f>
        <v>771.98</v>
      </c>
      <c r="M1354" s="22">
        <f>'Base PF Saúde'!$E1354*'Uco e Filme'!$A$2</f>
        <v>0</v>
      </c>
      <c r="N1354" s="22">
        <f>'Base PF Saúde'!$H1354*'Uco e Filme'!$A$11</f>
        <v>0</v>
      </c>
      <c r="O1354" s="23">
        <f>ROUND(SUM('Base PF Saúde'!$L1354:$N1354),2)</f>
        <v>771.98</v>
      </c>
    </row>
    <row r="1355" spans="1:15" ht="24" x14ac:dyDescent="0.25">
      <c r="A1355" s="18">
        <v>30726140</v>
      </c>
      <c r="B1355" s="18" t="s">
        <v>1396</v>
      </c>
      <c r="C1355" s="24">
        <v>1</v>
      </c>
      <c r="D1355" s="25" t="s">
        <v>384</v>
      </c>
      <c r="E1355" s="20"/>
      <c r="F1355" s="21">
        <v>1</v>
      </c>
      <c r="G1355" s="21">
        <v>4</v>
      </c>
      <c r="H1355" s="21"/>
      <c r="I1355" s="21"/>
      <c r="J1355" s="21"/>
      <c r="K1355" s="22">
        <f>VLOOKUP(D1355,'Porte Honorário'!$A$3:$B$44,2,0)</f>
        <v>737.32</v>
      </c>
      <c r="L1355" s="22">
        <f>'Base PF Saúde'!$K1355*'Base PF Saúde'!$C1355</f>
        <v>737.32</v>
      </c>
      <c r="M1355" s="22">
        <f>'Base PF Saúde'!$E1355*'Uco e Filme'!$A$2</f>
        <v>0</v>
      </c>
      <c r="N1355" s="22">
        <f>'Base PF Saúde'!$H1355*'Uco e Filme'!$A$11</f>
        <v>0</v>
      </c>
      <c r="O1355" s="23">
        <f>ROUND(SUM('Base PF Saúde'!$L1355:$N1355),2)</f>
        <v>737.32</v>
      </c>
    </row>
    <row r="1356" spans="1:15" ht="24" x14ac:dyDescent="0.25">
      <c r="A1356" s="18">
        <v>30726158</v>
      </c>
      <c r="B1356" s="18" t="s">
        <v>1397</v>
      </c>
      <c r="C1356" s="24">
        <v>1</v>
      </c>
      <c r="D1356" s="25" t="s">
        <v>384</v>
      </c>
      <c r="E1356" s="20"/>
      <c r="F1356" s="21">
        <v>2</v>
      </c>
      <c r="G1356" s="21">
        <v>5</v>
      </c>
      <c r="H1356" s="21"/>
      <c r="I1356" s="21"/>
      <c r="J1356" s="21"/>
      <c r="K1356" s="22">
        <f>VLOOKUP(D1356,'Porte Honorário'!$A$3:$B$44,2,0)</f>
        <v>737.32</v>
      </c>
      <c r="L1356" s="22">
        <f>'Base PF Saúde'!$K1356*'Base PF Saúde'!$C1356</f>
        <v>737.32</v>
      </c>
      <c r="M1356" s="22">
        <f>'Base PF Saúde'!$E1356*'Uco e Filme'!$A$2</f>
        <v>0</v>
      </c>
      <c r="N1356" s="22">
        <f>'Base PF Saúde'!$H1356*'Uco e Filme'!$A$11</f>
        <v>0</v>
      </c>
      <c r="O1356" s="23">
        <f>ROUND(SUM('Base PF Saúde'!$L1356:$N1356),2)</f>
        <v>737.32</v>
      </c>
    </row>
    <row r="1357" spans="1:15" ht="36" x14ac:dyDescent="0.25">
      <c r="A1357" s="18">
        <v>30726166</v>
      </c>
      <c r="B1357" s="18" t="s">
        <v>1398</v>
      </c>
      <c r="C1357" s="24">
        <v>1</v>
      </c>
      <c r="D1357" s="25" t="s">
        <v>309</v>
      </c>
      <c r="E1357" s="20"/>
      <c r="F1357" s="21">
        <v>1</v>
      </c>
      <c r="G1357" s="21">
        <v>3</v>
      </c>
      <c r="H1357" s="21"/>
      <c r="I1357" s="21"/>
      <c r="J1357" s="21"/>
      <c r="K1357" s="22">
        <f>VLOOKUP(D1357,'Porte Honorário'!$A$3:$B$44,2,0)</f>
        <v>771.98</v>
      </c>
      <c r="L1357" s="22">
        <f>'Base PF Saúde'!$K1357*'Base PF Saúde'!$C1357</f>
        <v>771.98</v>
      </c>
      <c r="M1357" s="22">
        <f>'Base PF Saúde'!$E1357*'Uco e Filme'!$A$2</f>
        <v>0</v>
      </c>
      <c r="N1357" s="22">
        <f>'Base PF Saúde'!$H1357*'Uco e Filme'!$A$11</f>
        <v>0</v>
      </c>
      <c r="O1357" s="23">
        <f>ROUND(SUM('Base PF Saúde'!$L1357:$N1357),2)</f>
        <v>771.98</v>
      </c>
    </row>
    <row r="1358" spans="1:15" ht="24" x14ac:dyDescent="0.25">
      <c r="A1358" s="18">
        <v>30726174</v>
      </c>
      <c r="B1358" s="18" t="s">
        <v>1399</v>
      </c>
      <c r="C1358" s="24">
        <v>1</v>
      </c>
      <c r="D1358" s="25" t="s">
        <v>145</v>
      </c>
      <c r="E1358" s="20"/>
      <c r="F1358" s="21">
        <v>1</v>
      </c>
      <c r="G1358" s="21">
        <v>1</v>
      </c>
      <c r="H1358" s="21"/>
      <c r="I1358" s="21"/>
      <c r="J1358" s="21"/>
      <c r="K1358" s="22">
        <f>VLOOKUP(D1358,'Porte Honorário'!$A$3:$B$44,2,0)</f>
        <v>100.84</v>
      </c>
      <c r="L1358" s="22">
        <f>'Base PF Saúde'!$K1358*'Base PF Saúde'!$C1358</f>
        <v>100.84</v>
      </c>
      <c r="M1358" s="22">
        <f>'Base PF Saúde'!$E1358*'Uco e Filme'!$A$2</f>
        <v>0</v>
      </c>
      <c r="N1358" s="22">
        <f>'Base PF Saúde'!$H1358*'Uco e Filme'!$A$11</f>
        <v>0</v>
      </c>
      <c r="O1358" s="23">
        <f>ROUND(SUM('Base PF Saúde'!$L1358:$N1358),2)</f>
        <v>100.84</v>
      </c>
    </row>
    <row r="1359" spans="1:15" ht="24" x14ac:dyDescent="0.25">
      <c r="A1359" s="18">
        <v>30726182</v>
      </c>
      <c r="B1359" s="18" t="s">
        <v>1400</v>
      </c>
      <c r="C1359" s="24">
        <v>1</v>
      </c>
      <c r="D1359" s="25" t="s">
        <v>384</v>
      </c>
      <c r="E1359" s="20"/>
      <c r="F1359" s="21">
        <v>2</v>
      </c>
      <c r="G1359" s="21">
        <v>4</v>
      </c>
      <c r="H1359" s="21"/>
      <c r="I1359" s="21"/>
      <c r="J1359" s="21"/>
      <c r="K1359" s="22">
        <f>VLOOKUP(D1359,'Porte Honorário'!$A$3:$B$44,2,0)</f>
        <v>737.32</v>
      </c>
      <c r="L1359" s="22">
        <f>'Base PF Saúde'!$K1359*'Base PF Saúde'!$C1359</f>
        <v>737.32</v>
      </c>
      <c r="M1359" s="22">
        <f>'Base PF Saúde'!$E1359*'Uco e Filme'!$A$2</f>
        <v>0</v>
      </c>
      <c r="N1359" s="22">
        <f>'Base PF Saúde'!$H1359*'Uco e Filme'!$A$11</f>
        <v>0</v>
      </c>
      <c r="O1359" s="23">
        <f>ROUND(SUM('Base PF Saúde'!$L1359:$N1359),2)</f>
        <v>737.32</v>
      </c>
    </row>
    <row r="1360" spans="1:15" ht="24" x14ac:dyDescent="0.25">
      <c r="A1360" s="18">
        <v>30726190</v>
      </c>
      <c r="B1360" s="18" t="s">
        <v>1401</v>
      </c>
      <c r="C1360" s="24">
        <v>1</v>
      </c>
      <c r="D1360" s="25" t="s">
        <v>338</v>
      </c>
      <c r="E1360" s="20"/>
      <c r="F1360" s="21">
        <v>2</v>
      </c>
      <c r="G1360" s="21">
        <v>3</v>
      </c>
      <c r="H1360" s="21"/>
      <c r="I1360" s="21"/>
      <c r="J1360" s="21"/>
      <c r="K1360" s="22">
        <f>VLOOKUP(D1360,'Porte Honorário'!$A$3:$B$44,2,0)</f>
        <v>953.16</v>
      </c>
      <c r="L1360" s="22">
        <f>'Base PF Saúde'!$K1360*'Base PF Saúde'!$C1360</f>
        <v>953.16</v>
      </c>
      <c r="M1360" s="22">
        <f>'Base PF Saúde'!$E1360*'Uco e Filme'!$A$2</f>
        <v>0</v>
      </c>
      <c r="N1360" s="22">
        <f>'Base PF Saúde'!$H1360*'Uco e Filme'!$A$11</f>
        <v>0</v>
      </c>
      <c r="O1360" s="23">
        <f>ROUND(SUM('Base PF Saúde'!$L1360:$N1360),2)</f>
        <v>953.16</v>
      </c>
    </row>
    <row r="1361" spans="1:15" ht="24" x14ac:dyDescent="0.25">
      <c r="A1361" s="18">
        <v>30726204</v>
      </c>
      <c r="B1361" s="18" t="s">
        <v>1402</v>
      </c>
      <c r="C1361" s="24">
        <v>1</v>
      </c>
      <c r="D1361" s="25" t="s">
        <v>384</v>
      </c>
      <c r="E1361" s="20"/>
      <c r="F1361" s="21">
        <v>1</v>
      </c>
      <c r="G1361" s="21">
        <v>4</v>
      </c>
      <c r="H1361" s="21"/>
      <c r="I1361" s="21"/>
      <c r="J1361" s="21"/>
      <c r="K1361" s="22">
        <f>VLOOKUP(D1361,'Porte Honorário'!$A$3:$B$44,2,0)</f>
        <v>737.32</v>
      </c>
      <c r="L1361" s="22">
        <f>'Base PF Saúde'!$K1361*'Base PF Saúde'!$C1361</f>
        <v>737.32</v>
      </c>
      <c r="M1361" s="22">
        <f>'Base PF Saúde'!$E1361*'Uco e Filme'!$A$2</f>
        <v>0</v>
      </c>
      <c r="N1361" s="22">
        <f>'Base PF Saúde'!$H1361*'Uco e Filme'!$A$11</f>
        <v>0</v>
      </c>
      <c r="O1361" s="23">
        <f>ROUND(SUM('Base PF Saúde'!$L1361:$N1361),2)</f>
        <v>737.32</v>
      </c>
    </row>
    <row r="1362" spans="1:15" x14ac:dyDescent="0.25">
      <c r="A1362" s="18">
        <v>30726212</v>
      </c>
      <c r="B1362" s="18" t="s">
        <v>1403</v>
      </c>
      <c r="C1362" s="24">
        <v>1</v>
      </c>
      <c r="D1362" s="25" t="s">
        <v>246</v>
      </c>
      <c r="E1362" s="20"/>
      <c r="F1362" s="21">
        <v>1</v>
      </c>
      <c r="G1362" s="21">
        <v>3</v>
      </c>
      <c r="H1362" s="21"/>
      <c r="I1362" s="21"/>
      <c r="J1362" s="21"/>
      <c r="K1362" s="22">
        <f>VLOOKUP(D1362,'Porte Honorário'!$A$3:$B$44,2,0)</f>
        <v>521.47</v>
      </c>
      <c r="L1362" s="22">
        <f>'Base PF Saúde'!$K1362*'Base PF Saúde'!$C1362</f>
        <v>521.47</v>
      </c>
      <c r="M1362" s="22">
        <f>'Base PF Saúde'!$E1362*'Uco e Filme'!$A$2</f>
        <v>0</v>
      </c>
      <c r="N1362" s="22">
        <f>'Base PF Saúde'!$H1362*'Uco e Filme'!$A$11</f>
        <v>0</v>
      </c>
      <c r="O1362" s="23">
        <f>ROUND(SUM('Base PF Saúde'!$L1362:$N1362),2)</f>
        <v>521.47</v>
      </c>
    </row>
    <row r="1363" spans="1:15" ht="24" x14ac:dyDescent="0.25">
      <c r="A1363" s="18">
        <v>30726220</v>
      </c>
      <c r="B1363" s="18" t="s">
        <v>1404</v>
      </c>
      <c r="C1363" s="24">
        <v>1</v>
      </c>
      <c r="D1363" s="25" t="s">
        <v>309</v>
      </c>
      <c r="E1363" s="20"/>
      <c r="F1363" s="21">
        <v>2</v>
      </c>
      <c r="G1363" s="21">
        <v>3</v>
      </c>
      <c r="H1363" s="21"/>
      <c r="I1363" s="21"/>
      <c r="J1363" s="21"/>
      <c r="K1363" s="22">
        <f>VLOOKUP(D1363,'Porte Honorário'!$A$3:$B$44,2,0)</f>
        <v>771.98</v>
      </c>
      <c r="L1363" s="22">
        <f>'Base PF Saúde'!$K1363*'Base PF Saúde'!$C1363</f>
        <v>771.98</v>
      </c>
      <c r="M1363" s="22">
        <f>'Base PF Saúde'!$E1363*'Uco e Filme'!$A$2</f>
        <v>0</v>
      </c>
      <c r="N1363" s="22">
        <f>'Base PF Saúde'!$H1363*'Uco e Filme'!$A$11</f>
        <v>0</v>
      </c>
      <c r="O1363" s="23">
        <f>ROUND(SUM('Base PF Saúde'!$L1363:$N1363),2)</f>
        <v>771.98</v>
      </c>
    </row>
    <row r="1364" spans="1:15" ht="24" x14ac:dyDescent="0.25">
      <c r="A1364" s="18">
        <v>30726239</v>
      </c>
      <c r="B1364" s="18" t="s">
        <v>1405</v>
      </c>
      <c r="C1364" s="24">
        <v>1</v>
      </c>
      <c r="D1364" s="25" t="s">
        <v>599</v>
      </c>
      <c r="E1364" s="20"/>
      <c r="F1364" s="21">
        <v>1</v>
      </c>
      <c r="G1364" s="21">
        <v>3</v>
      </c>
      <c r="H1364" s="21"/>
      <c r="I1364" s="21"/>
      <c r="J1364" s="21"/>
      <c r="K1364" s="22">
        <f>VLOOKUP(D1364,'Porte Honorário'!$A$3:$B$44,2,0)</f>
        <v>576.6</v>
      </c>
      <c r="L1364" s="22">
        <f>'Base PF Saúde'!$K1364*'Base PF Saúde'!$C1364</f>
        <v>576.6</v>
      </c>
      <c r="M1364" s="22">
        <f>'Base PF Saúde'!$E1364*'Uco e Filme'!$A$2</f>
        <v>0</v>
      </c>
      <c r="N1364" s="22">
        <f>'Base PF Saúde'!$H1364*'Uco e Filme'!$A$11</f>
        <v>0</v>
      </c>
      <c r="O1364" s="23">
        <f>ROUND(SUM('Base PF Saúde'!$L1364:$N1364),2)</f>
        <v>576.6</v>
      </c>
    </row>
    <row r="1365" spans="1:15" ht="24" x14ac:dyDescent="0.25">
      <c r="A1365" s="18">
        <v>30726247</v>
      </c>
      <c r="B1365" s="18" t="s">
        <v>1406</v>
      </c>
      <c r="C1365" s="24">
        <v>1</v>
      </c>
      <c r="D1365" s="25" t="s">
        <v>342</v>
      </c>
      <c r="E1365" s="20"/>
      <c r="F1365" s="21">
        <v>2</v>
      </c>
      <c r="G1365" s="21">
        <v>4</v>
      </c>
      <c r="H1365" s="21"/>
      <c r="I1365" s="21"/>
      <c r="J1365" s="21"/>
      <c r="K1365" s="22">
        <f>VLOOKUP(D1365,'Porte Honorário'!$A$3:$B$44,2,0)</f>
        <v>874.38</v>
      </c>
      <c r="L1365" s="22">
        <f>'Base PF Saúde'!$K1365*'Base PF Saúde'!$C1365</f>
        <v>874.38</v>
      </c>
      <c r="M1365" s="22">
        <f>'Base PF Saúde'!$E1365*'Uco e Filme'!$A$2</f>
        <v>0</v>
      </c>
      <c r="N1365" s="22">
        <f>'Base PF Saúde'!$H1365*'Uco e Filme'!$A$11</f>
        <v>0</v>
      </c>
      <c r="O1365" s="23">
        <f>ROUND(SUM('Base PF Saúde'!$L1365:$N1365),2)</f>
        <v>874.38</v>
      </c>
    </row>
    <row r="1366" spans="1:15" ht="24" x14ac:dyDescent="0.25">
      <c r="A1366" s="18">
        <v>30726255</v>
      </c>
      <c r="B1366" s="18" t="s">
        <v>1407</v>
      </c>
      <c r="C1366" s="24">
        <v>1</v>
      </c>
      <c r="D1366" s="25" t="s">
        <v>334</v>
      </c>
      <c r="E1366" s="20"/>
      <c r="F1366" s="21">
        <v>2</v>
      </c>
      <c r="G1366" s="21">
        <v>6</v>
      </c>
      <c r="H1366" s="21"/>
      <c r="I1366" s="21"/>
      <c r="J1366" s="21"/>
      <c r="K1366" s="22">
        <f>VLOOKUP(D1366,'Porte Honorário'!$A$3:$B$44,2,0)</f>
        <v>1049.28</v>
      </c>
      <c r="L1366" s="22">
        <f>'Base PF Saúde'!$K1366*'Base PF Saúde'!$C1366</f>
        <v>1049.28</v>
      </c>
      <c r="M1366" s="22">
        <f>'Base PF Saúde'!$E1366*'Uco e Filme'!$A$2</f>
        <v>0</v>
      </c>
      <c r="N1366" s="22">
        <f>'Base PF Saúde'!$H1366*'Uco e Filme'!$A$11</f>
        <v>0</v>
      </c>
      <c r="O1366" s="23">
        <f>ROUND(SUM('Base PF Saúde'!$L1366:$N1366),2)</f>
        <v>1049.28</v>
      </c>
    </row>
    <row r="1367" spans="1:15" ht="24" x14ac:dyDescent="0.25">
      <c r="A1367" s="18">
        <v>30726263</v>
      </c>
      <c r="B1367" s="18" t="s">
        <v>1408</v>
      </c>
      <c r="C1367" s="24">
        <v>1</v>
      </c>
      <c r="D1367" s="25" t="s">
        <v>342</v>
      </c>
      <c r="E1367" s="20"/>
      <c r="F1367" s="21">
        <v>2</v>
      </c>
      <c r="G1367" s="21">
        <v>3</v>
      </c>
      <c r="H1367" s="21"/>
      <c r="I1367" s="21"/>
      <c r="J1367" s="21"/>
      <c r="K1367" s="22">
        <f>VLOOKUP(D1367,'Porte Honorário'!$A$3:$B$44,2,0)</f>
        <v>874.38</v>
      </c>
      <c r="L1367" s="22">
        <f>'Base PF Saúde'!$K1367*'Base PF Saúde'!$C1367</f>
        <v>874.38</v>
      </c>
      <c r="M1367" s="22">
        <f>'Base PF Saúde'!$E1367*'Uco e Filme'!$A$2</f>
        <v>0</v>
      </c>
      <c r="N1367" s="22">
        <f>'Base PF Saúde'!$H1367*'Uco e Filme'!$A$11</f>
        <v>0</v>
      </c>
      <c r="O1367" s="23">
        <f>ROUND(SUM('Base PF Saúde'!$L1367:$N1367),2)</f>
        <v>874.38</v>
      </c>
    </row>
    <row r="1368" spans="1:15" ht="24" x14ac:dyDescent="0.25">
      <c r="A1368" s="18">
        <v>30726271</v>
      </c>
      <c r="B1368" s="18" t="s">
        <v>1409</v>
      </c>
      <c r="C1368" s="24">
        <v>1</v>
      </c>
      <c r="D1368" s="25" t="s">
        <v>342</v>
      </c>
      <c r="E1368" s="20"/>
      <c r="F1368" s="21">
        <v>2</v>
      </c>
      <c r="G1368" s="21">
        <v>3</v>
      </c>
      <c r="H1368" s="21"/>
      <c r="I1368" s="21"/>
      <c r="J1368" s="21"/>
      <c r="K1368" s="22">
        <f>VLOOKUP(D1368,'Porte Honorário'!$A$3:$B$44,2,0)</f>
        <v>874.38</v>
      </c>
      <c r="L1368" s="22">
        <f>'Base PF Saúde'!$K1368*'Base PF Saúde'!$C1368</f>
        <v>874.38</v>
      </c>
      <c r="M1368" s="22">
        <f>'Base PF Saúde'!$E1368*'Uco e Filme'!$A$2</f>
        <v>0</v>
      </c>
      <c r="N1368" s="22">
        <f>'Base PF Saúde'!$H1368*'Uco e Filme'!$A$11</f>
        <v>0</v>
      </c>
      <c r="O1368" s="23">
        <f>ROUND(SUM('Base PF Saúde'!$L1368:$N1368),2)</f>
        <v>874.38</v>
      </c>
    </row>
    <row r="1369" spans="1:15" ht="24" x14ac:dyDescent="0.25">
      <c r="A1369" s="18">
        <v>30726280</v>
      </c>
      <c r="B1369" s="18" t="s">
        <v>1410</v>
      </c>
      <c r="C1369" s="24">
        <v>1</v>
      </c>
      <c r="D1369" s="25" t="s">
        <v>599</v>
      </c>
      <c r="E1369" s="20"/>
      <c r="F1369" s="21">
        <v>1</v>
      </c>
      <c r="G1369" s="21">
        <v>3</v>
      </c>
      <c r="H1369" s="21"/>
      <c r="I1369" s="21"/>
      <c r="J1369" s="21"/>
      <c r="K1369" s="22">
        <f>VLOOKUP(D1369,'Porte Honorário'!$A$3:$B$44,2,0)</f>
        <v>576.6</v>
      </c>
      <c r="L1369" s="22">
        <f>'Base PF Saúde'!$K1369*'Base PF Saúde'!$C1369</f>
        <v>576.6</v>
      </c>
      <c r="M1369" s="22">
        <f>'Base PF Saúde'!$E1369*'Uco e Filme'!$A$2</f>
        <v>0</v>
      </c>
      <c r="N1369" s="22">
        <f>'Base PF Saúde'!$H1369*'Uco e Filme'!$A$11</f>
        <v>0</v>
      </c>
      <c r="O1369" s="23">
        <f>ROUND(SUM('Base PF Saúde'!$L1369:$N1369),2)</f>
        <v>576.6</v>
      </c>
    </row>
    <row r="1370" spans="1:15" ht="24" x14ac:dyDescent="0.25">
      <c r="A1370" s="18">
        <v>30726298</v>
      </c>
      <c r="B1370" s="18" t="s">
        <v>1411</v>
      </c>
      <c r="C1370" s="24">
        <v>1</v>
      </c>
      <c r="D1370" s="25" t="s">
        <v>342</v>
      </c>
      <c r="E1370" s="20"/>
      <c r="F1370" s="21">
        <v>2</v>
      </c>
      <c r="G1370" s="21">
        <v>3</v>
      </c>
      <c r="H1370" s="21"/>
      <c r="I1370" s="21"/>
      <c r="J1370" s="21"/>
      <c r="K1370" s="22">
        <f>VLOOKUP(D1370,'Porte Honorário'!$A$3:$B$44,2,0)</f>
        <v>874.38</v>
      </c>
      <c r="L1370" s="22">
        <f>'Base PF Saúde'!$K1370*'Base PF Saúde'!$C1370</f>
        <v>874.38</v>
      </c>
      <c r="M1370" s="22">
        <f>'Base PF Saúde'!$E1370*'Uco e Filme'!$A$2</f>
        <v>0</v>
      </c>
      <c r="N1370" s="22">
        <f>'Base PF Saúde'!$H1370*'Uco e Filme'!$A$11</f>
        <v>0</v>
      </c>
      <c r="O1370" s="23">
        <f>ROUND(SUM('Base PF Saúde'!$L1370:$N1370),2)</f>
        <v>874.38</v>
      </c>
    </row>
    <row r="1371" spans="1:15" ht="24" x14ac:dyDescent="0.25">
      <c r="A1371" s="18">
        <v>30726301</v>
      </c>
      <c r="B1371" s="18" t="s">
        <v>1412</v>
      </c>
      <c r="C1371" s="24">
        <v>1</v>
      </c>
      <c r="D1371" s="25" t="s">
        <v>384</v>
      </c>
      <c r="E1371" s="20"/>
      <c r="F1371" s="21">
        <v>2</v>
      </c>
      <c r="G1371" s="21">
        <v>4</v>
      </c>
      <c r="H1371" s="21"/>
      <c r="I1371" s="21"/>
      <c r="J1371" s="21"/>
      <c r="K1371" s="22">
        <f>VLOOKUP(D1371,'Porte Honorário'!$A$3:$B$44,2,0)</f>
        <v>737.32</v>
      </c>
      <c r="L1371" s="22">
        <f>'Base PF Saúde'!$K1371*'Base PF Saúde'!$C1371</f>
        <v>737.32</v>
      </c>
      <c r="M1371" s="22">
        <f>'Base PF Saúde'!$E1371*'Uco e Filme'!$A$2</f>
        <v>0</v>
      </c>
      <c r="N1371" s="22">
        <f>'Base PF Saúde'!$H1371*'Uco e Filme'!$A$11</f>
        <v>0</v>
      </c>
      <c r="O1371" s="23">
        <f>ROUND(SUM('Base PF Saúde'!$L1371:$N1371),2)</f>
        <v>737.32</v>
      </c>
    </row>
    <row r="1372" spans="1:15" ht="18" customHeight="1" x14ac:dyDescent="0.25">
      <c r="A1372" s="72" t="s">
        <v>1413</v>
      </c>
      <c r="B1372" s="73"/>
      <c r="C1372" s="73"/>
      <c r="D1372" s="73"/>
      <c r="E1372" s="73"/>
      <c r="F1372" s="73"/>
      <c r="G1372" s="73"/>
      <c r="H1372" s="73"/>
      <c r="I1372" s="73"/>
      <c r="J1372" s="73"/>
      <c r="K1372" s="73" t="e">
        <f>VLOOKUP(D1372,'Porte Honorário'!$A$3:$B$44,2,0)</f>
        <v>#N/A</v>
      </c>
      <c r="L1372" s="73" t="e">
        <f>'Base PF Saúde'!$K1372*'Base PF Saúde'!$C1372</f>
        <v>#N/A</v>
      </c>
      <c r="M1372" s="73">
        <f>'Base PF Saúde'!$E1372*'Uco e Filme'!$A$2</f>
        <v>0</v>
      </c>
      <c r="N1372" s="73">
        <f>'Base PF Saúde'!$H1372*'Uco e Filme'!$A$11</f>
        <v>0</v>
      </c>
      <c r="O1372" s="74" t="e">
        <f>ROUND(SUM('Base PF Saúde'!$L1372:$N1372),2)</f>
        <v>#N/A</v>
      </c>
    </row>
    <row r="1373" spans="1:15" ht="24" x14ac:dyDescent="0.25">
      <c r="A1373" s="18">
        <v>30727014</v>
      </c>
      <c r="B1373" s="18" t="s">
        <v>1369</v>
      </c>
      <c r="C1373" s="24">
        <v>1</v>
      </c>
      <c r="D1373" s="25" t="s">
        <v>295</v>
      </c>
      <c r="E1373" s="20"/>
      <c r="F1373" s="21">
        <v>2</v>
      </c>
      <c r="G1373" s="21">
        <v>5</v>
      </c>
      <c r="H1373" s="21"/>
      <c r="I1373" s="21"/>
      <c r="J1373" s="21"/>
      <c r="K1373" s="22">
        <f>VLOOKUP(D1373,'Porte Honorário'!$A$3:$B$44,2,0)</f>
        <v>682.17</v>
      </c>
      <c r="L1373" s="22">
        <f>'Base PF Saúde'!$K1373*'Base PF Saúde'!$C1373</f>
        <v>682.17</v>
      </c>
      <c r="M1373" s="22">
        <f>'Base PF Saúde'!$E1373*'Uco e Filme'!$A$2</f>
        <v>0</v>
      </c>
      <c r="N1373" s="22">
        <f>'Base PF Saúde'!$H1373*'Uco e Filme'!$A$11</f>
        <v>0</v>
      </c>
      <c r="O1373" s="23">
        <f>ROUND(SUM('Base PF Saúde'!$L1373:$N1373),2)</f>
        <v>682.17</v>
      </c>
    </row>
    <row r="1374" spans="1:15" ht="24" x14ac:dyDescent="0.25">
      <c r="A1374" s="18">
        <v>30727022</v>
      </c>
      <c r="B1374" s="18" t="s">
        <v>1414</v>
      </c>
      <c r="C1374" s="24">
        <v>1</v>
      </c>
      <c r="D1374" s="25" t="s">
        <v>384</v>
      </c>
      <c r="E1374" s="20"/>
      <c r="F1374" s="21">
        <v>2</v>
      </c>
      <c r="G1374" s="21">
        <v>4</v>
      </c>
      <c r="H1374" s="21"/>
      <c r="I1374" s="21"/>
      <c r="J1374" s="21"/>
      <c r="K1374" s="22">
        <f>VLOOKUP(D1374,'Porte Honorário'!$A$3:$B$44,2,0)</f>
        <v>737.32</v>
      </c>
      <c r="L1374" s="22">
        <f>'Base PF Saúde'!$K1374*'Base PF Saúde'!$C1374</f>
        <v>737.32</v>
      </c>
      <c r="M1374" s="22">
        <f>'Base PF Saúde'!$E1374*'Uco e Filme'!$A$2</f>
        <v>0</v>
      </c>
      <c r="N1374" s="22">
        <f>'Base PF Saúde'!$H1374*'Uco e Filme'!$A$11</f>
        <v>0</v>
      </c>
      <c r="O1374" s="23">
        <f>ROUND(SUM('Base PF Saúde'!$L1374:$N1374),2)</f>
        <v>737.32</v>
      </c>
    </row>
    <row r="1375" spans="1:15" ht="24" x14ac:dyDescent="0.25">
      <c r="A1375" s="18">
        <v>30727030</v>
      </c>
      <c r="B1375" s="18" t="s">
        <v>1415</v>
      </c>
      <c r="C1375" s="24">
        <v>1</v>
      </c>
      <c r="D1375" s="25" t="s">
        <v>384</v>
      </c>
      <c r="E1375" s="20"/>
      <c r="F1375" s="21">
        <v>2</v>
      </c>
      <c r="G1375" s="21">
        <v>4</v>
      </c>
      <c r="H1375" s="21"/>
      <c r="I1375" s="21"/>
      <c r="J1375" s="21"/>
      <c r="K1375" s="22">
        <f>VLOOKUP(D1375,'Porte Honorário'!$A$3:$B$44,2,0)</f>
        <v>737.32</v>
      </c>
      <c r="L1375" s="22">
        <f>'Base PF Saúde'!$K1375*'Base PF Saúde'!$C1375</f>
        <v>737.32</v>
      </c>
      <c r="M1375" s="22">
        <f>'Base PF Saúde'!$E1375*'Uco e Filme'!$A$2</f>
        <v>0</v>
      </c>
      <c r="N1375" s="22">
        <f>'Base PF Saúde'!$H1375*'Uco e Filme'!$A$11</f>
        <v>0</v>
      </c>
      <c r="O1375" s="23">
        <f>ROUND(SUM('Base PF Saúde'!$L1375:$N1375),2)</f>
        <v>737.32</v>
      </c>
    </row>
    <row r="1376" spans="1:15" x14ac:dyDescent="0.25">
      <c r="A1376" s="18">
        <v>30727049</v>
      </c>
      <c r="B1376" s="18" t="s">
        <v>1416</v>
      </c>
      <c r="C1376" s="24">
        <v>1</v>
      </c>
      <c r="D1376" s="25" t="s">
        <v>295</v>
      </c>
      <c r="E1376" s="20"/>
      <c r="F1376" s="21">
        <v>1</v>
      </c>
      <c r="G1376" s="21">
        <v>3</v>
      </c>
      <c r="H1376" s="21"/>
      <c r="I1376" s="21"/>
      <c r="J1376" s="21"/>
      <c r="K1376" s="22">
        <f>VLOOKUP(D1376,'Porte Honorário'!$A$3:$B$44,2,0)</f>
        <v>682.17</v>
      </c>
      <c r="L1376" s="22">
        <f>'Base PF Saúde'!$K1376*'Base PF Saúde'!$C1376</f>
        <v>682.17</v>
      </c>
      <c r="M1376" s="22">
        <f>'Base PF Saúde'!$E1376*'Uco e Filme'!$A$2</f>
        <v>0</v>
      </c>
      <c r="N1376" s="22">
        <f>'Base PF Saúde'!$H1376*'Uco e Filme'!$A$11</f>
        <v>0</v>
      </c>
      <c r="O1376" s="23">
        <f>ROUND(SUM('Base PF Saúde'!$L1376:$N1376),2)</f>
        <v>682.17</v>
      </c>
    </row>
    <row r="1377" spans="1:15" x14ac:dyDescent="0.25">
      <c r="A1377" s="18">
        <v>30727057</v>
      </c>
      <c r="B1377" s="18" t="s">
        <v>1417</v>
      </c>
      <c r="C1377" s="24">
        <v>1</v>
      </c>
      <c r="D1377" s="25" t="s">
        <v>69</v>
      </c>
      <c r="E1377" s="20"/>
      <c r="F1377" s="21">
        <v>1</v>
      </c>
      <c r="G1377" s="21">
        <v>1</v>
      </c>
      <c r="H1377" s="21"/>
      <c r="I1377" s="21"/>
      <c r="J1377" s="21"/>
      <c r="K1377" s="22">
        <f>VLOOKUP(D1377,'Porte Honorário'!$A$3:$B$44,2,0)</f>
        <v>201.64</v>
      </c>
      <c r="L1377" s="22">
        <f>'Base PF Saúde'!$K1377*'Base PF Saúde'!$C1377</f>
        <v>201.64</v>
      </c>
      <c r="M1377" s="22">
        <f>'Base PF Saúde'!$E1377*'Uco e Filme'!$A$2</f>
        <v>0</v>
      </c>
      <c r="N1377" s="22">
        <f>'Base PF Saúde'!$H1377*'Uco e Filme'!$A$11</f>
        <v>0</v>
      </c>
      <c r="O1377" s="23">
        <f>ROUND(SUM('Base PF Saúde'!$L1377:$N1377),2)</f>
        <v>201.64</v>
      </c>
    </row>
    <row r="1378" spans="1:15" ht="24" x14ac:dyDescent="0.25">
      <c r="A1378" s="18">
        <v>30727065</v>
      </c>
      <c r="B1378" s="18" t="s">
        <v>1418</v>
      </c>
      <c r="C1378" s="24">
        <v>1</v>
      </c>
      <c r="D1378" s="25" t="s">
        <v>384</v>
      </c>
      <c r="E1378" s="20"/>
      <c r="F1378" s="21">
        <v>2</v>
      </c>
      <c r="G1378" s="21">
        <v>4</v>
      </c>
      <c r="H1378" s="21"/>
      <c r="I1378" s="21"/>
      <c r="J1378" s="21"/>
      <c r="K1378" s="22">
        <f>VLOOKUP(D1378,'Porte Honorário'!$A$3:$B$44,2,0)</f>
        <v>737.32</v>
      </c>
      <c r="L1378" s="22">
        <f>'Base PF Saúde'!$K1378*'Base PF Saúde'!$C1378</f>
        <v>737.32</v>
      </c>
      <c r="M1378" s="22">
        <f>'Base PF Saúde'!$E1378*'Uco e Filme'!$A$2</f>
        <v>0</v>
      </c>
      <c r="N1378" s="22">
        <f>'Base PF Saúde'!$H1378*'Uco e Filme'!$A$11</f>
        <v>0</v>
      </c>
      <c r="O1378" s="23">
        <f>ROUND(SUM('Base PF Saúde'!$L1378:$N1378),2)</f>
        <v>737.32</v>
      </c>
    </row>
    <row r="1379" spans="1:15" ht="24" x14ac:dyDescent="0.25">
      <c r="A1379" s="18">
        <v>30727073</v>
      </c>
      <c r="B1379" s="18" t="s">
        <v>1419</v>
      </c>
      <c r="C1379" s="24">
        <v>1</v>
      </c>
      <c r="D1379" s="25" t="s">
        <v>263</v>
      </c>
      <c r="E1379" s="20"/>
      <c r="F1379" s="21">
        <v>2</v>
      </c>
      <c r="G1379" s="21">
        <v>4</v>
      </c>
      <c r="H1379" s="21"/>
      <c r="I1379" s="21"/>
      <c r="J1379" s="21"/>
      <c r="K1379" s="22">
        <f>VLOOKUP(D1379,'Porte Honorário'!$A$3:$B$44,2,0)</f>
        <v>819.25</v>
      </c>
      <c r="L1379" s="22">
        <f>'Base PF Saúde'!$K1379*'Base PF Saúde'!$C1379</f>
        <v>819.25</v>
      </c>
      <c r="M1379" s="22">
        <f>'Base PF Saúde'!$E1379*'Uco e Filme'!$A$2</f>
        <v>0</v>
      </c>
      <c r="N1379" s="22">
        <f>'Base PF Saúde'!$H1379*'Uco e Filme'!$A$11</f>
        <v>0</v>
      </c>
      <c r="O1379" s="23">
        <f>ROUND(SUM('Base PF Saúde'!$L1379:$N1379),2)</f>
        <v>819.25</v>
      </c>
    </row>
    <row r="1380" spans="1:15" ht="24" x14ac:dyDescent="0.25">
      <c r="A1380" s="18">
        <v>30727081</v>
      </c>
      <c r="B1380" s="18" t="s">
        <v>1420</v>
      </c>
      <c r="C1380" s="24">
        <v>1</v>
      </c>
      <c r="D1380" s="25" t="s">
        <v>384</v>
      </c>
      <c r="E1380" s="20"/>
      <c r="F1380" s="21">
        <v>2</v>
      </c>
      <c r="G1380" s="21">
        <v>3</v>
      </c>
      <c r="H1380" s="21"/>
      <c r="I1380" s="21"/>
      <c r="J1380" s="21"/>
      <c r="K1380" s="22">
        <f>VLOOKUP(D1380,'Porte Honorário'!$A$3:$B$44,2,0)</f>
        <v>737.32</v>
      </c>
      <c r="L1380" s="22">
        <f>'Base PF Saúde'!$K1380*'Base PF Saúde'!$C1380</f>
        <v>737.32</v>
      </c>
      <c r="M1380" s="22">
        <f>'Base PF Saúde'!$E1380*'Uco e Filme'!$A$2</f>
        <v>0</v>
      </c>
      <c r="N1380" s="22">
        <f>'Base PF Saúde'!$H1380*'Uco e Filme'!$A$11</f>
        <v>0</v>
      </c>
      <c r="O1380" s="23">
        <f>ROUND(SUM('Base PF Saúde'!$L1380:$N1380),2)</f>
        <v>737.32</v>
      </c>
    </row>
    <row r="1381" spans="1:15" ht="24" x14ac:dyDescent="0.25">
      <c r="A1381" s="18">
        <v>30727090</v>
      </c>
      <c r="B1381" s="18" t="s">
        <v>1421</v>
      </c>
      <c r="C1381" s="24">
        <v>1</v>
      </c>
      <c r="D1381" s="25" t="s">
        <v>336</v>
      </c>
      <c r="E1381" s="20"/>
      <c r="F1381" s="21">
        <v>1</v>
      </c>
      <c r="G1381" s="21">
        <v>2</v>
      </c>
      <c r="H1381" s="21"/>
      <c r="I1381" s="21"/>
      <c r="J1381" s="21"/>
      <c r="K1381" s="22">
        <f>VLOOKUP(D1381,'Porte Honorário'!$A$3:$B$44,2,0)</f>
        <v>401.75</v>
      </c>
      <c r="L1381" s="22">
        <f>'Base PF Saúde'!$K1381*'Base PF Saúde'!$C1381</f>
        <v>401.75</v>
      </c>
      <c r="M1381" s="22">
        <f>'Base PF Saúde'!$E1381*'Uco e Filme'!$A$2</f>
        <v>0</v>
      </c>
      <c r="N1381" s="22">
        <f>'Base PF Saúde'!$H1381*'Uco e Filme'!$A$11</f>
        <v>0</v>
      </c>
      <c r="O1381" s="23">
        <f>ROUND(SUM('Base PF Saúde'!$L1381:$N1381),2)</f>
        <v>401.75</v>
      </c>
    </row>
    <row r="1382" spans="1:15" ht="24" x14ac:dyDescent="0.25">
      <c r="A1382" s="18">
        <v>30727103</v>
      </c>
      <c r="B1382" s="18" t="s">
        <v>1422</v>
      </c>
      <c r="C1382" s="24">
        <v>1</v>
      </c>
      <c r="D1382" s="25" t="s">
        <v>50</v>
      </c>
      <c r="E1382" s="20"/>
      <c r="F1382" s="21"/>
      <c r="G1382" s="21">
        <v>0</v>
      </c>
      <c r="H1382" s="21"/>
      <c r="I1382" s="21"/>
      <c r="J1382" s="21"/>
      <c r="K1382" s="22">
        <f>VLOOKUP(D1382,'Porte Honorário'!$A$3:$B$44,2,0)</f>
        <v>85.08</v>
      </c>
      <c r="L1382" s="22">
        <f>'Base PF Saúde'!$K1382*'Base PF Saúde'!$C1382</f>
        <v>85.08</v>
      </c>
      <c r="M1382" s="22">
        <f>'Base PF Saúde'!$E1382*'Uco e Filme'!$A$2</f>
        <v>0</v>
      </c>
      <c r="N1382" s="22">
        <f>'Base PF Saúde'!$H1382*'Uco e Filme'!$A$11</f>
        <v>0</v>
      </c>
      <c r="O1382" s="23">
        <f>ROUND(SUM('Base PF Saúde'!$L1382:$N1382),2)</f>
        <v>85.08</v>
      </c>
    </row>
    <row r="1383" spans="1:15" ht="24" x14ac:dyDescent="0.25">
      <c r="A1383" s="18">
        <v>30727111</v>
      </c>
      <c r="B1383" s="18" t="s">
        <v>1423</v>
      </c>
      <c r="C1383" s="24">
        <v>1</v>
      </c>
      <c r="D1383" s="25" t="s">
        <v>295</v>
      </c>
      <c r="E1383" s="20"/>
      <c r="F1383" s="21">
        <v>1</v>
      </c>
      <c r="G1383" s="21">
        <v>3</v>
      </c>
      <c r="H1383" s="21"/>
      <c r="I1383" s="21"/>
      <c r="J1383" s="21"/>
      <c r="K1383" s="22">
        <f>VLOOKUP(D1383,'Porte Honorário'!$A$3:$B$44,2,0)</f>
        <v>682.17</v>
      </c>
      <c r="L1383" s="22">
        <f>'Base PF Saúde'!$K1383*'Base PF Saúde'!$C1383</f>
        <v>682.17</v>
      </c>
      <c r="M1383" s="22">
        <f>'Base PF Saúde'!$E1383*'Uco e Filme'!$A$2</f>
        <v>0</v>
      </c>
      <c r="N1383" s="22">
        <f>'Base PF Saúde'!$H1383*'Uco e Filme'!$A$11</f>
        <v>0</v>
      </c>
      <c r="O1383" s="23">
        <f>ROUND(SUM('Base PF Saúde'!$L1383:$N1383),2)</f>
        <v>682.17</v>
      </c>
    </row>
    <row r="1384" spans="1:15" ht="24" x14ac:dyDescent="0.25">
      <c r="A1384" s="18">
        <v>30727120</v>
      </c>
      <c r="B1384" s="18" t="s">
        <v>1424</v>
      </c>
      <c r="C1384" s="24">
        <v>1</v>
      </c>
      <c r="D1384" s="25" t="s">
        <v>52</v>
      </c>
      <c r="E1384" s="20"/>
      <c r="F1384" s="21">
        <v>1</v>
      </c>
      <c r="G1384" s="21">
        <v>3</v>
      </c>
      <c r="H1384" s="21"/>
      <c r="I1384" s="21"/>
      <c r="J1384" s="21"/>
      <c r="K1384" s="22">
        <f>VLOOKUP(D1384,'Porte Honorário'!$A$3:$B$44,2,0)</f>
        <v>138.65</v>
      </c>
      <c r="L1384" s="22">
        <f>'Base PF Saúde'!$K1384*'Base PF Saúde'!$C1384</f>
        <v>138.65</v>
      </c>
      <c r="M1384" s="22">
        <f>'Base PF Saúde'!$E1384*'Uco e Filme'!$A$2</f>
        <v>0</v>
      </c>
      <c r="N1384" s="22">
        <f>'Base PF Saúde'!$H1384*'Uco e Filme'!$A$11</f>
        <v>0</v>
      </c>
      <c r="O1384" s="23">
        <f>ROUND(SUM('Base PF Saúde'!$L1384:$N1384),2)</f>
        <v>138.65</v>
      </c>
    </row>
    <row r="1385" spans="1:15" ht="36" x14ac:dyDescent="0.25">
      <c r="A1385" s="18">
        <v>30727138</v>
      </c>
      <c r="B1385" s="18" t="s">
        <v>1425</v>
      </c>
      <c r="C1385" s="24">
        <v>1</v>
      </c>
      <c r="D1385" s="25" t="s">
        <v>342</v>
      </c>
      <c r="E1385" s="20"/>
      <c r="F1385" s="21">
        <v>2</v>
      </c>
      <c r="G1385" s="21">
        <v>4</v>
      </c>
      <c r="H1385" s="21"/>
      <c r="I1385" s="21"/>
      <c r="J1385" s="21"/>
      <c r="K1385" s="22">
        <f>VLOOKUP(D1385,'Porte Honorário'!$A$3:$B$44,2,0)</f>
        <v>874.38</v>
      </c>
      <c r="L1385" s="22">
        <f>'Base PF Saúde'!$K1385*'Base PF Saúde'!$C1385</f>
        <v>874.38</v>
      </c>
      <c r="M1385" s="22">
        <f>'Base PF Saúde'!$E1385*'Uco e Filme'!$A$2</f>
        <v>0</v>
      </c>
      <c r="N1385" s="22">
        <f>'Base PF Saúde'!$H1385*'Uco e Filme'!$A$11</f>
        <v>0</v>
      </c>
      <c r="O1385" s="23">
        <f>ROUND(SUM('Base PF Saúde'!$L1385:$N1385),2)</f>
        <v>874.38</v>
      </c>
    </row>
    <row r="1386" spans="1:15" ht="24" x14ac:dyDescent="0.25">
      <c r="A1386" s="18">
        <v>30727146</v>
      </c>
      <c r="B1386" s="18" t="s">
        <v>1426</v>
      </c>
      <c r="C1386" s="24">
        <v>1</v>
      </c>
      <c r="D1386" s="25" t="s">
        <v>52</v>
      </c>
      <c r="E1386" s="20"/>
      <c r="F1386" s="21">
        <v>1</v>
      </c>
      <c r="G1386" s="21">
        <v>3</v>
      </c>
      <c r="H1386" s="21"/>
      <c r="I1386" s="21"/>
      <c r="J1386" s="21"/>
      <c r="K1386" s="22">
        <f>VLOOKUP(D1386,'Porte Honorário'!$A$3:$B$44,2,0)</f>
        <v>138.65</v>
      </c>
      <c r="L1386" s="22">
        <f>'Base PF Saúde'!$K1386*'Base PF Saúde'!$C1386</f>
        <v>138.65</v>
      </c>
      <c r="M1386" s="22">
        <f>'Base PF Saúde'!$E1386*'Uco e Filme'!$A$2</f>
        <v>0</v>
      </c>
      <c r="N1386" s="22">
        <f>'Base PF Saúde'!$H1386*'Uco e Filme'!$A$11</f>
        <v>0</v>
      </c>
      <c r="O1386" s="23">
        <f>ROUND(SUM('Base PF Saúde'!$L1386:$N1386),2)</f>
        <v>138.65</v>
      </c>
    </row>
    <row r="1387" spans="1:15" ht="24" x14ac:dyDescent="0.25">
      <c r="A1387" s="18">
        <v>30727154</v>
      </c>
      <c r="B1387" s="18" t="s">
        <v>1427</v>
      </c>
      <c r="C1387" s="24">
        <v>1</v>
      </c>
      <c r="D1387" s="25" t="s">
        <v>336</v>
      </c>
      <c r="E1387" s="20"/>
      <c r="F1387" s="21">
        <v>1</v>
      </c>
      <c r="G1387" s="21">
        <v>2</v>
      </c>
      <c r="H1387" s="21"/>
      <c r="I1387" s="21"/>
      <c r="J1387" s="21"/>
      <c r="K1387" s="22">
        <f>VLOOKUP(D1387,'Porte Honorário'!$A$3:$B$44,2,0)</f>
        <v>401.75</v>
      </c>
      <c r="L1387" s="22">
        <f>'Base PF Saúde'!$K1387*'Base PF Saúde'!$C1387</f>
        <v>401.75</v>
      </c>
      <c r="M1387" s="22">
        <f>'Base PF Saúde'!$E1387*'Uco e Filme'!$A$2</f>
        <v>0</v>
      </c>
      <c r="N1387" s="22">
        <f>'Base PF Saúde'!$H1387*'Uco e Filme'!$A$11</f>
        <v>0</v>
      </c>
      <c r="O1387" s="23">
        <f>ROUND(SUM('Base PF Saúde'!$L1387:$N1387),2)</f>
        <v>401.75</v>
      </c>
    </row>
    <row r="1388" spans="1:15" ht="24" x14ac:dyDescent="0.25">
      <c r="A1388" s="18">
        <v>30727162</v>
      </c>
      <c r="B1388" s="18" t="s">
        <v>1428</v>
      </c>
      <c r="C1388" s="24">
        <v>1</v>
      </c>
      <c r="D1388" s="25" t="s">
        <v>342</v>
      </c>
      <c r="E1388" s="20"/>
      <c r="F1388" s="21">
        <v>2</v>
      </c>
      <c r="G1388" s="21">
        <v>3</v>
      </c>
      <c r="H1388" s="21"/>
      <c r="I1388" s="21"/>
      <c r="J1388" s="21"/>
      <c r="K1388" s="22">
        <f>VLOOKUP(D1388,'Porte Honorário'!$A$3:$B$44,2,0)</f>
        <v>874.38</v>
      </c>
      <c r="L1388" s="22">
        <f>'Base PF Saúde'!$K1388*'Base PF Saúde'!$C1388</f>
        <v>874.38</v>
      </c>
      <c r="M1388" s="22">
        <f>'Base PF Saúde'!$E1388*'Uco e Filme'!$A$2</f>
        <v>0</v>
      </c>
      <c r="N1388" s="22">
        <f>'Base PF Saúde'!$H1388*'Uco e Filme'!$A$11</f>
        <v>0</v>
      </c>
      <c r="O1388" s="23">
        <f>ROUND(SUM('Base PF Saúde'!$L1388:$N1388),2)</f>
        <v>874.38</v>
      </c>
    </row>
    <row r="1389" spans="1:15" ht="24" x14ac:dyDescent="0.25">
      <c r="A1389" s="18">
        <v>30727170</v>
      </c>
      <c r="B1389" s="18" t="s">
        <v>1429</v>
      </c>
      <c r="C1389" s="24">
        <v>1</v>
      </c>
      <c r="D1389" s="25" t="s">
        <v>263</v>
      </c>
      <c r="E1389" s="20"/>
      <c r="F1389" s="21">
        <v>2</v>
      </c>
      <c r="G1389" s="21">
        <v>4</v>
      </c>
      <c r="H1389" s="21"/>
      <c r="I1389" s="21"/>
      <c r="J1389" s="21"/>
      <c r="K1389" s="22">
        <f>VLOOKUP(D1389,'Porte Honorário'!$A$3:$B$44,2,0)</f>
        <v>819.25</v>
      </c>
      <c r="L1389" s="22">
        <f>'Base PF Saúde'!$K1389*'Base PF Saúde'!$C1389</f>
        <v>819.25</v>
      </c>
      <c r="M1389" s="22">
        <f>'Base PF Saúde'!$E1389*'Uco e Filme'!$A$2</f>
        <v>0</v>
      </c>
      <c r="N1389" s="22">
        <f>'Base PF Saúde'!$H1389*'Uco e Filme'!$A$11</f>
        <v>0</v>
      </c>
      <c r="O1389" s="23">
        <f>ROUND(SUM('Base PF Saúde'!$L1389:$N1389),2)</f>
        <v>819.25</v>
      </c>
    </row>
    <row r="1390" spans="1:15" ht="13.9" customHeight="1" x14ac:dyDescent="0.25">
      <c r="A1390" s="18">
        <v>30727189</v>
      </c>
      <c r="B1390" s="18" t="s">
        <v>1430</v>
      </c>
      <c r="C1390" s="24">
        <v>1</v>
      </c>
      <c r="D1390" s="25" t="s">
        <v>336</v>
      </c>
      <c r="E1390" s="20"/>
      <c r="F1390" s="21">
        <v>2</v>
      </c>
      <c r="G1390" s="21">
        <v>4</v>
      </c>
      <c r="H1390" s="21"/>
      <c r="I1390" s="21"/>
      <c r="J1390" s="21"/>
      <c r="K1390" s="22">
        <f>VLOOKUP(D1390,'Porte Honorário'!$A$3:$B$44,2,0)</f>
        <v>401.75</v>
      </c>
      <c r="L1390" s="22">
        <f>'Base PF Saúde'!$K1390*'Base PF Saúde'!$C1390</f>
        <v>401.75</v>
      </c>
      <c r="M1390" s="22">
        <f>'Base PF Saúde'!$E1390*'Uco e Filme'!$A$2</f>
        <v>0</v>
      </c>
      <c r="N1390" s="22">
        <f>'Base PF Saúde'!$H1390*'Uco e Filme'!$A$11</f>
        <v>0</v>
      </c>
      <c r="O1390" s="23">
        <f>ROUND(SUM('Base PF Saúde'!$L1390:$N1390),2)</f>
        <v>401.75</v>
      </c>
    </row>
    <row r="1391" spans="1:15" ht="18" customHeight="1" x14ac:dyDescent="0.25">
      <c r="A1391" s="72" t="s">
        <v>1431</v>
      </c>
      <c r="B1391" s="73"/>
      <c r="C1391" s="73"/>
      <c r="D1391" s="73"/>
      <c r="E1391" s="73"/>
      <c r="F1391" s="73"/>
      <c r="G1391" s="73"/>
      <c r="H1391" s="73"/>
      <c r="I1391" s="73"/>
      <c r="J1391" s="73"/>
      <c r="K1391" s="73" t="e">
        <f>VLOOKUP(D1391,'Porte Honorário'!$A$3:$B$44,2,0)</f>
        <v>#N/A</v>
      </c>
      <c r="L1391" s="73" t="e">
        <f>'Base PF Saúde'!$K1391*'Base PF Saúde'!$C1391</f>
        <v>#N/A</v>
      </c>
      <c r="M1391" s="73">
        <f>'Base PF Saúde'!$E1391*'Uco e Filme'!$A$2</f>
        <v>0</v>
      </c>
      <c r="N1391" s="73">
        <f>'Base PF Saúde'!$H1391*'Uco e Filme'!$A$11</f>
        <v>0</v>
      </c>
      <c r="O1391" s="74" t="e">
        <f>ROUND(SUM('Base PF Saúde'!$L1391:$N1391),2)</f>
        <v>#N/A</v>
      </c>
    </row>
    <row r="1392" spans="1:15" ht="24" x14ac:dyDescent="0.25">
      <c r="A1392" s="18">
        <v>30728010</v>
      </c>
      <c r="B1392" s="18" t="s">
        <v>1432</v>
      </c>
      <c r="C1392" s="24">
        <v>1</v>
      </c>
      <c r="D1392" s="25" t="s">
        <v>295</v>
      </c>
      <c r="E1392" s="20"/>
      <c r="F1392" s="21">
        <v>1</v>
      </c>
      <c r="G1392" s="21">
        <v>3</v>
      </c>
      <c r="H1392" s="21"/>
      <c r="I1392" s="21"/>
      <c r="J1392" s="21"/>
      <c r="K1392" s="22">
        <f>VLOOKUP(D1392,'Porte Honorário'!$A$3:$B$44,2,0)</f>
        <v>682.17</v>
      </c>
      <c r="L1392" s="22">
        <f>'Base PF Saúde'!$K1392*'Base PF Saúde'!$C1392</f>
        <v>682.17</v>
      </c>
      <c r="M1392" s="22">
        <f>'Base PF Saúde'!$E1392*'Uco e Filme'!$A$2</f>
        <v>0</v>
      </c>
      <c r="N1392" s="22">
        <f>'Base PF Saúde'!$H1392*'Uco e Filme'!$A$11</f>
        <v>0</v>
      </c>
      <c r="O1392" s="23">
        <f>ROUND(SUM('Base PF Saúde'!$L1392:$N1392),2)</f>
        <v>682.17</v>
      </c>
    </row>
    <row r="1393" spans="1:15" x14ac:dyDescent="0.25">
      <c r="A1393" s="18">
        <v>30728029</v>
      </c>
      <c r="B1393" s="18" t="s">
        <v>1433</v>
      </c>
      <c r="C1393" s="24">
        <v>1</v>
      </c>
      <c r="D1393" s="25" t="s">
        <v>336</v>
      </c>
      <c r="E1393" s="20"/>
      <c r="F1393" s="21">
        <v>1</v>
      </c>
      <c r="G1393" s="21">
        <v>2</v>
      </c>
      <c r="H1393" s="21"/>
      <c r="I1393" s="21"/>
      <c r="J1393" s="21"/>
      <c r="K1393" s="22">
        <f>VLOOKUP(D1393,'Porte Honorário'!$A$3:$B$44,2,0)</f>
        <v>401.75</v>
      </c>
      <c r="L1393" s="22">
        <f>'Base PF Saúde'!$K1393*'Base PF Saúde'!$C1393</f>
        <v>401.75</v>
      </c>
      <c r="M1393" s="22">
        <f>'Base PF Saúde'!$E1393*'Uco e Filme'!$A$2</f>
        <v>0</v>
      </c>
      <c r="N1393" s="22">
        <f>'Base PF Saúde'!$H1393*'Uco e Filme'!$A$11</f>
        <v>0</v>
      </c>
      <c r="O1393" s="23">
        <f>ROUND(SUM('Base PF Saúde'!$L1393:$N1393),2)</f>
        <v>401.75</v>
      </c>
    </row>
    <row r="1394" spans="1:15" ht="24" x14ac:dyDescent="0.25">
      <c r="A1394" s="18">
        <v>30728037</v>
      </c>
      <c r="B1394" s="18" t="s">
        <v>1434</v>
      </c>
      <c r="C1394" s="24">
        <v>1</v>
      </c>
      <c r="D1394" s="25" t="s">
        <v>263</v>
      </c>
      <c r="E1394" s="20"/>
      <c r="F1394" s="21">
        <v>2</v>
      </c>
      <c r="G1394" s="21">
        <v>4</v>
      </c>
      <c r="H1394" s="21"/>
      <c r="I1394" s="21"/>
      <c r="J1394" s="21"/>
      <c r="K1394" s="22">
        <f>VLOOKUP(D1394,'Porte Honorário'!$A$3:$B$44,2,0)</f>
        <v>819.25</v>
      </c>
      <c r="L1394" s="22">
        <f>'Base PF Saúde'!$K1394*'Base PF Saúde'!$C1394</f>
        <v>819.25</v>
      </c>
      <c r="M1394" s="22">
        <f>'Base PF Saúde'!$E1394*'Uco e Filme'!$A$2</f>
        <v>0</v>
      </c>
      <c r="N1394" s="22">
        <f>'Base PF Saúde'!$H1394*'Uco e Filme'!$A$11</f>
        <v>0</v>
      </c>
      <c r="O1394" s="23">
        <f>ROUND(SUM('Base PF Saúde'!$L1394:$N1394),2)</f>
        <v>819.25</v>
      </c>
    </row>
    <row r="1395" spans="1:15" ht="24" x14ac:dyDescent="0.25">
      <c r="A1395" s="18">
        <v>30728045</v>
      </c>
      <c r="B1395" s="18" t="s">
        <v>1435</v>
      </c>
      <c r="C1395" s="24">
        <v>1</v>
      </c>
      <c r="D1395" s="25" t="s">
        <v>263</v>
      </c>
      <c r="E1395" s="20"/>
      <c r="F1395" s="21">
        <v>1</v>
      </c>
      <c r="G1395" s="21">
        <v>3</v>
      </c>
      <c r="H1395" s="21"/>
      <c r="I1395" s="21"/>
      <c r="J1395" s="21"/>
      <c r="K1395" s="22">
        <f>VLOOKUP(D1395,'Porte Honorário'!$A$3:$B$44,2,0)</f>
        <v>819.25</v>
      </c>
      <c r="L1395" s="22">
        <f>'Base PF Saúde'!$K1395*'Base PF Saúde'!$C1395</f>
        <v>819.25</v>
      </c>
      <c r="M1395" s="22">
        <f>'Base PF Saúde'!$E1395*'Uco e Filme'!$A$2</f>
        <v>0</v>
      </c>
      <c r="N1395" s="22">
        <f>'Base PF Saúde'!$H1395*'Uco e Filme'!$A$11</f>
        <v>0</v>
      </c>
      <c r="O1395" s="23">
        <f>ROUND(SUM('Base PF Saúde'!$L1395:$N1395),2)</f>
        <v>819.25</v>
      </c>
    </row>
    <row r="1396" spans="1:15" ht="24" x14ac:dyDescent="0.25">
      <c r="A1396" s="18">
        <v>30728053</v>
      </c>
      <c r="B1396" s="18" t="s">
        <v>1436</v>
      </c>
      <c r="C1396" s="24">
        <v>1</v>
      </c>
      <c r="D1396" s="25" t="s">
        <v>338</v>
      </c>
      <c r="E1396" s="20"/>
      <c r="F1396" s="21">
        <v>2</v>
      </c>
      <c r="G1396" s="21">
        <v>5</v>
      </c>
      <c r="H1396" s="21"/>
      <c r="I1396" s="21"/>
      <c r="J1396" s="21"/>
      <c r="K1396" s="22">
        <f>VLOOKUP(D1396,'Porte Honorário'!$A$3:$B$44,2,0)</f>
        <v>953.16</v>
      </c>
      <c r="L1396" s="22">
        <f>'Base PF Saúde'!$K1396*'Base PF Saúde'!$C1396</f>
        <v>953.16</v>
      </c>
      <c r="M1396" s="22">
        <f>'Base PF Saúde'!$E1396*'Uco e Filme'!$A$2</f>
        <v>0</v>
      </c>
      <c r="N1396" s="22">
        <f>'Base PF Saúde'!$H1396*'Uco e Filme'!$A$11</f>
        <v>0</v>
      </c>
      <c r="O1396" s="23">
        <f>ROUND(SUM('Base PF Saúde'!$L1396:$N1396),2)</f>
        <v>953.16</v>
      </c>
    </row>
    <row r="1397" spans="1:15" x14ac:dyDescent="0.25">
      <c r="A1397" s="18">
        <v>30728061</v>
      </c>
      <c r="B1397" s="18" t="s">
        <v>1437</v>
      </c>
      <c r="C1397" s="24">
        <v>1</v>
      </c>
      <c r="D1397" s="25" t="s">
        <v>384</v>
      </c>
      <c r="E1397" s="20"/>
      <c r="F1397" s="21">
        <v>1</v>
      </c>
      <c r="G1397" s="21">
        <v>3</v>
      </c>
      <c r="H1397" s="21"/>
      <c r="I1397" s="21"/>
      <c r="J1397" s="21"/>
      <c r="K1397" s="22">
        <f>VLOOKUP(D1397,'Porte Honorário'!$A$3:$B$44,2,0)</f>
        <v>737.32</v>
      </c>
      <c r="L1397" s="22">
        <f>'Base PF Saúde'!$K1397*'Base PF Saúde'!$C1397</f>
        <v>737.32</v>
      </c>
      <c r="M1397" s="22">
        <f>'Base PF Saúde'!$E1397*'Uco e Filme'!$A$2</f>
        <v>0</v>
      </c>
      <c r="N1397" s="22">
        <f>'Base PF Saúde'!$H1397*'Uco e Filme'!$A$11</f>
        <v>0</v>
      </c>
      <c r="O1397" s="23">
        <f>ROUND(SUM('Base PF Saúde'!$L1397:$N1397),2)</f>
        <v>737.32</v>
      </c>
    </row>
    <row r="1398" spans="1:15" x14ac:dyDescent="0.25">
      <c r="A1398" s="18">
        <v>30728070</v>
      </c>
      <c r="B1398" s="18" t="s">
        <v>1438</v>
      </c>
      <c r="C1398" s="24">
        <v>1</v>
      </c>
      <c r="D1398" s="25" t="s">
        <v>143</v>
      </c>
      <c r="E1398" s="20"/>
      <c r="F1398" s="21">
        <v>1</v>
      </c>
      <c r="G1398" s="21">
        <v>2</v>
      </c>
      <c r="H1398" s="21"/>
      <c r="I1398" s="21"/>
      <c r="J1398" s="21"/>
      <c r="K1398" s="22">
        <f>VLOOKUP(D1398,'Porte Honorário'!$A$3:$B$44,2,0)</f>
        <v>482.09</v>
      </c>
      <c r="L1398" s="22">
        <f>'Base PF Saúde'!$K1398*'Base PF Saúde'!$C1398</f>
        <v>482.09</v>
      </c>
      <c r="M1398" s="22">
        <f>'Base PF Saúde'!$E1398*'Uco e Filme'!$A$2</f>
        <v>0</v>
      </c>
      <c r="N1398" s="22">
        <f>'Base PF Saúde'!$H1398*'Uco e Filme'!$A$11</f>
        <v>0</v>
      </c>
      <c r="O1398" s="23">
        <f>ROUND(SUM('Base PF Saúde'!$L1398:$N1398),2)</f>
        <v>482.09</v>
      </c>
    </row>
    <row r="1399" spans="1:15" x14ac:dyDescent="0.25">
      <c r="A1399" s="18">
        <v>30728088</v>
      </c>
      <c r="B1399" s="18" t="s">
        <v>1439</v>
      </c>
      <c r="C1399" s="24">
        <v>1</v>
      </c>
      <c r="D1399" s="25" t="s">
        <v>69</v>
      </c>
      <c r="E1399" s="20"/>
      <c r="F1399" s="21">
        <v>1</v>
      </c>
      <c r="G1399" s="21">
        <v>1</v>
      </c>
      <c r="H1399" s="21"/>
      <c r="I1399" s="21"/>
      <c r="J1399" s="21"/>
      <c r="K1399" s="22">
        <f>VLOOKUP(D1399,'Porte Honorário'!$A$3:$B$44,2,0)</f>
        <v>201.64</v>
      </c>
      <c r="L1399" s="22">
        <f>'Base PF Saúde'!$K1399*'Base PF Saúde'!$C1399</f>
        <v>201.64</v>
      </c>
      <c r="M1399" s="22">
        <f>'Base PF Saúde'!$E1399*'Uco e Filme'!$A$2</f>
        <v>0</v>
      </c>
      <c r="N1399" s="22">
        <f>'Base PF Saúde'!$H1399*'Uco e Filme'!$A$11</f>
        <v>0</v>
      </c>
      <c r="O1399" s="23">
        <f>ROUND(SUM('Base PF Saúde'!$L1399:$N1399),2)</f>
        <v>201.64</v>
      </c>
    </row>
    <row r="1400" spans="1:15" x14ac:dyDescent="0.25">
      <c r="A1400" s="18">
        <v>30728096</v>
      </c>
      <c r="B1400" s="18" t="s">
        <v>1440</v>
      </c>
      <c r="C1400" s="24">
        <v>1</v>
      </c>
      <c r="D1400" s="25" t="s">
        <v>64</v>
      </c>
      <c r="E1400" s="20"/>
      <c r="F1400" s="21"/>
      <c r="G1400" s="21">
        <v>0</v>
      </c>
      <c r="H1400" s="21"/>
      <c r="I1400" s="21"/>
      <c r="J1400" s="21"/>
      <c r="K1400" s="22">
        <f>VLOOKUP(D1400,'Porte Honorário'!$A$3:$B$44,2,0)</f>
        <v>63.04</v>
      </c>
      <c r="L1400" s="22">
        <f>'Base PF Saúde'!$K1400*'Base PF Saúde'!$C1400</f>
        <v>63.04</v>
      </c>
      <c r="M1400" s="22">
        <f>'Base PF Saúde'!$E1400*'Uco e Filme'!$A$2</f>
        <v>0</v>
      </c>
      <c r="N1400" s="22">
        <f>'Base PF Saúde'!$H1400*'Uco e Filme'!$A$11</f>
        <v>0</v>
      </c>
      <c r="O1400" s="23">
        <f>ROUND(SUM('Base PF Saúde'!$L1400:$N1400),2)</f>
        <v>63.04</v>
      </c>
    </row>
    <row r="1401" spans="1:15" ht="24" x14ac:dyDescent="0.25">
      <c r="A1401" s="18">
        <v>30728100</v>
      </c>
      <c r="B1401" s="18" t="s">
        <v>1195</v>
      </c>
      <c r="C1401" s="24">
        <v>1</v>
      </c>
      <c r="D1401" s="25" t="s">
        <v>309</v>
      </c>
      <c r="E1401" s="20"/>
      <c r="F1401" s="21">
        <v>2</v>
      </c>
      <c r="G1401" s="21">
        <v>4</v>
      </c>
      <c r="H1401" s="21"/>
      <c r="I1401" s="21"/>
      <c r="J1401" s="21"/>
      <c r="K1401" s="22">
        <f>VLOOKUP(D1401,'Porte Honorário'!$A$3:$B$44,2,0)</f>
        <v>771.98</v>
      </c>
      <c r="L1401" s="22">
        <f>'Base PF Saúde'!$K1401*'Base PF Saúde'!$C1401</f>
        <v>771.98</v>
      </c>
      <c r="M1401" s="22">
        <f>'Base PF Saúde'!$E1401*'Uco e Filme'!$A$2</f>
        <v>0</v>
      </c>
      <c r="N1401" s="22">
        <f>'Base PF Saúde'!$H1401*'Uco e Filme'!$A$11</f>
        <v>0</v>
      </c>
      <c r="O1401" s="23">
        <f>ROUND(SUM('Base PF Saúde'!$L1401:$N1401),2)</f>
        <v>771.98</v>
      </c>
    </row>
    <row r="1402" spans="1:15" ht="24" x14ac:dyDescent="0.25">
      <c r="A1402" s="18">
        <v>30728118</v>
      </c>
      <c r="B1402" s="18" t="s">
        <v>1441</v>
      </c>
      <c r="C1402" s="24">
        <v>1</v>
      </c>
      <c r="D1402" s="25" t="s">
        <v>52</v>
      </c>
      <c r="E1402" s="20"/>
      <c r="F1402" s="21">
        <v>1</v>
      </c>
      <c r="G1402" s="21">
        <v>1</v>
      </c>
      <c r="H1402" s="21"/>
      <c r="I1402" s="21"/>
      <c r="J1402" s="21"/>
      <c r="K1402" s="22">
        <f>VLOOKUP(D1402,'Porte Honorário'!$A$3:$B$44,2,0)</f>
        <v>138.65</v>
      </c>
      <c r="L1402" s="22">
        <f>'Base PF Saúde'!$K1402*'Base PF Saúde'!$C1402</f>
        <v>138.65</v>
      </c>
      <c r="M1402" s="22">
        <f>'Base PF Saúde'!$E1402*'Uco e Filme'!$A$2</f>
        <v>0</v>
      </c>
      <c r="N1402" s="22">
        <f>'Base PF Saúde'!$H1402*'Uco e Filme'!$A$11</f>
        <v>0</v>
      </c>
      <c r="O1402" s="23">
        <f>ROUND(SUM('Base PF Saúde'!$L1402:$N1402),2)</f>
        <v>138.65</v>
      </c>
    </row>
    <row r="1403" spans="1:15" ht="24" x14ac:dyDescent="0.25">
      <c r="A1403" s="18">
        <v>30728126</v>
      </c>
      <c r="B1403" s="18" t="s">
        <v>1442</v>
      </c>
      <c r="C1403" s="24">
        <v>1</v>
      </c>
      <c r="D1403" s="25" t="s">
        <v>263</v>
      </c>
      <c r="E1403" s="20"/>
      <c r="F1403" s="21">
        <v>2</v>
      </c>
      <c r="G1403" s="21">
        <v>3</v>
      </c>
      <c r="H1403" s="21"/>
      <c r="I1403" s="21"/>
      <c r="J1403" s="21"/>
      <c r="K1403" s="22">
        <f>VLOOKUP(D1403,'Porte Honorário'!$A$3:$B$44,2,0)</f>
        <v>819.25</v>
      </c>
      <c r="L1403" s="22">
        <f>'Base PF Saúde'!$K1403*'Base PF Saúde'!$C1403</f>
        <v>819.25</v>
      </c>
      <c r="M1403" s="22">
        <f>'Base PF Saúde'!$E1403*'Uco e Filme'!$A$2</f>
        <v>0</v>
      </c>
      <c r="N1403" s="22">
        <f>'Base PF Saúde'!$H1403*'Uco e Filme'!$A$11</f>
        <v>0</v>
      </c>
      <c r="O1403" s="23">
        <f>ROUND(SUM('Base PF Saúde'!$L1403:$N1403),2)</f>
        <v>819.25</v>
      </c>
    </row>
    <row r="1404" spans="1:15" ht="24" x14ac:dyDescent="0.25">
      <c r="A1404" s="18">
        <v>30728134</v>
      </c>
      <c r="B1404" s="18" t="s">
        <v>1443</v>
      </c>
      <c r="C1404" s="24">
        <v>1</v>
      </c>
      <c r="D1404" s="25" t="s">
        <v>52</v>
      </c>
      <c r="E1404" s="20"/>
      <c r="F1404" s="21">
        <v>1</v>
      </c>
      <c r="G1404" s="21">
        <v>1</v>
      </c>
      <c r="H1404" s="21"/>
      <c r="I1404" s="21"/>
      <c r="J1404" s="21"/>
      <c r="K1404" s="22">
        <f>VLOOKUP(D1404,'Porte Honorário'!$A$3:$B$44,2,0)</f>
        <v>138.65</v>
      </c>
      <c r="L1404" s="22">
        <f>'Base PF Saúde'!$K1404*'Base PF Saúde'!$C1404</f>
        <v>138.65</v>
      </c>
      <c r="M1404" s="22">
        <f>'Base PF Saúde'!$E1404*'Uco e Filme'!$A$2</f>
        <v>0</v>
      </c>
      <c r="N1404" s="22">
        <f>'Base PF Saúde'!$H1404*'Uco e Filme'!$A$11</f>
        <v>0</v>
      </c>
      <c r="O1404" s="23">
        <f>ROUND(SUM('Base PF Saúde'!$L1404:$N1404),2)</f>
        <v>138.65</v>
      </c>
    </row>
    <row r="1405" spans="1:15" ht="24" x14ac:dyDescent="0.25">
      <c r="A1405" s="18">
        <v>30728142</v>
      </c>
      <c r="B1405" s="18" t="s">
        <v>1444</v>
      </c>
      <c r="C1405" s="24">
        <v>1</v>
      </c>
      <c r="D1405" s="25" t="s">
        <v>263</v>
      </c>
      <c r="E1405" s="20"/>
      <c r="F1405" s="21">
        <v>1</v>
      </c>
      <c r="G1405" s="21">
        <v>3</v>
      </c>
      <c r="H1405" s="21"/>
      <c r="I1405" s="21"/>
      <c r="J1405" s="21"/>
      <c r="K1405" s="22">
        <f>VLOOKUP(D1405,'Porte Honorário'!$A$3:$B$44,2,0)</f>
        <v>819.25</v>
      </c>
      <c r="L1405" s="22">
        <f>'Base PF Saúde'!$K1405*'Base PF Saúde'!$C1405</f>
        <v>819.25</v>
      </c>
      <c r="M1405" s="22">
        <f>'Base PF Saúde'!$E1405*'Uco e Filme'!$A$2</f>
        <v>0</v>
      </c>
      <c r="N1405" s="22">
        <f>'Base PF Saúde'!$H1405*'Uco e Filme'!$A$11</f>
        <v>0</v>
      </c>
      <c r="O1405" s="23">
        <f>ROUND(SUM('Base PF Saúde'!$L1405:$N1405),2)</f>
        <v>819.25</v>
      </c>
    </row>
    <row r="1406" spans="1:15" ht="24" x14ac:dyDescent="0.25">
      <c r="A1406" s="18">
        <v>30728150</v>
      </c>
      <c r="B1406" s="18" t="s">
        <v>1445</v>
      </c>
      <c r="C1406" s="24">
        <v>1</v>
      </c>
      <c r="D1406" s="25" t="s">
        <v>295</v>
      </c>
      <c r="E1406" s="20"/>
      <c r="F1406" s="21">
        <v>1</v>
      </c>
      <c r="G1406" s="21">
        <v>3</v>
      </c>
      <c r="H1406" s="21"/>
      <c r="I1406" s="21"/>
      <c r="J1406" s="21"/>
      <c r="K1406" s="22">
        <f>VLOOKUP(D1406,'Porte Honorário'!$A$3:$B$44,2,0)</f>
        <v>682.17</v>
      </c>
      <c r="L1406" s="22">
        <f>'Base PF Saúde'!$K1406*'Base PF Saúde'!$C1406</f>
        <v>682.17</v>
      </c>
      <c r="M1406" s="22">
        <f>'Base PF Saúde'!$E1406*'Uco e Filme'!$A$2</f>
        <v>0</v>
      </c>
      <c r="N1406" s="22">
        <f>'Base PF Saúde'!$H1406*'Uco e Filme'!$A$11</f>
        <v>0</v>
      </c>
      <c r="O1406" s="23">
        <f>ROUND(SUM('Base PF Saúde'!$L1406:$N1406),2)</f>
        <v>682.17</v>
      </c>
    </row>
    <row r="1407" spans="1:15" ht="24" x14ac:dyDescent="0.25">
      <c r="A1407" s="18">
        <v>30728169</v>
      </c>
      <c r="B1407" s="18" t="s">
        <v>1446</v>
      </c>
      <c r="C1407" s="24">
        <v>1</v>
      </c>
      <c r="D1407" s="25" t="s">
        <v>599</v>
      </c>
      <c r="E1407" s="20"/>
      <c r="F1407" s="21">
        <v>1</v>
      </c>
      <c r="G1407" s="21">
        <v>3</v>
      </c>
      <c r="H1407" s="21"/>
      <c r="I1407" s="21"/>
      <c r="J1407" s="21"/>
      <c r="K1407" s="22">
        <f>VLOOKUP(D1407,'Porte Honorário'!$A$3:$B$44,2,0)</f>
        <v>576.6</v>
      </c>
      <c r="L1407" s="22">
        <f>'Base PF Saúde'!$K1407*'Base PF Saúde'!$C1407</f>
        <v>576.6</v>
      </c>
      <c r="M1407" s="22">
        <f>'Base PF Saúde'!$E1407*'Uco e Filme'!$A$2</f>
        <v>0</v>
      </c>
      <c r="N1407" s="22">
        <f>'Base PF Saúde'!$H1407*'Uco e Filme'!$A$11</f>
        <v>0</v>
      </c>
      <c r="O1407" s="23">
        <f>ROUND(SUM('Base PF Saúde'!$L1407:$N1407),2)</f>
        <v>576.6</v>
      </c>
    </row>
    <row r="1408" spans="1:15" ht="24" x14ac:dyDescent="0.25">
      <c r="A1408" s="18">
        <v>30728177</v>
      </c>
      <c r="B1408" s="18" t="s">
        <v>1447</v>
      </c>
      <c r="C1408" s="24">
        <v>1</v>
      </c>
      <c r="D1408" s="25" t="s">
        <v>309</v>
      </c>
      <c r="E1408" s="20"/>
      <c r="F1408" s="21">
        <v>2</v>
      </c>
      <c r="G1408" s="21">
        <v>3</v>
      </c>
      <c r="H1408" s="21"/>
      <c r="I1408" s="21"/>
      <c r="J1408" s="21"/>
      <c r="K1408" s="22">
        <f>VLOOKUP(D1408,'Porte Honorário'!$A$3:$B$44,2,0)</f>
        <v>771.98</v>
      </c>
      <c r="L1408" s="22">
        <f>'Base PF Saúde'!$K1408*'Base PF Saúde'!$C1408</f>
        <v>771.98</v>
      </c>
      <c r="M1408" s="22">
        <f>'Base PF Saúde'!$E1408*'Uco e Filme'!$A$2</f>
        <v>0</v>
      </c>
      <c r="N1408" s="22">
        <f>'Base PF Saúde'!$H1408*'Uco e Filme'!$A$11</f>
        <v>0</v>
      </c>
      <c r="O1408" s="23">
        <f>ROUND(SUM('Base PF Saúde'!$L1408:$N1408),2)</f>
        <v>771.98</v>
      </c>
    </row>
    <row r="1409" spans="1:15" ht="18" customHeight="1" x14ac:dyDescent="0.25">
      <c r="A1409" s="72" t="s">
        <v>1448</v>
      </c>
      <c r="B1409" s="73"/>
      <c r="C1409" s="73"/>
      <c r="D1409" s="73"/>
      <c r="E1409" s="73"/>
      <c r="F1409" s="73"/>
      <c r="G1409" s="73"/>
      <c r="H1409" s="73"/>
      <c r="I1409" s="73"/>
      <c r="J1409" s="73"/>
      <c r="K1409" s="73" t="e">
        <f>VLOOKUP(D1409,'Porte Honorário'!$A$3:$B$44,2,0)</f>
        <v>#N/A</v>
      </c>
      <c r="L1409" s="73" t="e">
        <f>'Base PF Saúde'!$K1409*'Base PF Saúde'!$C1409</f>
        <v>#N/A</v>
      </c>
      <c r="M1409" s="73">
        <f>'Base PF Saúde'!$E1409*'Uco e Filme'!$A$2</f>
        <v>0</v>
      </c>
      <c r="N1409" s="73">
        <f>'Base PF Saúde'!$H1409*'Uco e Filme'!$A$11</f>
        <v>0</v>
      </c>
      <c r="O1409" s="74" t="e">
        <f>ROUND(SUM('Base PF Saúde'!$L1409:$N1409),2)</f>
        <v>#N/A</v>
      </c>
    </row>
    <row r="1410" spans="1:15" x14ac:dyDescent="0.25">
      <c r="A1410" s="18">
        <v>30729017</v>
      </c>
      <c r="B1410" s="18" t="s">
        <v>1449</v>
      </c>
      <c r="C1410" s="24">
        <v>1</v>
      </c>
      <c r="D1410" s="25" t="s">
        <v>295</v>
      </c>
      <c r="E1410" s="20"/>
      <c r="F1410" s="21">
        <v>1</v>
      </c>
      <c r="G1410" s="21">
        <v>3</v>
      </c>
      <c r="H1410" s="21"/>
      <c r="I1410" s="21"/>
      <c r="J1410" s="21"/>
      <c r="K1410" s="22">
        <f>VLOOKUP(D1410,'Porte Honorário'!$A$3:$B$44,2,0)</f>
        <v>682.17</v>
      </c>
      <c r="L1410" s="22">
        <f>'Base PF Saúde'!$K1410*'Base PF Saúde'!$C1410</f>
        <v>682.17</v>
      </c>
      <c r="M1410" s="22">
        <f>'Base PF Saúde'!$E1410*'Uco e Filme'!$A$2</f>
        <v>0</v>
      </c>
      <c r="N1410" s="22">
        <f>'Base PF Saúde'!$H1410*'Uco e Filme'!$A$11</f>
        <v>0</v>
      </c>
      <c r="O1410" s="23">
        <f>ROUND(SUM('Base PF Saúde'!$L1410:$N1410),2)</f>
        <v>682.17</v>
      </c>
    </row>
    <row r="1411" spans="1:15" ht="24" x14ac:dyDescent="0.25">
      <c r="A1411" s="18">
        <v>30729025</v>
      </c>
      <c r="B1411" s="18" t="s">
        <v>1450</v>
      </c>
      <c r="C1411" s="24">
        <v>1</v>
      </c>
      <c r="D1411" s="25" t="s">
        <v>71</v>
      </c>
      <c r="E1411" s="20"/>
      <c r="F1411" s="21">
        <v>1</v>
      </c>
      <c r="G1411" s="21">
        <v>1</v>
      </c>
      <c r="H1411" s="21"/>
      <c r="I1411" s="21"/>
      <c r="J1411" s="21"/>
      <c r="K1411" s="22">
        <f>VLOOKUP(D1411,'Porte Honorário'!$A$3:$B$44,2,0)</f>
        <v>297.77</v>
      </c>
      <c r="L1411" s="22">
        <f>'Base PF Saúde'!$K1411*'Base PF Saúde'!$C1411</f>
        <v>297.77</v>
      </c>
      <c r="M1411" s="22">
        <f>'Base PF Saúde'!$E1411*'Uco e Filme'!$A$2</f>
        <v>0</v>
      </c>
      <c r="N1411" s="22">
        <f>'Base PF Saúde'!$H1411*'Uco e Filme'!$A$11</f>
        <v>0</v>
      </c>
      <c r="O1411" s="23">
        <f>ROUND(SUM('Base PF Saúde'!$L1411:$N1411),2)</f>
        <v>297.77</v>
      </c>
    </row>
    <row r="1412" spans="1:15" ht="24" x14ac:dyDescent="0.25">
      <c r="A1412" s="18">
        <v>30729033</v>
      </c>
      <c r="B1412" s="18" t="s">
        <v>1451</v>
      </c>
      <c r="C1412" s="24">
        <v>1</v>
      </c>
      <c r="D1412" s="25" t="s">
        <v>69</v>
      </c>
      <c r="E1412" s="20"/>
      <c r="F1412" s="21">
        <v>1</v>
      </c>
      <c r="G1412" s="21">
        <v>2</v>
      </c>
      <c r="H1412" s="21"/>
      <c r="I1412" s="21"/>
      <c r="J1412" s="21"/>
      <c r="K1412" s="22">
        <f>VLOOKUP(D1412,'Porte Honorário'!$A$3:$B$44,2,0)</f>
        <v>201.64</v>
      </c>
      <c r="L1412" s="22">
        <f>'Base PF Saúde'!$K1412*'Base PF Saúde'!$C1412</f>
        <v>201.64</v>
      </c>
      <c r="M1412" s="22">
        <f>'Base PF Saúde'!$E1412*'Uco e Filme'!$A$2</f>
        <v>0</v>
      </c>
      <c r="N1412" s="22">
        <f>'Base PF Saúde'!$H1412*'Uco e Filme'!$A$11</f>
        <v>0</v>
      </c>
      <c r="O1412" s="23">
        <f>ROUND(SUM('Base PF Saúde'!$L1412:$N1412),2)</f>
        <v>201.64</v>
      </c>
    </row>
    <row r="1413" spans="1:15" ht="24" x14ac:dyDescent="0.25">
      <c r="A1413" s="18">
        <v>30729041</v>
      </c>
      <c r="B1413" s="18" t="s">
        <v>1452</v>
      </c>
      <c r="C1413" s="24">
        <v>1</v>
      </c>
      <c r="D1413" s="25" t="s">
        <v>384</v>
      </c>
      <c r="E1413" s="20"/>
      <c r="F1413" s="21">
        <v>1</v>
      </c>
      <c r="G1413" s="21">
        <v>3</v>
      </c>
      <c r="H1413" s="21"/>
      <c r="I1413" s="21"/>
      <c r="J1413" s="21"/>
      <c r="K1413" s="22">
        <f>VLOOKUP(D1413,'Porte Honorário'!$A$3:$B$44,2,0)</f>
        <v>737.32</v>
      </c>
      <c r="L1413" s="22">
        <f>'Base PF Saúde'!$K1413*'Base PF Saúde'!$C1413</f>
        <v>737.32</v>
      </c>
      <c r="M1413" s="22">
        <f>'Base PF Saúde'!$E1413*'Uco e Filme'!$A$2</f>
        <v>0</v>
      </c>
      <c r="N1413" s="22">
        <f>'Base PF Saúde'!$H1413*'Uco e Filme'!$A$11</f>
        <v>0</v>
      </c>
      <c r="O1413" s="23">
        <f>ROUND(SUM('Base PF Saúde'!$L1413:$N1413),2)</f>
        <v>737.32</v>
      </c>
    </row>
    <row r="1414" spans="1:15" ht="24" x14ac:dyDescent="0.25">
      <c r="A1414" s="18">
        <v>30729050</v>
      </c>
      <c r="B1414" s="18" t="s">
        <v>1453</v>
      </c>
      <c r="C1414" s="24">
        <v>1</v>
      </c>
      <c r="D1414" s="25" t="s">
        <v>336</v>
      </c>
      <c r="E1414" s="20"/>
      <c r="F1414" s="21">
        <v>1</v>
      </c>
      <c r="G1414" s="21">
        <v>2</v>
      </c>
      <c r="H1414" s="21"/>
      <c r="I1414" s="21"/>
      <c r="J1414" s="21"/>
      <c r="K1414" s="22">
        <f>VLOOKUP(D1414,'Porte Honorário'!$A$3:$B$44,2,0)</f>
        <v>401.75</v>
      </c>
      <c r="L1414" s="22">
        <f>'Base PF Saúde'!$K1414*'Base PF Saúde'!$C1414</f>
        <v>401.75</v>
      </c>
      <c r="M1414" s="22">
        <f>'Base PF Saúde'!$E1414*'Uco e Filme'!$A$2</f>
        <v>0</v>
      </c>
      <c r="N1414" s="22">
        <f>'Base PF Saúde'!$H1414*'Uco e Filme'!$A$11</f>
        <v>0</v>
      </c>
      <c r="O1414" s="23">
        <f>ROUND(SUM('Base PF Saúde'!$L1414:$N1414),2)</f>
        <v>401.75</v>
      </c>
    </row>
    <row r="1415" spans="1:15" x14ac:dyDescent="0.25">
      <c r="A1415" s="18">
        <v>30729068</v>
      </c>
      <c r="B1415" s="18" t="s">
        <v>1454</v>
      </c>
      <c r="C1415" s="24">
        <v>1</v>
      </c>
      <c r="D1415" s="25" t="s">
        <v>102</v>
      </c>
      <c r="E1415" s="20"/>
      <c r="F1415" s="21">
        <v>1</v>
      </c>
      <c r="G1415" s="21">
        <v>1</v>
      </c>
      <c r="H1415" s="21"/>
      <c r="I1415" s="21"/>
      <c r="J1415" s="21"/>
      <c r="K1415" s="22">
        <f>VLOOKUP(D1415,'Porte Honorário'!$A$3:$B$44,2,0)</f>
        <v>176.44</v>
      </c>
      <c r="L1415" s="22">
        <f>'Base PF Saúde'!$K1415*'Base PF Saúde'!$C1415</f>
        <v>176.44</v>
      </c>
      <c r="M1415" s="22">
        <f>'Base PF Saúde'!$E1415*'Uco e Filme'!$A$2</f>
        <v>0</v>
      </c>
      <c r="N1415" s="22">
        <f>'Base PF Saúde'!$H1415*'Uco e Filme'!$A$11</f>
        <v>0</v>
      </c>
      <c r="O1415" s="23">
        <f>ROUND(SUM('Base PF Saúde'!$L1415:$N1415),2)</f>
        <v>176.44</v>
      </c>
    </row>
    <row r="1416" spans="1:15" ht="24" x14ac:dyDescent="0.25">
      <c r="A1416" s="18">
        <v>30729084</v>
      </c>
      <c r="B1416" s="18" t="s">
        <v>1455</v>
      </c>
      <c r="C1416" s="24">
        <v>1</v>
      </c>
      <c r="D1416" s="25" t="s">
        <v>336</v>
      </c>
      <c r="E1416" s="20"/>
      <c r="F1416" s="21">
        <v>1</v>
      </c>
      <c r="G1416" s="21">
        <v>4</v>
      </c>
      <c r="H1416" s="21"/>
      <c r="I1416" s="21"/>
      <c r="J1416" s="21"/>
      <c r="K1416" s="22">
        <f>VLOOKUP(D1416,'Porte Honorário'!$A$3:$B$44,2,0)</f>
        <v>401.75</v>
      </c>
      <c r="L1416" s="22">
        <f>'Base PF Saúde'!$K1416*'Base PF Saúde'!$C1416</f>
        <v>401.75</v>
      </c>
      <c r="M1416" s="22">
        <f>'Base PF Saúde'!$E1416*'Uco e Filme'!$A$2</f>
        <v>0</v>
      </c>
      <c r="N1416" s="22">
        <f>'Base PF Saúde'!$H1416*'Uco e Filme'!$A$11</f>
        <v>0</v>
      </c>
      <c r="O1416" s="23">
        <f>ROUND(SUM('Base PF Saúde'!$L1416:$N1416),2)</f>
        <v>401.75</v>
      </c>
    </row>
    <row r="1417" spans="1:15" ht="24" x14ac:dyDescent="0.25">
      <c r="A1417" s="18">
        <v>30729092</v>
      </c>
      <c r="B1417" s="18" t="s">
        <v>1456</v>
      </c>
      <c r="C1417" s="24">
        <v>1</v>
      </c>
      <c r="D1417" s="25" t="s">
        <v>336</v>
      </c>
      <c r="E1417" s="20"/>
      <c r="F1417" s="21">
        <v>2</v>
      </c>
      <c r="G1417" s="21">
        <v>3</v>
      </c>
      <c r="H1417" s="21"/>
      <c r="I1417" s="21"/>
      <c r="J1417" s="21"/>
      <c r="K1417" s="22">
        <f>VLOOKUP(D1417,'Porte Honorário'!$A$3:$B$44,2,0)</f>
        <v>401.75</v>
      </c>
      <c r="L1417" s="22">
        <f>'Base PF Saúde'!$K1417*'Base PF Saúde'!$C1417</f>
        <v>401.75</v>
      </c>
      <c r="M1417" s="22">
        <f>'Base PF Saúde'!$E1417*'Uco e Filme'!$A$2</f>
        <v>0</v>
      </c>
      <c r="N1417" s="22">
        <f>'Base PF Saúde'!$H1417*'Uco e Filme'!$A$11</f>
        <v>0</v>
      </c>
      <c r="O1417" s="23">
        <f>ROUND(SUM('Base PF Saúde'!$L1417:$N1417),2)</f>
        <v>401.75</v>
      </c>
    </row>
    <row r="1418" spans="1:15" x14ac:dyDescent="0.25">
      <c r="A1418" s="18">
        <v>30729106</v>
      </c>
      <c r="B1418" s="18" t="s">
        <v>1457</v>
      </c>
      <c r="C1418" s="24">
        <v>1</v>
      </c>
      <c r="D1418" s="25" t="s">
        <v>69</v>
      </c>
      <c r="E1418" s="20"/>
      <c r="F1418" s="21">
        <v>1</v>
      </c>
      <c r="G1418" s="21">
        <v>2</v>
      </c>
      <c r="H1418" s="21"/>
      <c r="I1418" s="21"/>
      <c r="J1418" s="21"/>
      <c r="K1418" s="22">
        <f>VLOOKUP(D1418,'Porte Honorário'!$A$3:$B$44,2,0)</f>
        <v>201.64</v>
      </c>
      <c r="L1418" s="22">
        <f>'Base PF Saúde'!$K1418*'Base PF Saúde'!$C1418</f>
        <v>201.64</v>
      </c>
      <c r="M1418" s="22">
        <f>'Base PF Saúde'!$E1418*'Uco e Filme'!$A$2</f>
        <v>0</v>
      </c>
      <c r="N1418" s="22">
        <f>'Base PF Saúde'!$H1418*'Uco e Filme'!$A$11</f>
        <v>0</v>
      </c>
      <c r="O1418" s="23">
        <f>ROUND(SUM('Base PF Saúde'!$L1418:$N1418),2)</f>
        <v>201.64</v>
      </c>
    </row>
    <row r="1419" spans="1:15" x14ac:dyDescent="0.25">
      <c r="A1419" s="18">
        <v>30729114</v>
      </c>
      <c r="B1419" s="18" t="s">
        <v>1458</v>
      </c>
      <c r="C1419" s="24">
        <v>1</v>
      </c>
      <c r="D1419" s="25" t="s">
        <v>50</v>
      </c>
      <c r="E1419" s="20"/>
      <c r="F1419" s="21"/>
      <c r="G1419" s="21">
        <v>1</v>
      </c>
      <c r="H1419" s="21"/>
      <c r="I1419" s="21"/>
      <c r="J1419" s="21"/>
      <c r="K1419" s="22">
        <f>VLOOKUP(D1419,'Porte Honorário'!$A$3:$B$44,2,0)</f>
        <v>85.08</v>
      </c>
      <c r="L1419" s="22">
        <f>'Base PF Saúde'!$K1419*'Base PF Saúde'!$C1419</f>
        <v>85.08</v>
      </c>
      <c r="M1419" s="22">
        <f>'Base PF Saúde'!$E1419*'Uco e Filme'!$A$2</f>
        <v>0</v>
      </c>
      <c r="N1419" s="22">
        <f>'Base PF Saúde'!$H1419*'Uco e Filme'!$A$11</f>
        <v>0</v>
      </c>
      <c r="O1419" s="23">
        <f>ROUND(SUM('Base PF Saúde'!$L1419:$N1419),2)</f>
        <v>85.08</v>
      </c>
    </row>
    <row r="1420" spans="1:15" ht="24" x14ac:dyDescent="0.25">
      <c r="A1420" s="18">
        <v>30729122</v>
      </c>
      <c r="B1420" s="18" t="s">
        <v>1459</v>
      </c>
      <c r="C1420" s="24">
        <v>1</v>
      </c>
      <c r="D1420" s="25" t="s">
        <v>71</v>
      </c>
      <c r="E1420" s="20"/>
      <c r="F1420" s="21">
        <v>1</v>
      </c>
      <c r="G1420" s="21">
        <v>1</v>
      </c>
      <c r="H1420" s="21"/>
      <c r="I1420" s="21"/>
      <c r="J1420" s="21"/>
      <c r="K1420" s="22">
        <f>VLOOKUP(D1420,'Porte Honorário'!$A$3:$B$44,2,0)</f>
        <v>297.77</v>
      </c>
      <c r="L1420" s="22">
        <f>'Base PF Saúde'!$K1420*'Base PF Saúde'!$C1420</f>
        <v>297.77</v>
      </c>
      <c r="M1420" s="22">
        <f>'Base PF Saúde'!$E1420*'Uco e Filme'!$A$2</f>
        <v>0</v>
      </c>
      <c r="N1420" s="22">
        <f>'Base PF Saúde'!$H1420*'Uco e Filme'!$A$11</f>
        <v>0</v>
      </c>
      <c r="O1420" s="23">
        <f>ROUND(SUM('Base PF Saúde'!$L1420:$N1420),2)</f>
        <v>297.77</v>
      </c>
    </row>
    <row r="1421" spans="1:15" x14ac:dyDescent="0.25">
      <c r="A1421" s="18">
        <v>30729130</v>
      </c>
      <c r="B1421" s="18" t="s">
        <v>1460</v>
      </c>
      <c r="C1421" s="24">
        <v>1</v>
      </c>
      <c r="D1421" s="25" t="s">
        <v>64</v>
      </c>
      <c r="E1421" s="20"/>
      <c r="F1421" s="21"/>
      <c r="G1421" s="21">
        <v>0</v>
      </c>
      <c r="H1421" s="21"/>
      <c r="I1421" s="21"/>
      <c r="J1421" s="21"/>
      <c r="K1421" s="22">
        <f>VLOOKUP(D1421,'Porte Honorário'!$A$3:$B$44,2,0)</f>
        <v>63.04</v>
      </c>
      <c r="L1421" s="22">
        <f>'Base PF Saúde'!$K1421*'Base PF Saúde'!$C1421</f>
        <v>63.04</v>
      </c>
      <c r="M1421" s="22">
        <f>'Base PF Saúde'!$E1421*'Uco e Filme'!$A$2</f>
        <v>0</v>
      </c>
      <c r="N1421" s="22">
        <f>'Base PF Saúde'!$H1421*'Uco e Filme'!$A$11</f>
        <v>0</v>
      </c>
      <c r="O1421" s="23">
        <f>ROUND(SUM('Base PF Saúde'!$L1421:$N1421),2)</f>
        <v>63.04</v>
      </c>
    </row>
    <row r="1422" spans="1:15" ht="24" x14ac:dyDescent="0.25">
      <c r="A1422" s="18">
        <v>30729149</v>
      </c>
      <c r="B1422" s="18" t="s">
        <v>1461</v>
      </c>
      <c r="C1422" s="24">
        <v>1</v>
      </c>
      <c r="D1422" s="25" t="s">
        <v>145</v>
      </c>
      <c r="E1422" s="20"/>
      <c r="F1422" s="21">
        <v>1</v>
      </c>
      <c r="G1422" s="21">
        <v>1</v>
      </c>
      <c r="H1422" s="21"/>
      <c r="I1422" s="21"/>
      <c r="J1422" s="21"/>
      <c r="K1422" s="22">
        <f>VLOOKUP(D1422,'Porte Honorário'!$A$3:$B$44,2,0)</f>
        <v>100.84</v>
      </c>
      <c r="L1422" s="22">
        <f>'Base PF Saúde'!$K1422*'Base PF Saúde'!$C1422</f>
        <v>100.84</v>
      </c>
      <c r="M1422" s="22">
        <f>'Base PF Saúde'!$E1422*'Uco e Filme'!$A$2</f>
        <v>0</v>
      </c>
      <c r="N1422" s="22">
        <f>'Base PF Saúde'!$H1422*'Uco e Filme'!$A$11</f>
        <v>0</v>
      </c>
      <c r="O1422" s="23">
        <f>ROUND(SUM('Base PF Saúde'!$L1422:$N1422),2)</f>
        <v>100.84</v>
      </c>
    </row>
    <row r="1423" spans="1:15" ht="24" x14ac:dyDescent="0.25">
      <c r="A1423" s="18">
        <v>30729157</v>
      </c>
      <c r="B1423" s="18" t="s">
        <v>1462</v>
      </c>
      <c r="C1423" s="24">
        <v>1</v>
      </c>
      <c r="D1423" s="25" t="s">
        <v>336</v>
      </c>
      <c r="E1423" s="20"/>
      <c r="F1423" s="21">
        <v>2</v>
      </c>
      <c r="G1423" s="21">
        <v>2</v>
      </c>
      <c r="H1423" s="21"/>
      <c r="I1423" s="21"/>
      <c r="J1423" s="21"/>
      <c r="K1423" s="22">
        <f>VLOOKUP(D1423,'Porte Honorário'!$A$3:$B$44,2,0)</f>
        <v>401.75</v>
      </c>
      <c r="L1423" s="22">
        <f>'Base PF Saúde'!$K1423*'Base PF Saúde'!$C1423</f>
        <v>401.75</v>
      </c>
      <c r="M1423" s="22">
        <f>'Base PF Saúde'!$E1423*'Uco e Filme'!$A$2</f>
        <v>0</v>
      </c>
      <c r="N1423" s="22">
        <f>'Base PF Saúde'!$H1423*'Uco e Filme'!$A$11</f>
        <v>0</v>
      </c>
      <c r="O1423" s="23">
        <f>ROUND(SUM('Base PF Saúde'!$L1423:$N1423),2)</f>
        <v>401.75</v>
      </c>
    </row>
    <row r="1424" spans="1:15" ht="24" x14ac:dyDescent="0.25">
      <c r="A1424" s="18">
        <v>30729165</v>
      </c>
      <c r="B1424" s="18" t="s">
        <v>1463</v>
      </c>
      <c r="C1424" s="24">
        <v>1</v>
      </c>
      <c r="D1424" s="25" t="s">
        <v>50</v>
      </c>
      <c r="E1424" s="20"/>
      <c r="F1424" s="21">
        <v>1</v>
      </c>
      <c r="G1424" s="21">
        <v>1</v>
      </c>
      <c r="H1424" s="21"/>
      <c r="I1424" s="21"/>
      <c r="J1424" s="21"/>
      <c r="K1424" s="22">
        <f>VLOOKUP(D1424,'Porte Honorário'!$A$3:$B$44,2,0)</f>
        <v>85.08</v>
      </c>
      <c r="L1424" s="22">
        <f>'Base PF Saúde'!$K1424*'Base PF Saúde'!$C1424</f>
        <v>85.08</v>
      </c>
      <c r="M1424" s="22">
        <f>'Base PF Saúde'!$E1424*'Uco e Filme'!$A$2</f>
        <v>0</v>
      </c>
      <c r="N1424" s="22">
        <f>'Base PF Saúde'!$H1424*'Uco e Filme'!$A$11</f>
        <v>0</v>
      </c>
      <c r="O1424" s="23">
        <f>ROUND(SUM('Base PF Saúde'!$L1424:$N1424),2)</f>
        <v>85.08</v>
      </c>
    </row>
    <row r="1425" spans="1:15" ht="24" x14ac:dyDescent="0.25">
      <c r="A1425" s="18">
        <v>30729173</v>
      </c>
      <c r="B1425" s="18" t="s">
        <v>1464</v>
      </c>
      <c r="C1425" s="24">
        <v>1</v>
      </c>
      <c r="D1425" s="25" t="s">
        <v>140</v>
      </c>
      <c r="E1425" s="20"/>
      <c r="F1425" s="21">
        <v>1</v>
      </c>
      <c r="G1425" s="21">
        <v>2</v>
      </c>
      <c r="H1425" s="21"/>
      <c r="I1425" s="21"/>
      <c r="J1425" s="21"/>
      <c r="K1425" s="22">
        <f>VLOOKUP(D1425,'Porte Honorário'!$A$3:$B$44,2,0)</f>
        <v>321.38</v>
      </c>
      <c r="L1425" s="22">
        <f>'Base PF Saúde'!$K1425*'Base PF Saúde'!$C1425</f>
        <v>321.38</v>
      </c>
      <c r="M1425" s="22">
        <f>'Base PF Saúde'!$E1425*'Uco e Filme'!$A$2</f>
        <v>0</v>
      </c>
      <c r="N1425" s="22">
        <f>'Base PF Saúde'!$H1425*'Uco e Filme'!$A$11</f>
        <v>0</v>
      </c>
      <c r="O1425" s="23">
        <f>ROUND(SUM('Base PF Saúde'!$L1425:$N1425),2)</f>
        <v>321.38</v>
      </c>
    </row>
    <row r="1426" spans="1:15" x14ac:dyDescent="0.25">
      <c r="A1426" s="18">
        <v>30729181</v>
      </c>
      <c r="B1426" s="18" t="s">
        <v>1465</v>
      </c>
      <c r="C1426" s="24">
        <v>1</v>
      </c>
      <c r="D1426" s="25" t="s">
        <v>246</v>
      </c>
      <c r="E1426" s="20"/>
      <c r="F1426" s="21">
        <v>1</v>
      </c>
      <c r="G1426" s="21">
        <v>2</v>
      </c>
      <c r="H1426" s="21"/>
      <c r="I1426" s="21"/>
      <c r="J1426" s="21"/>
      <c r="K1426" s="22">
        <f>VLOOKUP(D1426,'Porte Honorário'!$A$3:$B$44,2,0)</f>
        <v>521.47</v>
      </c>
      <c r="L1426" s="22">
        <f>'Base PF Saúde'!$K1426*'Base PF Saúde'!$C1426</f>
        <v>521.47</v>
      </c>
      <c r="M1426" s="22">
        <f>'Base PF Saúde'!$E1426*'Uco e Filme'!$A$2</f>
        <v>0</v>
      </c>
      <c r="N1426" s="22">
        <f>'Base PF Saúde'!$H1426*'Uco e Filme'!$A$11</f>
        <v>0</v>
      </c>
      <c r="O1426" s="23">
        <f>ROUND(SUM('Base PF Saúde'!$L1426:$N1426),2)</f>
        <v>521.47</v>
      </c>
    </row>
    <row r="1427" spans="1:15" ht="24" x14ac:dyDescent="0.25">
      <c r="A1427" s="18">
        <v>30729190</v>
      </c>
      <c r="B1427" s="18" t="s">
        <v>1466</v>
      </c>
      <c r="C1427" s="24">
        <v>1</v>
      </c>
      <c r="D1427" s="25" t="s">
        <v>143</v>
      </c>
      <c r="E1427" s="20"/>
      <c r="F1427" s="21">
        <v>1</v>
      </c>
      <c r="G1427" s="21">
        <v>2</v>
      </c>
      <c r="H1427" s="21"/>
      <c r="I1427" s="21"/>
      <c r="J1427" s="21"/>
      <c r="K1427" s="22">
        <f>VLOOKUP(D1427,'Porte Honorário'!$A$3:$B$44,2,0)</f>
        <v>482.09</v>
      </c>
      <c r="L1427" s="22">
        <f>'Base PF Saúde'!$K1427*'Base PF Saúde'!$C1427</f>
        <v>482.09</v>
      </c>
      <c r="M1427" s="22">
        <f>'Base PF Saúde'!$E1427*'Uco e Filme'!$A$2</f>
        <v>0</v>
      </c>
      <c r="N1427" s="22">
        <f>'Base PF Saúde'!$H1427*'Uco e Filme'!$A$11</f>
        <v>0</v>
      </c>
      <c r="O1427" s="23">
        <f>ROUND(SUM('Base PF Saúde'!$L1427:$N1427),2)</f>
        <v>482.09</v>
      </c>
    </row>
    <row r="1428" spans="1:15" ht="24" x14ac:dyDescent="0.25">
      <c r="A1428" s="18">
        <v>30729203</v>
      </c>
      <c r="B1428" s="18" t="s">
        <v>1467</v>
      </c>
      <c r="C1428" s="24">
        <v>1</v>
      </c>
      <c r="D1428" s="25" t="s">
        <v>503</v>
      </c>
      <c r="E1428" s="20"/>
      <c r="F1428" s="21">
        <v>1</v>
      </c>
      <c r="G1428" s="21">
        <v>2</v>
      </c>
      <c r="H1428" s="21"/>
      <c r="I1428" s="21"/>
      <c r="J1428" s="21"/>
      <c r="K1428" s="22">
        <f>VLOOKUP(D1428,'Porte Honorário'!$A$3:$B$44,2,0)</f>
        <v>441.14</v>
      </c>
      <c r="L1428" s="22">
        <f>'Base PF Saúde'!$K1428*'Base PF Saúde'!$C1428</f>
        <v>441.14</v>
      </c>
      <c r="M1428" s="22">
        <f>'Base PF Saúde'!$E1428*'Uco e Filme'!$A$2</f>
        <v>0</v>
      </c>
      <c r="N1428" s="22">
        <f>'Base PF Saúde'!$H1428*'Uco e Filme'!$A$11</f>
        <v>0</v>
      </c>
      <c r="O1428" s="23">
        <f>ROUND(SUM('Base PF Saúde'!$L1428:$N1428),2)</f>
        <v>441.14</v>
      </c>
    </row>
    <row r="1429" spans="1:15" x14ac:dyDescent="0.25">
      <c r="A1429" s="18">
        <v>30729211</v>
      </c>
      <c r="B1429" s="18" t="s">
        <v>1468</v>
      </c>
      <c r="C1429" s="24">
        <v>1</v>
      </c>
      <c r="D1429" s="25" t="s">
        <v>369</v>
      </c>
      <c r="E1429" s="20"/>
      <c r="F1429" s="21">
        <v>1</v>
      </c>
      <c r="G1429" s="21">
        <v>3</v>
      </c>
      <c r="H1429" s="21"/>
      <c r="I1429" s="21"/>
      <c r="J1429" s="21"/>
      <c r="K1429" s="22">
        <f>VLOOKUP(D1429,'Porte Honorário'!$A$3:$B$44,2,0)</f>
        <v>368.67</v>
      </c>
      <c r="L1429" s="22">
        <f>'Base PF Saúde'!$K1429*'Base PF Saúde'!$C1429</f>
        <v>368.67</v>
      </c>
      <c r="M1429" s="22">
        <f>'Base PF Saúde'!$E1429*'Uco e Filme'!$A$2</f>
        <v>0</v>
      </c>
      <c r="N1429" s="22">
        <f>'Base PF Saúde'!$H1429*'Uco e Filme'!$A$11</f>
        <v>0</v>
      </c>
      <c r="O1429" s="23">
        <f>ROUND(SUM('Base PF Saúde'!$L1429:$N1429),2)</f>
        <v>368.67</v>
      </c>
    </row>
    <row r="1430" spans="1:15" ht="24" x14ac:dyDescent="0.25">
      <c r="A1430" s="18">
        <v>30729220</v>
      </c>
      <c r="B1430" s="18" t="s">
        <v>1469</v>
      </c>
      <c r="C1430" s="24">
        <v>1</v>
      </c>
      <c r="D1430" s="25" t="s">
        <v>384</v>
      </c>
      <c r="E1430" s="20"/>
      <c r="F1430" s="21">
        <v>1</v>
      </c>
      <c r="G1430" s="21">
        <v>4</v>
      </c>
      <c r="H1430" s="21"/>
      <c r="I1430" s="21"/>
      <c r="J1430" s="21"/>
      <c r="K1430" s="22">
        <f>VLOOKUP(D1430,'Porte Honorário'!$A$3:$B$44,2,0)</f>
        <v>737.32</v>
      </c>
      <c r="L1430" s="22">
        <f>'Base PF Saúde'!$K1430*'Base PF Saúde'!$C1430</f>
        <v>737.32</v>
      </c>
      <c r="M1430" s="22">
        <f>'Base PF Saúde'!$E1430*'Uco e Filme'!$A$2</f>
        <v>0</v>
      </c>
      <c r="N1430" s="22">
        <f>'Base PF Saúde'!$H1430*'Uco e Filme'!$A$11</f>
        <v>0</v>
      </c>
      <c r="O1430" s="23">
        <f>ROUND(SUM('Base PF Saúde'!$L1430:$N1430),2)</f>
        <v>737.32</v>
      </c>
    </row>
    <row r="1431" spans="1:15" ht="24" x14ac:dyDescent="0.25">
      <c r="A1431" s="18">
        <v>30729238</v>
      </c>
      <c r="B1431" s="18" t="s">
        <v>1470</v>
      </c>
      <c r="C1431" s="24">
        <v>1</v>
      </c>
      <c r="D1431" s="25" t="s">
        <v>309</v>
      </c>
      <c r="E1431" s="20"/>
      <c r="F1431" s="21">
        <v>1</v>
      </c>
      <c r="G1431" s="21">
        <v>4</v>
      </c>
      <c r="H1431" s="21"/>
      <c r="I1431" s="21"/>
      <c r="J1431" s="21"/>
      <c r="K1431" s="22">
        <f>VLOOKUP(D1431,'Porte Honorário'!$A$3:$B$44,2,0)</f>
        <v>771.98</v>
      </c>
      <c r="L1431" s="22">
        <f>'Base PF Saúde'!$K1431*'Base PF Saúde'!$C1431</f>
        <v>771.98</v>
      </c>
      <c r="M1431" s="22">
        <f>'Base PF Saúde'!$E1431*'Uco e Filme'!$A$2</f>
        <v>0</v>
      </c>
      <c r="N1431" s="22">
        <f>'Base PF Saúde'!$H1431*'Uco e Filme'!$A$11</f>
        <v>0</v>
      </c>
      <c r="O1431" s="23">
        <f>ROUND(SUM('Base PF Saúde'!$L1431:$N1431),2)</f>
        <v>771.98</v>
      </c>
    </row>
    <row r="1432" spans="1:15" x14ac:dyDescent="0.25">
      <c r="A1432" s="18">
        <v>30729246</v>
      </c>
      <c r="B1432" s="18" t="s">
        <v>1471</v>
      </c>
      <c r="C1432" s="24">
        <v>1</v>
      </c>
      <c r="D1432" s="25" t="s">
        <v>369</v>
      </c>
      <c r="E1432" s="20"/>
      <c r="F1432" s="21">
        <v>1</v>
      </c>
      <c r="G1432" s="21">
        <v>2</v>
      </c>
      <c r="H1432" s="21"/>
      <c r="I1432" s="21"/>
      <c r="J1432" s="21"/>
      <c r="K1432" s="22">
        <f>VLOOKUP(D1432,'Porte Honorário'!$A$3:$B$44,2,0)</f>
        <v>368.67</v>
      </c>
      <c r="L1432" s="22">
        <f>'Base PF Saúde'!$K1432*'Base PF Saúde'!$C1432</f>
        <v>368.67</v>
      </c>
      <c r="M1432" s="22">
        <f>'Base PF Saúde'!$E1432*'Uco e Filme'!$A$2</f>
        <v>0</v>
      </c>
      <c r="N1432" s="22">
        <f>'Base PF Saúde'!$H1432*'Uco e Filme'!$A$11</f>
        <v>0</v>
      </c>
      <c r="O1432" s="23">
        <f>ROUND(SUM('Base PF Saúde'!$L1432:$N1432),2)</f>
        <v>368.67</v>
      </c>
    </row>
    <row r="1433" spans="1:15" x14ac:dyDescent="0.25">
      <c r="A1433" s="18">
        <v>30729254</v>
      </c>
      <c r="B1433" s="18" t="s">
        <v>1472</v>
      </c>
      <c r="C1433" s="24">
        <v>1</v>
      </c>
      <c r="D1433" s="25" t="s">
        <v>73</v>
      </c>
      <c r="E1433" s="20"/>
      <c r="F1433" s="21">
        <v>1</v>
      </c>
      <c r="G1433" s="21">
        <v>2</v>
      </c>
      <c r="H1433" s="21"/>
      <c r="I1433" s="21"/>
      <c r="J1433" s="21"/>
      <c r="K1433" s="22">
        <f>VLOOKUP(D1433,'Porte Honorário'!$A$3:$B$44,2,0)</f>
        <v>346.6</v>
      </c>
      <c r="L1433" s="22">
        <f>'Base PF Saúde'!$K1433*'Base PF Saúde'!$C1433</f>
        <v>346.6</v>
      </c>
      <c r="M1433" s="22">
        <f>'Base PF Saúde'!$E1433*'Uco e Filme'!$A$2</f>
        <v>0</v>
      </c>
      <c r="N1433" s="22">
        <f>'Base PF Saúde'!$H1433*'Uco e Filme'!$A$11</f>
        <v>0</v>
      </c>
      <c r="O1433" s="23">
        <f>ROUND(SUM('Base PF Saúde'!$L1433:$N1433),2)</f>
        <v>346.6</v>
      </c>
    </row>
    <row r="1434" spans="1:15" ht="24" x14ac:dyDescent="0.25">
      <c r="A1434" s="18">
        <v>30729262</v>
      </c>
      <c r="B1434" s="18" t="s">
        <v>1473</v>
      </c>
      <c r="C1434" s="24">
        <v>1</v>
      </c>
      <c r="D1434" s="25" t="s">
        <v>145</v>
      </c>
      <c r="E1434" s="20"/>
      <c r="F1434" s="21">
        <v>1</v>
      </c>
      <c r="G1434" s="21">
        <v>1</v>
      </c>
      <c r="H1434" s="21"/>
      <c r="I1434" s="21"/>
      <c r="J1434" s="21"/>
      <c r="K1434" s="22">
        <f>VLOOKUP(D1434,'Porte Honorário'!$A$3:$B$44,2,0)</f>
        <v>100.84</v>
      </c>
      <c r="L1434" s="22">
        <f>'Base PF Saúde'!$K1434*'Base PF Saúde'!$C1434</f>
        <v>100.84</v>
      </c>
      <c r="M1434" s="22">
        <f>'Base PF Saúde'!$E1434*'Uco e Filme'!$A$2</f>
        <v>0</v>
      </c>
      <c r="N1434" s="22">
        <f>'Base PF Saúde'!$H1434*'Uco e Filme'!$A$11</f>
        <v>0</v>
      </c>
      <c r="O1434" s="23">
        <f>ROUND(SUM('Base PF Saúde'!$L1434:$N1434),2)</f>
        <v>100.84</v>
      </c>
    </row>
    <row r="1435" spans="1:15" ht="24" x14ac:dyDescent="0.25">
      <c r="A1435" s="18">
        <v>30729270</v>
      </c>
      <c r="B1435" s="18" t="s">
        <v>1474</v>
      </c>
      <c r="C1435" s="24">
        <v>1</v>
      </c>
      <c r="D1435" s="25" t="s">
        <v>336</v>
      </c>
      <c r="E1435" s="20"/>
      <c r="F1435" s="21">
        <v>1</v>
      </c>
      <c r="G1435" s="21">
        <v>2</v>
      </c>
      <c r="H1435" s="21"/>
      <c r="I1435" s="21"/>
      <c r="J1435" s="21"/>
      <c r="K1435" s="22">
        <f>VLOOKUP(D1435,'Porte Honorário'!$A$3:$B$44,2,0)</f>
        <v>401.75</v>
      </c>
      <c r="L1435" s="22">
        <f>'Base PF Saúde'!$K1435*'Base PF Saúde'!$C1435</f>
        <v>401.75</v>
      </c>
      <c r="M1435" s="22">
        <f>'Base PF Saúde'!$E1435*'Uco e Filme'!$A$2</f>
        <v>0</v>
      </c>
      <c r="N1435" s="22">
        <f>'Base PF Saúde'!$H1435*'Uco e Filme'!$A$11</f>
        <v>0</v>
      </c>
      <c r="O1435" s="23">
        <f>ROUND(SUM('Base PF Saúde'!$L1435:$N1435),2)</f>
        <v>401.75</v>
      </c>
    </row>
    <row r="1436" spans="1:15" ht="24" x14ac:dyDescent="0.25">
      <c r="A1436" s="18">
        <v>30729289</v>
      </c>
      <c r="B1436" s="18" t="s">
        <v>1475</v>
      </c>
      <c r="C1436" s="24">
        <v>1</v>
      </c>
      <c r="D1436" s="25" t="s">
        <v>342</v>
      </c>
      <c r="E1436" s="20"/>
      <c r="F1436" s="21">
        <v>2</v>
      </c>
      <c r="G1436" s="21">
        <v>3</v>
      </c>
      <c r="H1436" s="21"/>
      <c r="I1436" s="21"/>
      <c r="J1436" s="21"/>
      <c r="K1436" s="22">
        <f>VLOOKUP(D1436,'Porte Honorário'!$A$3:$B$44,2,0)</f>
        <v>874.38</v>
      </c>
      <c r="L1436" s="22">
        <f>'Base PF Saúde'!$K1436*'Base PF Saúde'!$C1436</f>
        <v>874.38</v>
      </c>
      <c r="M1436" s="22">
        <f>'Base PF Saúde'!$E1436*'Uco e Filme'!$A$2</f>
        <v>0</v>
      </c>
      <c r="N1436" s="22">
        <f>'Base PF Saúde'!$H1436*'Uco e Filme'!$A$11</f>
        <v>0</v>
      </c>
      <c r="O1436" s="23">
        <f>ROUND(SUM('Base PF Saúde'!$L1436:$N1436),2)</f>
        <v>874.38</v>
      </c>
    </row>
    <row r="1437" spans="1:15" x14ac:dyDescent="0.25">
      <c r="A1437" s="18">
        <v>30729297</v>
      </c>
      <c r="B1437" s="18" t="s">
        <v>1476</v>
      </c>
      <c r="C1437" s="24">
        <v>1</v>
      </c>
      <c r="D1437" s="25" t="s">
        <v>336</v>
      </c>
      <c r="E1437" s="20"/>
      <c r="F1437" s="21">
        <v>1</v>
      </c>
      <c r="G1437" s="21">
        <v>3</v>
      </c>
      <c r="H1437" s="21"/>
      <c r="I1437" s="21"/>
      <c r="J1437" s="21"/>
      <c r="K1437" s="22">
        <f>VLOOKUP(D1437,'Porte Honorário'!$A$3:$B$44,2,0)</f>
        <v>401.75</v>
      </c>
      <c r="L1437" s="22">
        <f>'Base PF Saúde'!$K1437*'Base PF Saúde'!$C1437</f>
        <v>401.75</v>
      </c>
      <c r="M1437" s="22">
        <f>'Base PF Saúde'!$E1437*'Uco e Filme'!$A$2</f>
        <v>0</v>
      </c>
      <c r="N1437" s="22">
        <f>'Base PF Saúde'!$H1437*'Uco e Filme'!$A$11</f>
        <v>0</v>
      </c>
      <c r="O1437" s="23">
        <f>ROUND(SUM('Base PF Saúde'!$L1437:$N1437),2)</f>
        <v>401.75</v>
      </c>
    </row>
    <row r="1438" spans="1:15" x14ac:dyDescent="0.25">
      <c r="A1438" s="18">
        <v>30729300</v>
      </c>
      <c r="B1438" s="18" t="s">
        <v>1477</v>
      </c>
      <c r="C1438" s="24">
        <v>1</v>
      </c>
      <c r="D1438" s="25" t="s">
        <v>338</v>
      </c>
      <c r="E1438" s="20"/>
      <c r="F1438" s="21">
        <v>1</v>
      </c>
      <c r="G1438" s="21">
        <v>3</v>
      </c>
      <c r="H1438" s="21"/>
      <c r="I1438" s="21"/>
      <c r="J1438" s="21"/>
      <c r="K1438" s="22">
        <f>VLOOKUP(D1438,'Porte Honorário'!$A$3:$B$44,2,0)</f>
        <v>953.16</v>
      </c>
      <c r="L1438" s="22">
        <f>'Base PF Saúde'!$K1438*'Base PF Saúde'!$C1438</f>
        <v>953.16</v>
      </c>
      <c r="M1438" s="22">
        <f>'Base PF Saúde'!$E1438*'Uco e Filme'!$A$2</f>
        <v>0</v>
      </c>
      <c r="N1438" s="22">
        <f>'Base PF Saúde'!$H1438*'Uco e Filme'!$A$11</f>
        <v>0</v>
      </c>
      <c r="O1438" s="23">
        <f>ROUND(SUM('Base PF Saúde'!$L1438:$N1438),2)</f>
        <v>953.16</v>
      </c>
    </row>
    <row r="1439" spans="1:15" ht="24" x14ac:dyDescent="0.25">
      <c r="A1439" s="18">
        <v>30729319</v>
      </c>
      <c r="B1439" s="18" t="s">
        <v>1478</v>
      </c>
      <c r="C1439" s="24">
        <v>1</v>
      </c>
      <c r="D1439" s="25" t="s">
        <v>342</v>
      </c>
      <c r="E1439" s="20"/>
      <c r="F1439" s="21">
        <v>2</v>
      </c>
      <c r="G1439" s="21">
        <v>3</v>
      </c>
      <c r="H1439" s="21"/>
      <c r="I1439" s="21"/>
      <c r="J1439" s="21"/>
      <c r="K1439" s="22">
        <f>VLOOKUP(D1439,'Porte Honorário'!$A$3:$B$44,2,0)</f>
        <v>874.38</v>
      </c>
      <c r="L1439" s="22">
        <f>'Base PF Saúde'!$K1439*'Base PF Saúde'!$C1439</f>
        <v>874.38</v>
      </c>
      <c r="M1439" s="22">
        <f>'Base PF Saúde'!$E1439*'Uco e Filme'!$A$2</f>
        <v>0</v>
      </c>
      <c r="N1439" s="22">
        <f>'Base PF Saúde'!$H1439*'Uco e Filme'!$A$11</f>
        <v>0</v>
      </c>
      <c r="O1439" s="23">
        <f>ROUND(SUM('Base PF Saúde'!$L1439:$N1439),2)</f>
        <v>874.38</v>
      </c>
    </row>
    <row r="1440" spans="1:15" ht="24" x14ac:dyDescent="0.25">
      <c r="A1440" s="18">
        <v>30729327</v>
      </c>
      <c r="B1440" s="18" t="s">
        <v>1479</v>
      </c>
      <c r="C1440" s="24">
        <v>1</v>
      </c>
      <c r="D1440" s="25" t="s">
        <v>338</v>
      </c>
      <c r="E1440" s="20"/>
      <c r="F1440" s="21">
        <v>1</v>
      </c>
      <c r="G1440" s="21">
        <v>3</v>
      </c>
      <c r="H1440" s="21"/>
      <c r="I1440" s="21"/>
      <c r="J1440" s="21"/>
      <c r="K1440" s="22">
        <f>VLOOKUP(D1440,'Porte Honorário'!$A$3:$B$44,2,0)</f>
        <v>953.16</v>
      </c>
      <c r="L1440" s="22">
        <f>'Base PF Saúde'!$K1440*'Base PF Saúde'!$C1440</f>
        <v>953.16</v>
      </c>
      <c r="M1440" s="22">
        <f>'Base PF Saúde'!$E1440*'Uco e Filme'!$A$2</f>
        <v>0</v>
      </c>
      <c r="N1440" s="22">
        <f>'Base PF Saúde'!$H1440*'Uco e Filme'!$A$11</f>
        <v>0</v>
      </c>
      <c r="O1440" s="23">
        <f>ROUND(SUM('Base PF Saúde'!$L1440:$N1440),2)</f>
        <v>953.16</v>
      </c>
    </row>
    <row r="1441" spans="1:15" x14ac:dyDescent="0.25">
      <c r="A1441" s="18">
        <v>30729335</v>
      </c>
      <c r="B1441" s="18" t="s">
        <v>1480</v>
      </c>
      <c r="C1441" s="24">
        <v>1</v>
      </c>
      <c r="D1441" s="25" t="s">
        <v>69</v>
      </c>
      <c r="E1441" s="20"/>
      <c r="F1441" s="21">
        <v>1</v>
      </c>
      <c r="G1441" s="21">
        <v>2</v>
      </c>
      <c r="H1441" s="21"/>
      <c r="I1441" s="21"/>
      <c r="J1441" s="21"/>
      <c r="K1441" s="22">
        <f>VLOOKUP(D1441,'Porte Honorário'!$A$3:$B$44,2,0)</f>
        <v>201.64</v>
      </c>
      <c r="L1441" s="22">
        <f>'Base PF Saúde'!$K1441*'Base PF Saúde'!$C1441</f>
        <v>201.64</v>
      </c>
      <c r="M1441" s="22">
        <f>'Base PF Saúde'!$E1441*'Uco e Filme'!$A$2</f>
        <v>0</v>
      </c>
      <c r="N1441" s="22">
        <f>'Base PF Saúde'!$H1441*'Uco e Filme'!$A$11</f>
        <v>0</v>
      </c>
      <c r="O1441" s="23">
        <f>ROUND(SUM('Base PF Saúde'!$L1441:$N1441),2)</f>
        <v>201.64</v>
      </c>
    </row>
    <row r="1442" spans="1:15" x14ac:dyDescent="0.25">
      <c r="A1442" s="18">
        <v>30729343</v>
      </c>
      <c r="B1442" s="18" t="s">
        <v>1481</v>
      </c>
      <c r="C1442" s="24">
        <v>1</v>
      </c>
      <c r="D1442" s="25" t="s">
        <v>338</v>
      </c>
      <c r="E1442" s="20"/>
      <c r="F1442" s="21">
        <v>1</v>
      </c>
      <c r="G1442" s="21">
        <v>3</v>
      </c>
      <c r="H1442" s="21"/>
      <c r="I1442" s="21"/>
      <c r="J1442" s="21"/>
      <c r="K1442" s="22">
        <f>VLOOKUP(D1442,'Porte Honorário'!$A$3:$B$44,2,0)</f>
        <v>953.16</v>
      </c>
      <c r="L1442" s="22">
        <f>'Base PF Saúde'!$K1442*'Base PF Saúde'!$C1442</f>
        <v>953.16</v>
      </c>
      <c r="M1442" s="22">
        <f>'Base PF Saúde'!$E1442*'Uco e Filme'!$A$2</f>
        <v>0</v>
      </c>
      <c r="N1442" s="22">
        <f>'Base PF Saúde'!$H1442*'Uco e Filme'!$A$11</f>
        <v>0</v>
      </c>
      <c r="O1442" s="23">
        <f>ROUND(SUM('Base PF Saúde'!$L1442:$N1442),2)</f>
        <v>953.16</v>
      </c>
    </row>
    <row r="1443" spans="1:15" ht="18" customHeight="1" x14ac:dyDescent="0.25">
      <c r="A1443" s="72" t="s">
        <v>1482</v>
      </c>
      <c r="B1443" s="73"/>
      <c r="C1443" s="73"/>
      <c r="D1443" s="73"/>
      <c r="E1443" s="73"/>
      <c r="F1443" s="73"/>
      <c r="G1443" s="73"/>
      <c r="H1443" s="73"/>
      <c r="I1443" s="73"/>
      <c r="J1443" s="73"/>
      <c r="K1443" s="73" t="e">
        <f>VLOOKUP(D1443,'Porte Honorário'!$A$3:$B$44,2,0)</f>
        <v>#N/A</v>
      </c>
      <c r="L1443" s="73" t="e">
        <f>'Base PF Saúde'!$K1443*'Base PF Saúde'!$C1443</f>
        <v>#N/A</v>
      </c>
      <c r="M1443" s="73">
        <f>'Base PF Saúde'!$E1443*'Uco e Filme'!$A$2</f>
        <v>0</v>
      </c>
      <c r="N1443" s="73">
        <f>'Base PF Saúde'!$H1443*'Uco e Filme'!$A$11</f>
        <v>0</v>
      </c>
      <c r="O1443" s="74" t="e">
        <f>ROUND(SUM('Base PF Saúde'!$L1443:$N1443),2)</f>
        <v>#N/A</v>
      </c>
    </row>
    <row r="1444" spans="1:15" x14ac:dyDescent="0.25">
      <c r="A1444" s="18">
        <v>30730015</v>
      </c>
      <c r="B1444" s="18" t="s">
        <v>1483</v>
      </c>
      <c r="C1444" s="24">
        <v>1</v>
      </c>
      <c r="D1444" s="25" t="s">
        <v>145</v>
      </c>
      <c r="E1444" s="20"/>
      <c r="F1444" s="21">
        <v>1</v>
      </c>
      <c r="G1444" s="21">
        <v>2</v>
      </c>
      <c r="H1444" s="21"/>
      <c r="I1444" s="21"/>
      <c r="J1444" s="21"/>
      <c r="K1444" s="22">
        <f>VLOOKUP(D1444,'Porte Honorário'!$A$3:$B$44,2,0)</f>
        <v>100.84</v>
      </c>
      <c r="L1444" s="22">
        <f>'Base PF Saúde'!$K1444*'Base PF Saúde'!$C1444</f>
        <v>100.84</v>
      </c>
      <c r="M1444" s="22">
        <f>'Base PF Saúde'!$E1444*'Uco e Filme'!$A$2</f>
        <v>0</v>
      </c>
      <c r="N1444" s="22">
        <f>'Base PF Saúde'!$H1444*'Uco e Filme'!$A$11</f>
        <v>0</v>
      </c>
      <c r="O1444" s="23">
        <f>ROUND(SUM('Base PF Saúde'!$L1444:$N1444),2)</f>
        <v>100.84</v>
      </c>
    </row>
    <row r="1445" spans="1:15" x14ac:dyDescent="0.25">
      <c r="A1445" s="18">
        <v>30730023</v>
      </c>
      <c r="B1445" s="18" t="s">
        <v>1484</v>
      </c>
      <c r="C1445" s="24">
        <v>1</v>
      </c>
      <c r="D1445" s="25" t="s">
        <v>50</v>
      </c>
      <c r="E1445" s="20"/>
      <c r="F1445" s="21">
        <v>1</v>
      </c>
      <c r="G1445" s="21">
        <v>1</v>
      </c>
      <c r="H1445" s="21"/>
      <c r="I1445" s="21"/>
      <c r="J1445" s="21"/>
      <c r="K1445" s="22">
        <f>VLOOKUP(D1445,'Porte Honorário'!$A$3:$B$44,2,0)</f>
        <v>85.08</v>
      </c>
      <c r="L1445" s="22">
        <f>'Base PF Saúde'!$K1445*'Base PF Saúde'!$C1445</f>
        <v>85.08</v>
      </c>
      <c r="M1445" s="22">
        <f>'Base PF Saúde'!$E1445*'Uco e Filme'!$A$2</f>
        <v>0</v>
      </c>
      <c r="N1445" s="22">
        <f>'Base PF Saúde'!$H1445*'Uco e Filme'!$A$11</f>
        <v>0</v>
      </c>
      <c r="O1445" s="23">
        <f>ROUND(SUM('Base PF Saúde'!$L1445:$N1445),2)</f>
        <v>85.08</v>
      </c>
    </row>
    <row r="1446" spans="1:15" ht="24" x14ac:dyDescent="0.25">
      <c r="A1446" s="18">
        <v>30730031</v>
      </c>
      <c r="B1446" s="18" t="s">
        <v>1485</v>
      </c>
      <c r="C1446" s="24">
        <v>1</v>
      </c>
      <c r="D1446" s="25" t="s">
        <v>102</v>
      </c>
      <c r="E1446" s="20"/>
      <c r="F1446" s="21">
        <v>1</v>
      </c>
      <c r="G1446" s="21">
        <v>2</v>
      </c>
      <c r="H1446" s="21"/>
      <c r="I1446" s="21"/>
      <c r="J1446" s="21"/>
      <c r="K1446" s="22">
        <f>VLOOKUP(D1446,'Porte Honorário'!$A$3:$B$44,2,0)</f>
        <v>176.44</v>
      </c>
      <c r="L1446" s="22">
        <f>'Base PF Saúde'!$K1446*'Base PF Saúde'!$C1446</f>
        <v>176.44</v>
      </c>
      <c r="M1446" s="22">
        <f>'Base PF Saúde'!$E1446*'Uco e Filme'!$A$2</f>
        <v>0</v>
      </c>
      <c r="N1446" s="22">
        <f>'Base PF Saúde'!$H1446*'Uco e Filme'!$A$11</f>
        <v>0</v>
      </c>
      <c r="O1446" s="23">
        <f>ROUND(SUM('Base PF Saúde'!$L1446:$N1446),2)</f>
        <v>176.44</v>
      </c>
    </row>
    <row r="1447" spans="1:15" x14ac:dyDescent="0.25">
      <c r="A1447" s="18">
        <v>30730040</v>
      </c>
      <c r="B1447" s="18" t="s">
        <v>1486</v>
      </c>
      <c r="C1447" s="24">
        <v>1</v>
      </c>
      <c r="D1447" s="25" t="s">
        <v>69</v>
      </c>
      <c r="E1447" s="20"/>
      <c r="F1447" s="21">
        <v>1</v>
      </c>
      <c r="G1447" s="21">
        <v>1</v>
      </c>
      <c r="H1447" s="21"/>
      <c r="I1447" s="21"/>
      <c r="J1447" s="21"/>
      <c r="K1447" s="22">
        <f>VLOOKUP(D1447,'Porte Honorário'!$A$3:$B$44,2,0)</f>
        <v>201.64</v>
      </c>
      <c r="L1447" s="22">
        <f>'Base PF Saúde'!$K1447*'Base PF Saúde'!$C1447</f>
        <v>201.64</v>
      </c>
      <c r="M1447" s="22">
        <f>'Base PF Saúde'!$E1447*'Uco e Filme'!$A$2</f>
        <v>0</v>
      </c>
      <c r="N1447" s="22">
        <f>'Base PF Saúde'!$H1447*'Uco e Filme'!$A$11</f>
        <v>0</v>
      </c>
      <c r="O1447" s="23">
        <f>ROUND(SUM('Base PF Saúde'!$L1447:$N1447),2)</f>
        <v>201.64</v>
      </c>
    </row>
    <row r="1448" spans="1:15" x14ac:dyDescent="0.25">
      <c r="A1448" s="18">
        <v>30730058</v>
      </c>
      <c r="B1448" s="18" t="s">
        <v>1487</v>
      </c>
      <c r="C1448" s="24">
        <v>1</v>
      </c>
      <c r="D1448" s="25" t="s">
        <v>69</v>
      </c>
      <c r="E1448" s="20"/>
      <c r="F1448" s="21">
        <v>1</v>
      </c>
      <c r="G1448" s="21">
        <v>1</v>
      </c>
      <c r="H1448" s="21"/>
      <c r="I1448" s="21"/>
      <c r="J1448" s="21"/>
      <c r="K1448" s="22">
        <f>VLOOKUP(D1448,'Porte Honorário'!$A$3:$B$44,2,0)</f>
        <v>201.64</v>
      </c>
      <c r="L1448" s="22">
        <f>'Base PF Saúde'!$K1448*'Base PF Saúde'!$C1448</f>
        <v>201.64</v>
      </c>
      <c r="M1448" s="22">
        <f>'Base PF Saúde'!$E1448*'Uco e Filme'!$A$2</f>
        <v>0</v>
      </c>
      <c r="N1448" s="22">
        <f>'Base PF Saúde'!$H1448*'Uco e Filme'!$A$11</f>
        <v>0</v>
      </c>
      <c r="O1448" s="23">
        <f>ROUND(SUM('Base PF Saúde'!$L1448:$N1448),2)</f>
        <v>201.64</v>
      </c>
    </row>
    <row r="1449" spans="1:15" x14ac:dyDescent="0.25">
      <c r="A1449" s="18">
        <v>30730066</v>
      </c>
      <c r="B1449" s="18" t="s">
        <v>1488</v>
      </c>
      <c r="C1449" s="24">
        <v>1</v>
      </c>
      <c r="D1449" s="25" t="s">
        <v>73</v>
      </c>
      <c r="E1449" s="20"/>
      <c r="F1449" s="21">
        <v>1</v>
      </c>
      <c r="G1449" s="21">
        <v>2</v>
      </c>
      <c r="H1449" s="21"/>
      <c r="I1449" s="21"/>
      <c r="J1449" s="21"/>
      <c r="K1449" s="22">
        <f>VLOOKUP(D1449,'Porte Honorário'!$A$3:$B$44,2,0)</f>
        <v>346.6</v>
      </c>
      <c r="L1449" s="22">
        <f>'Base PF Saúde'!$K1449*'Base PF Saúde'!$C1449</f>
        <v>346.6</v>
      </c>
      <c r="M1449" s="22">
        <f>'Base PF Saúde'!$E1449*'Uco e Filme'!$A$2</f>
        <v>0</v>
      </c>
      <c r="N1449" s="22">
        <f>'Base PF Saúde'!$H1449*'Uco e Filme'!$A$11</f>
        <v>0</v>
      </c>
      <c r="O1449" s="23">
        <f>ROUND(SUM('Base PF Saúde'!$L1449:$N1449),2)</f>
        <v>346.6</v>
      </c>
    </row>
    <row r="1450" spans="1:15" x14ac:dyDescent="0.25">
      <c r="A1450" s="18">
        <v>30730074</v>
      </c>
      <c r="B1450" s="18" t="s">
        <v>1489</v>
      </c>
      <c r="C1450" s="24">
        <v>1</v>
      </c>
      <c r="D1450" s="25" t="s">
        <v>71</v>
      </c>
      <c r="E1450" s="20"/>
      <c r="F1450" s="21">
        <v>1</v>
      </c>
      <c r="G1450" s="21">
        <v>2</v>
      </c>
      <c r="H1450" s="21"/>
      <c r="I1450" s="21"/>
      <c r="J1450" s="21"/>
      <c r="K1450" s="22">
        <f>VLOOKUP(D1450,'Porte Honorário'!$A$3:$B$44,2,0)</f>
        <v>297.77</v>
      </c>
      <c r="L1450" s="22">
        <f>'Base PF Saúde'!$K1450*'Base PF Saúde'!$C1450</f>
        <v>297.77</v>
      </c>
      <c r="M1450" s="22">
        <f>'Base PF Saúde'!$E1450*'Uco e Filme'!$A$2</f>
        <v>0</v>
      </c>
      <c r="N1450" s="22">
        <f>'Base PF Saúde'!$H1450*'Uco e Filme'!$A$11</f>
        <v>0</v>
      </c>
      <c r="O1450" s="23">
        <f>ROUND(SUM('Base PF Saúde'!$L1450:$N1450),2)</f>
        <v>297.77</v>
      </c>
    </row>
    <row r="1451" spans="1:15" x14ac:dyDescent="0.25">
      <c r="A1451" s="18">
        <v>30730082</v>
      </c>
      <c r="B1451" s="18" t="s">
        <v>1490</v>
      </c>
      <c r="C1451" s="24">
        <v>1</v>
      </c>
      <c r="D1451" s="25" t="s">
        <v>102</v>
      </c>
      <c r="E1451" s="20"/>
      <c r="F1451" s="21">
        <v>2</v>
      </c>
      <c r="G1451" s="21">
        <v>3</v>
      </c>
      <c r="H1451" s="21"/>
      <c r="I1451" s="21"/>
      <c r="J1451" s="21"/>
      <c r="K1451" s="22">
        <f>VLOOKUP(D1451,'Porte Honorário'!$A$3:$B$44,2,0)</f>
        <v>176.44</v>
      </c>
      <c r="L1451" s="22">
        <f>'Base PF Saúde'!$K1451*'Base PF Saúde'!$C1451</f>
        <v>176.44</v>
      </c>
      <c r="M1451" s="22">
        <f>'Base PF Saúde'!$E1451*'Uco e Filme'!$A$2</f>
        <v>0</v>
      </c>
      <c r="N1451" s="22">
        <f>'Base PF Saúde'!$H1451*'Uco e Filme'!$A$11</f>
        <v>0</v>
      </c>
      <c r="O1451" s="23">
        <f>ROUND(SUM('Base PF Saúde'!$L1451:$N1451),2)</f>
        <v>176.44</v>
      </c>
    </row>
    <row r="1452" spans="1:15" x14ac:dyDescent="0.25">
      <c r="A1452" s="18">
        <v>30730090</v>
      </c>
      <c r="B1452" s="18" t="s">
        <v>1491</v>
      </c>
      <c r="C1452" s="24">
        <v>1</v>
      </c>
      <c r="D1452" s="25" t="s">
        <v>71</v>
      </c>
      <c r="E1452" s="20"/>
      <c r="F1452" s="21">
        <v>1</v>
      </c>
      <c r="G1452" s="21">
        <v>3</v>
      </c>
      <c r="H1452" s="21"/>
      <c r="I1452" s="21"/>
      <c r="J1452" s="21"/>
      <c r="K1452" s="22">
        <f>VLOOKUP(D1452,'Porte Honorário'!$A$3:$B$44,2,0)</f>
        <v>297.77</v>
      </c>
      <c r="L1452" s="22">
        <f>'Base PF Saúde'!$K1452*'Base PF Saúde'!$C1452</f>
        <v>297.77</v>
      </c>
      <c r="M1452" s="22">
        <f>'Base PF Saúde'!$E1452*'Uco e Filme'!$A$2</f>
        <v>0</v>
      </c>
      <c r="N1452" s="22">
        <f>'Base PF Saúde'!$H1452*'Uco e Filme'!$A$11</f>
        <v>0</v>
      </c>
      <c r="O1452" s="23">
        <f>ROUND(SUM('Base PF Saúde'!$L1452:$N1452),2)</f>
        <v>297.77</v>
      </c>
    </row>
    <row r="1453" spans="1:15" x14ac:dyDescent="0.25">
      <c r="A1453" s="18">
        <v>30730104</v>
      </c>
      <c r="B1453" s="18" t="s">
        <v>1492</v>
      </c>
      <c r="C1453" s="24">
        <v>1</v>
      </c>
      <c r="D1453" s="25" t="s">
        <v>71</v>
      </c>
      <c r="E1453" s="20"/>
      <c r="F1453" s="21">
        <v>1</v>
      </c>
      <c r="G1453" s="21">
        <v>2</v>
      </c>
      <c r="H1453" s="21"/>
      <c r="I1453" s="21"/>
      <c r="J1453" s="21"/>
      <c r="K1453" s="22">
        <f>VLOOKUP(D1453,'Porte Honorário'!$A$3:$B$44,2,0)</f>
        <v>297.77</v>
      </c>
      <c r="L1453" s="22">
        <f>'Base PF Saúde'!$K1453*'Base PF Saúde'!$C1453</f>
        <v>297.77</v>
      </c>
      <c r="M1453" s="22">
        <f>'Base PF Saúde'!$E1453*'Uco e Filme'!$A$2</f>
        <v>0</v>
      </c>
      <c r="N1453" s="22">
        <f>'Base PF Saúde'!$H1453*'Uco e Filme'!$A$11</f>
        <v>0</v>
      </c>
      <c r="O1453" s="23">
        <f>ROUND(SUM('Base PF Saúde'!$L1453:$N1453),2)</f>
        <v>297.77</v>
      </c>
    </row>
    <row r="1454" spans="1:15" x14ac:dyDescent="0.25">
      <c r="A1454" s="18">
        <v>30730112</v>
      </c>
      <c r="B1454" s="18" t="s">
        <v>1493</v>
      </c>
      <c r="C1454" s="24">
        <v>1</v>
      </c>
      <c r="D1454" s="25" t="s">
        <v>69</v>
      </c>
      <c r="E1454" s="20"/>
      <c r="F1454" s="21">
        <v>1</v>
      </c>
      <c r="G1454" s="21">
        <v>1</v>
      </c>
      <c r="H1454" s="21"/>
      <c r="I1454" s="21"/>
      <c r="J1454" s="21"/>
      <c r="K1454" s="22">
        <f>VLOOKUP(D1454,'Porte Honorário'!$A$3:$B$44,2,0)</f>
        <v>201.64</v>
      </c>
      <c r="L1454" s="22">
        <f>'Base PF Saúde'!$K1454*'Base PF Saúde'!$C1454</f>
        <v>201.64</v>
      </c>
      <c r="M1454" s="22">
        <f>'Base PF Saúde'!$E1454*'Uco e Filme'!$A$2</f>
        <v>0</v>
      </c>
      <c r="N1454" s="22">
        <f>'Base PF Saúde'!$H1454*'Uco e Filme'!$A$11</f>
        <v>0</v>
      </c>
      <c r="O1454" s="23">
        <f>ROUND(SUM('Base PF Saúde'!$L1454:$N1454),2)</f>
        <v>201.64</v>
      </c>
    </row>
    <row r="1455" spans="1:15" x14ac:dyDescent="0.25">
      <c r="A1455" s="18">
        <v>30730155</v>
      </c>
      <c r="B1455" s="18" t="s">
        <v>1494</v>
      </c>
      <c r="C1455" s="24">
        <v>1</v>
      </c>
      <c r="D1455" s="25" t="s">
        <v>71</v>
      </c>
      <c r="E1455" s="20"/>
      <c r="F1455" s="21">
        <v>1</v>
      </c>
      <c r="G1455" s="21">
        <v>3</v>
      </c>
      <c r="H1455" s="21"/>
      <c r="I1455" s="21"/>
      <c r="J1455" s="21"/>
      <c r="K1455" s="22">
        <f>VLOOKUP(D1455,'Porte Honorário'!$A$3:$B$44,2,0)</f>
        <v>297.77</v>
      </c>
      <c r="L1455" s="22">
        <f>'Base PF Saúde'!$K1455*'Base PF Saúde'!$C1455</f>
        <v>297.77</v>
      </c>
      <c r="M1455" s="22">
        <f>'Base PF Saúde'!$E1455*'Uco e Filme'!$A$2</f>
        <v>0</v>
      </c>
      <c r="N1455" s="22">
        <f>'Base PF Saúde'!$H1455*'Uco e Filme'!$A$11</f>
        <v>0</v>
      </c>
      <c r="O1455" s="23">
        <f>ROUND(SUM('Base PF Saúde'!$L1455:$N1455),2)</f>
        <v>297.77</v>
      </c>
    </row>
    <row r="1456" spans="1:15" ht="18" customHeight="1" x14ac:dyDescent="0.25">
      <c r="A1456" s="72" t="s">
        <v>1495</v>
      </c>
      <c r="B1456" s="73"/>
      <c r="C1456" s="73"/>
      <c r="D1456" s="73"/>
      <c r="E1456" s="73"/>
      <c r="F1456" s="73"/>
      <c r="G1456" s="73"/>
      <c r="H1456" s="73"/>
      <c r="I1456" s="73"/>
      <c r="J1456" s="73"/>
      <c r="K1456" s="73" t="e">
        <f>VLOOKUP(D1456,'Porte Honorário'!$A$3:$B$44,2,0)</f>
        <v>#N/A</v>
      </c>
      <c r="L1456" s="73" t="e">
        <f>'Base PF Saúde'!$K1456*'Base PF Saúde'!$C1456</f>
        <v>#N/A</v>
      </c>
      <c r="M1456" s="73">
        <f>'Base PF Saúde'!$E1456*'Uco e Filme'!$A$2</f>
        <v>0</v>
      </c>
      <c r="N1456" s="73">
        <f>'Base PF Saúde'!$H1456*'Uco e Filme'!$A$11</f>
        <v>0</v>
      </c>
      <c r="O1456" s="74" t="e">
        <f>ROUND(SUM('Base PF Saúde'!$L1456:$N1456),2)</f>
        <v>#N/A</v>
      </c>
    </row>
    <row r="1457" spans="1:15" ht="24" x14ac:dyDescent="0.25">
      <c r="A1457" s="18">
        <v>30731011</v>
      </c>
      <c r="B1457" s="18" t="s">
        <v>1496</v>
      </c>
      <c r="C1457" s="24">
        <v>1</v>
      </c>
      <c r="D1457" s="25" t="s">
        <v>69</v>
      </c>
      <c r="E1457" s="20"/>
      <c r="F1457" s="21">
        <v>1</v>
      </c>
      <c r="G1457" s="21">
        <v>1</v>
      </c>
      <c r="H1457" s="21"/>
      <c r="I1457" s="21"/>
      <c r="J1457" s="21"/>
      <c r="K1457" s="22">
        <f>VLOOKUP(D1457,'Porte Honorário'!$A$3:$B$44,2,0)</f>
        <v>201.64</v>
      </c>
      <c r="L1457" s="22">
        <f>'Base PF Saúde'!$K1457*'Base PF Saúde'!$C1457</f>
        <v>201.64</v>
      </c>
      <c r="M1457" s="22">
        <f>'Base PF Saúde'!$E1457*'Uco e Filme'!$A$2</f>
        <v>0</v>
      </c>
      <c r="N1457" s="22">
        <f>'Base PF Saúde'!$H1457*'Uco e Filme'!$A$11</f>
        <v>0</v>
      </c>
      <c r="O1457" s="23">
        <f>ROUND(SUM('Base PF Saúde'!$L1457:$N1457),2)</f>
        <v>201.64</v>
      </c>
    </row>
    <row r="1458" spans="1:15" ht="24" x14ac:dyDescent="0.25">
      <c r="A1458" s="18">
        <v>30731020</v>
      </c>
      <c r="B1458" s="18" t="s">
        <v>1497</v>
      </c>
      <c r="C1458" s="24">
        <v>1</v>
      </c>
      <c r="D1458" s="25" t="s">
        <v>102</v>
      </c>
      <c r="E1458" s="20"/>
      <c r="F1458" s="21">
        <v>1</v>
      </c>
      <c r="G1458" s="21">
        <v>1</v>
      </c>
      <c r="H1458" s="21"/>
      <c r="I1458" s="21"/>
      <c r="J1458" s="21"/>
      <c r="K1458" s="22">
        <f>VLOOKUP(D1458,'Porte Honorário'!$A$3:$B$44,2,0)</f>
        <v>176.44</v>
      </c>
      <c r="L1458" s="22">
        <f>'Base PF Saúde'!$K1458*'Base PF Saúde'!$C1458</f>
        <v>176.44</v>
      </c>
      <c r="M1458" s="22">
        <f>'Base PF Saúde'!$E1458*'Uco e Filme'!$A$2</f>
        <v>0</v>
      </c>
      <c r="N1458" s="22">
        <f>'Base PF Saúde'!$H1458*'Uco e Filme'!$A$11</f>
        <v>0</v>
      </c>
      <c r="O1458" s="23">
        <f>ROUND(SUM('Base PF Saúde'!$L1458:$N1458),2)</f>
        <v>176.44</v>
      </c>
    </row>
    <row r="1459" spans="1:15" x14ac:dyDescent="0.25">
      <c r="A1459" s="18">
        <v>30731038</v>
      </c>
      <c r="B1459" s="18" t="s">
        <v>1498</v>
      </c>
      <c r="C1459" s="24">
        <v>1</v>
      </c>
      <c r="D1459" s="25" t="s">
        <v>69</v>
      </c>
      <c r="E1459" s="20"/>
      <c r="F1459" s="21">
        <v>1</v>
      </c>
      <c r="G1459" s="21">
        <v>1</v>
      </c>
      <c r="H1459" s="21"/>
      <c r="I1459" s="21"/>
      <c r="J1459" s="21"/>
      <c r="K1459" s="22">
        <f>VLOOKUP(D1459,'Porte Honorário'!$A$3:$B$44,2,0)</f>
        <v>201.64</v>
      </c>
      <c r="L1459" s="22">
        <f>'Base PF Saúde'!$K1459*'Base PF Saúde'!$C1459</f>
        <v>201.64</v>
      </c>
      <c r="M1459" s="22">
        <f>'Base PF Saúde'!$E1459*'Uco e Filme'!$A$2</f>
        <v>0</v>
      </c>
      <c r="N1459" s="22">
        <f>'Base PF Saúde'!$H1459*'Uco e Filme'!$A$11</f>
        <v>0</v>
      </c>
      <c r="O1459" s="23">
        <f>ROUND(SUM('Base PF Saúde'!$L1459:$N1459),2)</f>
        <v>201.64</v>
      </c>
    </row>
    <row r="1460" spans="1:15" x14ac:dyDescent="0.25">
      <c r="A1460" s="18">
        <v>30731046</v>
      </c>
      <c r="B1460" s="18" t="s">
        <v>1499</v>
      </c>
      <c r="C1460" s="24">
        <v>1</v>
      </c>
      <c r="D1460" s="25" t="s">
        <v>102</v>
      </c>
      <c r="E1460" s="20"/>
      <c r="F1460" s="21">
        <v>1</v>
      </c>
      <c r="G1460" s="21">
        <v>1</v>
      </c>
      <c r="H1460" s="21"/>
      <c r="I1460" s="21"/>
      <c r="J1460" s="21"/>
      <c r="K1460" s="22">
        <f>VLOOKUP(D1460,'Porte Honorário'!$A$3:$B$44,2,0)</f>
        <v>176.44</v>
      </c>
      <c r="L1460" s="22">
        <f>'Base PF Saúde'!$K1460*'Base PF Saúde'!$C1460</f>
        <v>176.44</v>
      </c>
      <c r="M1460" s="22">
        <f>'Base PF Saúde'!$E1460*'Uco e Filme'!$A$2</f>
        <v>0</v>
      </c>
      <c r="N1460" s="22">
        <f>'Base PF Saúde'!$H1460*'Uco e Filme'!$A$11</f>
        <v>0</v>
      </c>
      <c r="O1460" s="23">
        <f>ROUND(SUM('Base PF Saúde'!$L1460:$N1460),2)</f>
        <v>176.44</v>
      </c>
    </row>
    <row r="1461" spans="1:15" x14ac:dyDescent="0.25">
      <c r="A1461" s="18">
        <v>30731054</v>
      </c>
      <c r="B1461" s="18" t="s">
        <v>1500</v>
      </c>
      <c r="C1461" s="24">
        <v>1</v>
      </c>
      <c r="D1461" s="25" t="s">
        <v>69</v>
      </c>
      <c r="E1461" s="20"/>
      <c r="F1461" s="21">
        <v>1</v>
      </c>
      <c r="G1461" s="21">
        <v>2</v>
      </c>
      <c r="H1461" s="21"/>
      <c r="I1461" s="21"/>
      <c r="J1461" s="21"/>
      <c r="K1461" s="22">
        <f>VLOOKUP(D1461,'Porte Honorário'!$A$3:$B$44,2,0)</f>
        <v>201.64</v>
      </c>
      <c r="L1461" s="22">
        <f>'Base PF Saúde'!$K1461*'Base PF Saúde'!$C1461</f>
        <v>201.64</v>
      </c>
      <c r="M1461" s="22">
        <f>'Base PF Saúde'!$E1461*'Uco e Filme'!$A$2</f>
        <v>0</v>
      </c>
      <c r="N1461" s="22">
        <f>'Base PF Saúde'!$H1461*'Uco e Filme'!$A$11</f>
        <v>0</v>
      </c>
      <c r="O1461" s="23">
        <f>ROUND(SUM('Base PF Saúde'!$L1461:$N1461),2)</f>
        <v>201.64</v>
      </c>
    </row>
    <row r="1462" spans="1:15" x14ac:dyDescent="0.25">
      <c r="A1462" s="18">
        <v>30731062</v>
      </c>
      <c r="B1462" s="18" t="s">
        <v>1501</v>
      </c>
      <c r="C1462" s="24">
        <v>1</v>
      </c>
      <c r="D1462" s="25" t="s">
        <v>73</v>
      </c>
      <c r="E1462" s="20"/>
      <c r="F1462" s="21">
        <v>1</v>
      </c>
      <c r="G1462" s="21">
        <v>2</v>
      </c>
      <c r="H1462" s="21"/>
      <c r="I1462" s="21"/>
      <c r="J1462" s="21"/>
      <c r="K1462" s="22">
        <f>VLOOKUP(D1462,'Porte Honorário'!$A$3:$B$44,2,0)</f>
        <v>346.6</v>
      </c>
      <c r="L1462" s="22">
        <f>'Base PF Saúde'!$K1462*'Base PF Saúde'!$C1462</f>
        <v>346.6</v>
      </c>
      <c r="M1462" s="22">
        <f>'Base PF Saúde'!$E1462*'Uco e Filme'!$A$2</f>
        <v>0</v>
      </c>
      <c r="N1462" s="22">
        <f>'Base PF Saúde'!$H1462*'Uco e Filme'!$A$11</f>
        <v>0</v>
      </c>
      <c r="O1462" s="23">
        <f>ROUND(SUM('Base PF Saúde'!$L1462:$N1462),2)</f>
        <v>346.6</v>
      </c>
    </row>
    <row r="1463" spans="1:15" x14ac:dyDescent="0.25">
      <c r="A1463" s="18">
        <v>30731070</v>
      </c>
      <c r="B1463" s="18" t="s">
        <v>1502</v>
      </c>
      <c r="C1463" s="24">
        <v>1</v>
      </c>
      <c r="D1463" s="25" t="s">
        <v>336</v>
      </c>
      <c r="E1463" s="20"/>
      <c r="F1463" s="21">
        <v>1</v>
      </c>
      <c r="G1463" s="21">
        <v>3</v>
      </c>
      <c r="H1463" s="21"/>
      <c r="I1463" s="21"/>
      <c r="J1463" s="21"/>
      <c r="K1463" s="22">
        <f>VLOOKUP(D1463,'Porte Honorário'!$A$3:$B$44,2,0)</f>
        <v>401.75</v>
      </c>
      <c r="L1463" s="22">
        <f>'Base PF Saúde'!$K1463*'Base PF Saúde'!$C1463</f>
        <v>401.75</v>
      </c>
      <c r="M1463" s="22">
        <f>'Base PF Saúde'!$E1463*'Uco e Filme'!$A$2</f>
        <v>0</v>
      </c>
      <c r="N1463" s="22">
        <f>'Base PF Saúde'!$H1463*'Uco e Filme'!$A$11</f>
        <v>0</v>
      </c>
      <c r="O1463" s="23">
        <f>ROUND(SUM('Base PF Saúde'!$L1463:$N1463),2)</f>
        <v>401.75</v>
      </c>
    </row>
    <row r="1464" spans="1:15" x14ac:dyDescent="0.25">
      <c r="A1464" s="18">
        <v>30731089</v>
      </c>
      <c r="B1464" s="18" t="s">
        <v>1503</v>
      </c>
      <c r="C1464" s="24">
        <v>1</v>
      </c>
      <c r="D1464" s="25" t="s">
        <v>73</v>
      </c>
      <c r="E1464" s="20"/>
      <c r="F1464" s="21">
        <v>1</v>
      </c>
      <c r="G1464" s="21">
        <v>1</v>
      </c>
      <c r="H1464" s="21"/>
      <c r="I1464" s="21"/>
      <c r="J1464" s="21"/>
      <c r="K1464" s="22">
        <f>VLOOKUP(D1464,'Porte Honorário'!$A$3:$B$44,2,0)</f>
        <v>346.6</v>
      </c>
      <c r="L1464" s="22">
        <f>'Base PF Saúde'!$K1464*'Base PF Saúde'!$C1464</f>
        <v>346.6</v>
      </c>
      <c r="M1464" s="22">
        <f>'Base PF Saúde'!$E1464*'Uco e Filme'!$A$2</f>
        <v>0</v>
      </c>
      <c r="N1464" s="22">
        <f>'Base PF Saúde'!$H1464*'Uco e Filme'!$A$11</f>
        <v>0</v>
      </c>
      <c r="O1464" s="23">
        <f>ROUND(SUM('Base PF Saúde'!$L1464:$N1464),2)</f>
        <v>346.6</v>
      </c>
    </row>
    <row r="1465" spans="1:15" x14ac:dyDescent="0.25">
      <c r="A1465" s="18">
        <v>30731097</v>
      </c>
      <c r="B1465" s="18" t="s">
        <v>1504</v>
      </c>
      <c r="C1465" s="24">
        <v>1</v>
      </c>
      <c r="D1465" s="25" t="s">
        <v>336</v>
      </c>
      <c r="E1465" s="20"/>
      <c r="F1465" s="21">
        <v>1</v>
      </c>
      <c r="G1465" s="21">
        <v>3</v>
      </c>
      <c r="H1465" s="21"/>
      <c r="I1465" s="21"/>
      <c r="J1465" s="21"/>
      <c r="K1465" s="22">
        <f>VLOOKUP(D1465,'Porte Honorário'!$A$3:$B$44,2,0)</f>
        <v>401.75</v>
      </c>
      <c r="L1465" s="22">
        <f>'Base PF Saúde'!$K1465*'Base PF Saúde'!$C1465</f>
        <v>401.75</v>
      </c>
      <c r="M1465" s="22">
        <f>'Base PF Saúde'!$E1465*'Uco e Filme'!$A$2</f>
        <v>0</v>
      </c>
      <c r="N1465" s="22">
        <f>'Base PF Saúde'!$H1465*'Uco e Filme'!$A$11</f>
        <v>0</v>
      </c>
      <c r="O1465" s="23">
        <f>ROUND(SUM('Base PF Saúde'!$L1465:$N1465),2)</f>
        <v>401.75</v>
      </c>
    </row>
    <row r="1466" spans="1:15" x14ac:dyDescent="0.25">
      <c r="A1466" s="18">
        <v>30731100</v>
      </c>
      <c r="B1466" s="18" t="s">
        <v>1505</v>
      </c>
      <c r="C1466" s="24">
        <v>1</v>
      </c>
      <c r="D1466" s="25" t="s">
        <v>71</v>
      </c>
      <c r="E1466" s="20"/>
      <c r="F1466" s="21">
        <v>1</v>
      </c>
      <c r="G1466" s="21">
        <v>2</v>
      </c>
      <c r="H1466" s="21"/>
      <c r="I1466" s="21"/>
      <c r="J1466" s="21"/>
      <c r="K1466" s="22">
        <f>VLOOKUP(D1466,'Porte Honorário'!$A$3:$B$44,2,0)</f>
        <v>297.77</v>
      </c>
      <c r="L1466" s="22">
        <f>'Base PF Saúde'!$K1466*'Base PF Saúde'!$C1466</f>
        <v>297.77</v>
      </c>
      <c r="M1466" s="22">
        <f>'Base PF Saúde'!$E1466*'Uco e Filme'!$A$2</f>
        <v>0</v>
      </c>
      <c r="N1466" s="22">
        <f>'Base PF Saúde'!$H1466*'Uco e Filme'!$A$11</f>
        <v>0</v>
      </c>
      <c r="O1466" s="23">
        <f>ROUND(SUM('Base PF Saúde'!$L1466:$N1466),2)</f>
        <v>297.77</v>
      </c>
    </row>
    <row r="1467" spans="1:15" ht="24" x14ac:dyDescent="0.25">
      <c r="A1467" s="18">
        <v>30731119</v>
      </c>
      <c r="B1467" s="18" t="s">
        <v>1506</v>
      </c>
      <c r="C1467" s="24">
        <v>1</v>
      </c>
      <c r="D1467" s="25" t="s">
        <v>336</v>
      </c>
      <c r="E1467" s="20"/>
      <c r="F1467" s="21">
        <v>1</v>
      </c>
      <c r="G1467" s="21">
        <v>3</v>
      </c>
      <c r="H1467" s="21"/>
      <c r="I1467" s="21"/>
      <c r="J1467" s="21"/>
      <c r="K1467" s="22">
        <f>VLOOKUP(D1467,'Porte Honorário'!$A$3:$B$44,2,0)</f>
        <v>401.75</v>
      </c>
      <c r="L1467" s="22">
        <f>'Base PF Saúde'!$K1467*'Base PF Saúde'!$C1467</f>
        <v>401.75</v>
      </c>
      <c r="M1467" s="22">
        <f>'Base PF Saúde'!$E1467*'Uco e Filme'!$A$2</f>
        <v>0</v>
      </c>
      <c r="N1467" s="22">
        <f>'Base PF Saúde'!$H1467*'Uco e Filme'!$A$11</f>
        <v>0</v>
      </c>
      <c r="O1467" s="23">
        <f>ROUND(SUM('Base PF Saúde'!$L1467:$N1467),2)</f>
        <v>401.75</v>
      </c>
    </row>
    <row r="1468" spans="1:15" x14ac:dyDescent="0.25">
      <c r="A1468" s="18">
        <v>30731127</v>
      </c>
      <c r="B1468" s="18" t="s">
        <v>1507</v>
      </c>
      <c r="C1468" s="24">
        <v>1</v>
      </c>
      <c r="D1468" s="25" t="s">
        <v>71</v>
      </c>
      <c r="E1468" s="20"/>
      <c r="F1468" s="21">
        <v>2</v>
      </c>
      <c r="G1468" s="21">
        <v>4</v>
      </c>
      <c r="H1468" s="21"/>
      <c r="I1468" s="21"/>
      <c r="J1468" s="21"/>
      <c r="K1468" s="22">
        <f>VLOOKUP(D1468,'Porte Honorário'!$A$3:$B$44,2,0)</f>
        <v>297.77</v>
      </c>
      <c r="L1468" s="22">
        <f>'Base PF Saúde'!$K1468*'Base PF Saúde'!$C1468</f>
        <v>297.77</v>
      </c>
      <c r="M1468" s="22">
        <f>'Base PF Saúde'!$E1468*'Uco e Filme'!$A$2</f>
        <v>0</v>
      </c>
      <c r="N1468" s="22">
        <f>'Base PF Saúde'!$H1468*'Uco e Filme'!$A$11</f>
        <v>0</v>
      </c>
      <c r="O1468" s="23">
        <f>ROUND(SUM('Base PF Saúde'!$L1468:$N1468),2)</f>
        <v>297.77</v>
      </c>
    </row>
    <row r="1469" spans="1:15" x14ac:dyDescent="0.25">
      <c r="A1469" s="18">
        <v>30731135</v>
      </c>
      <c r="B1469" s="18" t="s">
        <v>1508</v>
      </c>
      <c r="C1469" s="24">
        <v>1</v>
      </c>
      <c r="D1469" s="25" t="s">
        <v>71</v>
      </c>
      <c r="E1469" s="20"/>
      <c r="F1469" s="21">
        <v>1</v>
      </c>
      <c r="G1469" s="21">
        <v>3</v>
      </c>
      <c r="H1469" s="21"/>
      <c r="I1469" s="21"/>
      <c r="J1469" s="21"/>
      <c r="K1469" s="22">
        <f>VLOOKUP(D1469,'Porte Honorário'!$A$3:$B$44,2,0)</f>
        <v>297.77</v>
      </c>
      <c r="L1469" s="22">
        <f>'Base PF Saúde'!$K1469*'Base PF Saúde'!$C1469</f>
        <v>297.77</v>
      </c>
      <c r="M1469" s="22">
        <f>'Base PF Saúde'!$E1469*'Uco e Filme'!$A$2</f>
        <v>0</v>
      </c>
      <c r="N1469" s="22">
        <f>'Base PF Saúde'!$H1469*'Uco e Filme'!$A$11</f>
        <v>0</v>
      </c>
      <c r="O1469" s="23">
        <f>ROUND(SUM('Base PF Saúde'!$L1469:$N1469),2)</f>
        <v>297.77</v>
      </c>
    </row>
    <row r="1470" spans="1:15" ht="24" x14ac:dyDescent="0.25">
      <c r="A1470" s="18">
        <v>30731143</v>
      </c>
      <c r="B1470" s="18" t="s">
        <v>1509</v>
      </c>
      <c r="C1470" s="24">
        <v>1</v>
      </c>
      <c r="D1470" s="25" t="s">
        <v>336</v>
      </c>
      <c r="E1470" s="20"/>
      <c r="F1470" s="21">
        <v>1</v>
      </c>
      <c r="G1470" s="21">
        <v>3</v>
      </c>
      <c r="H1470" s="21"/>
      <c r="I1470" s="21"/>
      <c r="J1470" s="21"/>
      <c r="K1470" s="22">
        <f>VLOOKUP(D1470,'Porte Honorário'!$A$3:$B$44,2,0)</f>
        <v>401.75</v>
      </c>
      <c r="L1470" s="22">
        <f>'Base PF Saúde'!$K1470*'Base PF Saúde'!$C1470</f>
        <v>401.75</v>
      </c>
      <c r="M1470" s="22">
        <f>'Base PF Saúde'!$E1470*'Uco e Filme'!$A$2</f>
        <v>0</v>
      </c>
      <c r="N1470" s="22">
        <f>'Base PF Saúde'!$H1470*'Uco e Filme'!$A$11</f>
        <v>0</v>
      </c>
      <c r="O1470" s="23">
        <f>ROUND(SUM('Base PF Saúde'!$L1470:$N1470),2)</f>
        <v>401.75</v>
      </c>
    </row>
    <row r="1471" spans="1:15" x14ac:dyDescent="0.25">
      <c r="A1471" s="18">
        <v>30731151</v>
      </c>
      <c r="B1471" s="18" t="s">
        <v>1510</v>
      </c>
      <c r="C1471" s="24">
        <v>1</v>
      </c>
      <c r="D1471" s="25" t="s">
        <v>71</v>
      </c>
      <c r="E1471" s="20"/>
      <c r="F1471" s="21">
        <v>1</v>
      </c>
      <c r="G1471" s="21">
        <v>2</v>
      </c>
      <c r="H1471" s="21"/>
      <c r="I1471" s="21"/>
      <c r="J1471" s="21"/>
      <c r="K1471" s="22">
        <f>VLOOKUP(D1471,'Porte Honorário'!$A$3:$B$44,2,0)</f>
        <v>297.77</v>
      </c>
      <c r="L1471" s="22">
        <f>'Base PF Saúde'!$K1471*'Base PF Saúde'!$C1471</f>
        <v>297.77</v>
      </c>
      <c r="M1471" s="22">
        <f>'Base PF Saúde'!$E1471*'Uco e Filme'!$A$2</f>
        <v>0</v>
      </c>
      <c r="N1471" s="22">
        <f>'Base PF Saúde'!$H1471*'Uco e Filme'!$A$11</f>
        <v>0</v>
      </c>
      <c r="O1471" s="23">
        <f>ROUND(SUM('Base PF Saúde'!$L1471:$N1471),2)</f>
        <v>297.77</v>
      </c>
    </row>
    <row r="1472" spans="1:15" x14ac:dyDescent="0.25">
      <c r="A1472" s="18">
        <v>30731160</v>
      </c>
      <c r="B1472" s="18" t="s">
        <v>1511</v>
      </c>
      <c r="C1472" s="24">
        <v>1</v>
      </c>
      <c r="D1472" s="25" t="s">
        <v>69</v>
      </c>
      <c r="E1472" s="20"/>
      <c r="F1472" s="21">
        <v>1</v>
      </c>
      <c r="G1472" s="21">
        <v>2</v>
      </c>
      <c r="H1472" s="21"/>
      <c r="I1472" s="21"/>
      <c r="J1472" s="21"/>
      <c r="K1472" s="22">
        <f>VLOOKUP(D1472,'Porte Honorário'!$A$3:$B$44,2,0)</f>
        <v>201.64</v>
      </c>
      <c r="L1472" s="22">
        <f>'Base PF Saúde'!$K1472*'Base PF Saúde'!$C1472</f>
        <v>201.64</v>
      </c>
      <c r="M1472" s="22">
        <f>'Base PF Saúde'!$E1472*'Uco e Filme'!$A$2</f>
        <v>0</v>
      </c>
      <c r="N1472" s="22">
        <f>'Base PF Saúde'!$H1472*'Uco e Filme'!$A$11</f>
        <v>0</v>
      </c>
      <c r="O1472" s="23">
        <f>ROUND(SUM('Base PF Saúde'!$L1472:$N1472),2)</f>
        <v>201.64</v>
      </c>
    </row>
    <row r="1473" spans="1:15" x14ac:dyDescent="0.25">
      <c r="A1473" s="18">
        <v>30731178</v>
      </c>
      <c r="B1473" s="18" t="s">
        <v>1512</v>
      </c>
      <c r="C1473" s="24">
        <v>1</v>
      </c>
      <c r="D1473" s="25" t="s">
        <v>71</v>
      </c>
      <c r="E1473" s="20"/>
      <c r="F1473" s="21">
        <v>1</v>
      </c>
      <c r="G1473" s="21">
        <v>2</v>
      </c>
      <c r="H1473" s="21"/>
      <c r="I1473" s="21"/>
      <c r="J1473" s="21"/>
      <c r="K1473" s="22">
        <f>VLOOKUP(D1473,'Porte Honorário'!$A$3:$B$44,2,0)</f>
        <v>297.77</v>
      </c>
      <c r="L1473" s="22">
        <f>'Base PF Saúde'!$K1473*'Base PF Saúde'!$C1473</f>
        <v>297.77</v>
      </c>
      <c r="M1473" s="22">
        <f>'Base PF Saúde'!$E1473*'Uco e Filme'!$A$2</f>
        <v>0</v>
      </c>
      <c r="N1473" s="22">
        <f>'Base PF Saúde'!$H1473*'Uco e Filme'!$A$11</f>
        <v>0</v>
      </c>
      <c r="O1473" s="23">
        <f>ROUND(SUM('Base PF Saúde'!$L1473:$N1473),2)</f>
        <v>297.77</v>
      </c>
    </row>
    <row r="1474" spans="1:15" ht="24" x14ac:dyDescent="0.25">
      <c r="A1474" s="18">
        <v>30731186</v>
      </c>
      <c r="B1474" s="18" t="s">
        <v>1513</v>
      </c>
      <c r="C1474" s="24">
        <v>1</v>
      </c>
      <c r="D1474" s="25" t="s">
        <v>145</v>
      </c>
      <c r="E1474" s="20"/>
      <c r="F1474" s="21">
        <v>1</v>
      </c>
      <c r="G1474" s="21">
        <v>1</v>
      </c>
      <c r="H1474" s="21"/>
      <c r="I1474" s="21"/>
      <c r="J1474" s="21"/>
      <c r="K1474" s="22">
        <f>VLOOKUP(D1474,'Porte Honorário'!$A$3:$B$44,2,0)</f>
        <v>100.84</v>
      </c>
      <c r="L1474" s="22">
        <f>'Base PF Saúde'!$K1474*'Base PF Saúde'!$C1474</f>
        <v>100.84</v>
      </c>
      <c r="M1474" s="22">
        <f>'Base PF Saúde'!$E1474*'Uco e Filme'!$A$2</f>
        <v>0</v>
      </c>
      <c r="N1474" s="22">
        <f>'Base PF Saúde'!$H1474*'Uco e Filme'!$A$11</f>
        <v>0</v>
      </c>
      <c r="O1474" s="23">
        <f>ROUND(SUM('Base PF Saúde'!$L1474:$N1474),2)</f>
        <v>100.84</v>
      </c>
    </row>
    <row r="1475" spans="1:15" x14ac:dyDescent="0.25">
      <c r="A1475" s="18">
        <v>30731194</v>
      </c>
      <c r="B1475" s="18" t="s">
        <v>1514</v>
      </c>
      <c r="C1475" s="24">
        <v>1</v>
      </c>
      <c r="D1475" s="25" t="s">
        <v>102</v>
      </c>
      <c r="E1475" s="20"/>
      <c r="F1475" s="21">
        <v>1</v>
      </c>
      <c r="G1475" s="21">
        <v>1</v>
      </c>
      <c r="H1475" s="21"/>
      <c r="I1475" s="21"/>
      <c r="J1475" s="21"/>
      <c r="K1475" s="22">
        <f>VLOOKUP(D1475,'Porte Honorário'!$A$3:$B$44,2,0)</f>
        <v>176.44</v>
      </c>
      <c r="L1475" s="22">
        <f>'Base PF Saúde'!$K1475*'Base PF Saúde'!$C1475</f>
        <v>176.44</v>
      </c>
      <c r="M1475" s="22">
        <f>'Base PF Saúde'!$E1475*'Uco e Filme'!$A$2</f>
        <v>0</v>
      </c>
      <c r="N1475" s="22">
        <f>'Base PF Saúde'!$H1475*'Uco e Filme'!$A$11</f>
        <v>0</v>
      </c>
      <c r="O1475" s="23">
        <f>ROUND(SUM('Base PF Saúde'!$L1475:$N1475),2)</f>
        <v>176.44</v>
      </c>
    </row>
    <row r="1476" spans="1:15" x14ac:dyDescent="0.25">
      <c r="A1476" s="18">
        <v>30731208</v>
      </c>
      <c r="B1476" s="18" t="s">
        <v>1515</v>
      </c>
      <c r="C1476" s="24">
        <v>1</v>
      </c>
      <c r="D1476" s="25" t="s">
        <v>73</v>
      </c>
      <c r="E1476" s="20"/>
      <c r="F1476" s="21">
        <v>1</v>
      </c>
      <c r="G1476" s="21">
        <v>1</v>
      </c>
      <c r="H1476" s="21"/>
      <c r="I1476" s="21"/>
      <c r="J1476" s="21"/>
      <c r="K1476" s="22">
        <f>VLOOKUP(D1476,'Porte Honorário'!$A$3:$B$44,2,0)</f>
        <v>346.6</v>
      </c>
      <c r="L1476" s="22">
        <f>'Base PF Saúde'!$K1476*'Base PF Saúde'!$C1476</f>
        <v>346.6</v>
      </c>
      <c r="M1476" s="22">
        <f>'Base PF Saúde'!$E1476*'Uco e Filme'!$A$2</f>
        <v>0</v>
      </c>
      <c r="N1476" s="22">
        <f>'Base PF Saúde'!$H1476*'Uco e Filme'!$A$11</f>
        <v>0</v>
      </c>
      <c r="O1476" s="23">
        <f>ROUND(SUM('Base PF Saúde'!$L1476:$N1476),2)</f>
        <v>346.6</v>
      </c>
    </row>
    <row r="1477" spans="1:15" ht="24" x14ac:dyDescent="0.25">
      <c r="A1477" s="18">
        <v>30731216</v>
      </c>
      <c r="B1477" s="18" t="s">
        <v>1516</v>
      </c>
      <c r="C1477" s="24">
        <v>1</v>
      </c>
      <c r="D1477" s="25" t="s">
        <v>336</v>
      </c>
      <c r="E1477" s="20"/>
      <c r="F1477" s="21">
        <v>1</v>
      </c>
      <c r="G1477" s="21">
        <v>4</v>
      </c>
      <c r="H1477" s="21"/>
      <c r="I1477" s="21"/>
      <c r="J1477" s="21"/>
      <c r="K1477" s="22">
        <f>VLOOKUP(D1477,'Porte Honorário'!$A$3:$B$44,2,0)</f>
        <v>401.75</v>
      </c>
      <c r="L1477" s="22">
        <f>'Base PF Saúde'!$K1477*'Base PF Saúde'!$C1477</f>
        <v>401.75</v>
      </c>
      <c r="M1477" s="22">
        <f>'Base PF Saúde'!$E1477*'Uco e Filme'!$A$2</f>
        <v>0</v>
      </c>
      <c r="N1477" s="22">
        <f>'Base PF Saúde'!$H1477*'Uco e Filme'!$A$11</f>
        <v>0</v>
      </c>
      <c r="O1477" s="23">
        <f>ROUND(SUM('Base PF Saúde'!$L1477:$N1477),2)</f>
        <v>401.75</v>
      </c>
    </row>
    <row r="1478" spans="1:15" x14ac:dyDescent="0.25">
      <c r="A1478" s="18">
        <v>30731224</v>
      </c>
      <c r="B1478" s="18" t="s">
        <v>1517</v>
      </c>
      <c r="C1478" s="24">
        <v>1</v>
      </c>
      <c r="D1478" s="25" t="s">
        <v>71</v>
      </c>
      <c r="E1478" s="20"/>
      <c r="F1478" s="21">
        <v>2</v>
      </c>
      <c r="G1478" s="21">
        <v>4</v>
      </c>
      <c r="H1478" s="21"/>
      <c r="I1478" s="21"/>
      <c r="J1478" s="21"/>
      <c r="K1478" s="22">
        <f>VLOOKUP(D1478,'Porte Honorário'!$A$3:$B$44,2,0)</f>
        <v>297.77</v>
      </c>
      <c r="L1478" s="22">
        <f>'Base PF Saúde'!$K1478*'Base PF Saúde'!$C1478</f>
        <v>297.77</v>
      </c>
      <c r="M1478" s="22">
        <f>'Base PF Saúde'!$E1478*'Uco e Filme'!$A$2</f>
        <v>0</v>
      </c>
      <c r="N1478" s="22">
        <f>'Base PF Saúde'!$H1478*'Uco e Filme'!$A$11</f>
        <v>0</v>
      </c>
      <c r="O1478" s="23">
        <f>ROUND(SUM('Base PF Saúde'!$L1478:$N1478),2)</f>
        <v>297.77</v>
      </c>
    </row>
    <row r="1479" spans="1:15" ht="24" x14ac:dyDescent="0.25">
      <c r="A1479" s="18">
        <v>30731232</v>
      </c>
      <c r="B1479" s="18" t="s">
        <v>1518</v>
      </c>
      <c r="C1479" s="24">
        <v>1</v>
      </c>
      <c r="D1479" s="25" t="s">
        <v>69</v>
      </c>
      <c r="E1479" s="20"/>
      <c r="F1479" s="21">
        <v>1</v>
      </c>
      <c r="G1479" s="21">
        <v>1</v>
      </c>
      <c r="H1479" s="21"/>
      <c r="I1479" s="21"/>
      <c r="J1479" s="21"/>
      <c r="K1479" s="22">
        <f>VLOOKUP(D1479,'Porte Honorário'!$A$3:$B$44,2,0)</f>
        <v>201.64</v>
      </c>
      <c r="L1479" s="22">
        <f>'Base PF Saúde'!$K1479*'Base PF Saúde'!$C1479</f>
        <v>201.64</v>
      </c>
      <c r="M1479" s="22">
        <f>'Base PF Saúde'!$E1479*'Uco e Filme'!$A$2</f>
        <v>0</v>
      </c>
      <c r="N1479" s="22">
        <f>'Base PF Saúde'!$H1479*'Uco e Filme'!$A$11</f>
        <v>0</v>
      </c>
      <c r="O1479" s="23">
        <f>ROUND(SUM('Base PF Saúde'!$L1479:$N1479),2)</f>
        <v>201.64</v>
      </c>
    </row>
    <row r="1480" spans="1:15" ht="18" customHeight="1" x14ac:dyDescent="0.25">
      <c r="A1480" s="72" t="s">
        <v>1519</v>
      </c>
      <c r="B1480" s="73"/>
      <c r="C1480" s="73"/>
      <c r="D1480" s="73"/>
      <c r="E1480" s="73"/>
      <c r="F1480" s="73"/>
      <c r="G1480" s="73"/>
      <c r="H1480" s="73"/>
      <c r="I1480" s="73"/>
      <c r="J1480" s="73"/>
      <c r="K1480" s="73" t="e">
        <f>VLOOKUP(D1480,'Porte Honorário'!$A$3:$B$44,2,0)</f>
        <v>#N/A</v>
      </c>
      <c r="L1480" s="73" t="e">
        <f>'Base PF Saúde'!$K1480*'Base PF Saúde'!$C1480</f>
        <v>#N/A</v>
      </c>
      <c r="M1480" s="73">
        <f>'Base PF Saúde'!$E1480*'Uco e Filme'!$A$2</f>
        <v>0</v>
      </c>
      <c r="N1480" s="73">
        <f>'Base PF Saúde'!$H1480*'Uco e Filme'!$A$11</f>
        <v>0</v>
      </c>
      <c r="O1480" s="74" t="e">
        <f>ROUND(SUM('Base PF Saúde'!$L1480:$N1480),2)</f>
        <v>#N/A</v>
      </c>
    </row>
    <row r="1481" spans="1:15" ht="24" x14ac:dyDescent="0.25">
      <c r="A1481" s="18">
        <v>30732018</v>
      </c>
      <c r="B1481" s="18" t="s">
        <v>1520</v>
      </c>
      <c r="C1481" s="24">
        <v>1</v>
      </c>
      <c r="D1481" s="25" t="s">
        <v>472</v>
      </c>
      <c r="E1481" s="20"/>
      <c r="F1481" s="21">
        <v>3</v>
      </c>
      <c r="G1481" s="21">
        <v>5</v>
      </c>
      <c r="H1481" s="21"/>
      <c r="I1481" s="21"/>
      <c r="J1481" s="21"/>
      <c r="K1481" s="22">
        <f>VLOOKUP(D1481,'Porte Honorário'!$A$3:$B$44,2,0)</f>
        <v>1433.67</v>
      </c>
      <c r="L1481" s="22">
        <f>'Base PF Saúde'!$K1481*'Base PF Saúde'!$C1481</f>
        <v>1433.67</v>
      </c>
      <c r="M1481" s="22">
        <f>'Base PF Saúde'!$E1481*'Uco e Filme'!$A$2</f>
        <v>0</v>
      </c>
      <c r="N1481" s="22">
        <f>'Base PF Saúde'!$H1481*'Uco e Filme'!$A$11</f>
        <v>0</v>
      </c>
      <c r="O1481" s="23">
        <f>ROUND(SUM('Base PF Saúde'!$L1481:$N1481),2)</f>
        <v>1433.67</v>
      </c>
    </row>
    <row r="1482" spans="1:15" x14ac:dyDescent="0.25">
      <c r="A1482" s="18">
        <v>30732026</v>
      </c>
      <c r="B1482" s="18" t="s">
        <v>1521</v>
      </c>
      <c r="C1482" s="24">
        <v>1</v>
      </c>
      <c r="D1482" s="25" t="s">
        <v>309</v>
      </c>
      <c r="E1482" s="20"/>
      <c r="F1482" s="21">
        <v>2</v>
      </c>
      <c r="G1482" s="21">
        <v>2</v>
      </c>
      <c r="H1482" s="21"/>
      <c r="I1482" s="21"/>
      <c r="J1482" s="21"/>
      <c r="K1482" s="22">
        <f>VLOOKUP(D1482,'Porte Honorário'!$A$3:$B$44,2,0)</f>
        <v>771.98</v>
      </c>
      <c r="L1482" s="22">
        <f>'Base PF Saúde'!$K1482*'Base PF Saúde'!$C1482</f>
        <v>771.98</v>
      </c>
      <c r="M1482" s="22">
        <f>'Base PF Saúde'!$E1482*'Uco e Filme'!$A$2</f>
        <v>0</v>
      </c>
      <c r="N1482" s="22">
        <f>'Base PF Saúde'!$H1482*'Uco e Filme'!$A$11</f>
        <v>0</v>
      </c>
      <c r="O1482" s="23">
        <f>ROUND(SUM('Base PF Saúde'!$L1482:$N1482),2)</f>
        <v>771.98</v>
      </c>
    </row>
    <row r="1483" spans="1:15" ht="24" x14ac:dyDescent="0.25">
      <c r="A1483" s="18">
        <v>30732034</v>
      </c>
      <c r="B1483" s="18" t="s">
        <v>1522</v>
      </c>
      <c r="C1483" s="24">
        <v>1</v>
      </c>
      <c r="D1483" s="25" t="s">
        <v>342</v>
      </c>
      <c r="E1483" s="20"/>
      <c r="F1483" s="21">
        <v>2</v>
      </c>
      <c r="G1483" s="21">
        <v>5</v>
      </c>
      <c r="H1483" s="21"/>
      <c r="I1483" s="21"/>
      <c r="J1483" s="21"/>
      <c r="K1483" s="22">
        <f>VLOOKUP(D1483,'Porte Honorário'!$A$3:$B$44,2,0)</f>
        <v>874.38</v>
      </c>
      <c r="L1483" s="22">
        <f>'Base PF Saúde'!$K1483*'Base PF Saúde'!$C1483</f>
        <v>874.38</v>
      </c>
      <c r="M1483" s="22">
        <f>'Base PF Saúde'!$E1483*'Uco e Filme'!$A$2</f>
        <v>0</v>
      </c>
      <c r="N1483" s="22">
        <f>'Base PF Saúde'!$H1483*'Uco e Filme'!$A$11</f>
        <v>0</v>
      </c>
      <c r="O1483" s="23">
        <f>ROUND(SUM('Base PF Saúde'!$L1483:$N1483),2)</f>
        <v>874.38</v>
      </c>
    </row>
    <row r="1484" spans="1:15" x14ac:dyDescent="0.25">
      <c r="A1484" s="18">
        <v>30732085</v>
      </c>
      <c r="B1484" s="18" t="s">
        <v>1523</v>
      </c>
      <c r="C1484" s="24">
        <v>1</v>
      </c>
      <c r="D1484" s="25" t="s">
        <v>342</v>
      </c>
      <c r="E1484" s="20"/>
      <c r="F1484" s="21">
        <v>2</v>
      </c>
      <c r="G1484" s="21">
        <v>5</v>
      </c>
      <c r="H1484" s="21"/>
      <c r="I1484" s="21"/>
      <c r="J1484" s="21"/>
      <c r="K1484" s="22">
        <f>VLOOKUP(D1484,'Porte Honorário'!$A$3:$B$44,2,0)</f>
        <v>874.38</v>
      </c>
      <c r="L1484" s="22">
        <f>'Base PF Saúde'!$K1484*'Base PF Saúde'!$C1484</f>
        <v>874.38</v>
      </c>
      <c r="M1484" s="22">
        <f>'Base PF Saúde'!$E1484*'Uco e Filme'!$A$2</f>
        <v>0</v>
      </c>
      <c r="N1484" s="22">
        <f>'Base PF Saúde'!$H1484*'Uco e Filme'!$A$11</f>
        <v>0</v>
      </c>
      <c r="O1484" s="23">
        <f>ROUND(SUM('Base PF Saúde'!$L1484:$N1484),2)</f>
        <v>874.38</v>
      </c>
    </row>
    <row r="1485" spans="1:15" x14ac:dyDescent="0.25">
      <c r="A1485" s="18">
        <v>30732093</v>
      </c>
      <c r="B1485" s="18" t="s">
        <v>1524</v>
      </c>
      <c r="C1485" s="24">
        <v>1</v>
      </c>
      <c r="D1485" s="25" t="s">
        <v>263</v>
      </c>
      <c r="E1485" s="20"/>
      <c r="F1485" s="21">
        <v>2</v>
      </c>
      <c r="G1485" s="21">
        <v>4</v>
      </c>
      <c r="H1485" s="21"/>
      <c r="I1485" s="21"/>
      <c r="J1485" s="21"/>
      <c r="K1485" s="22">
        <f>VLOOKUP(D1485,'Porte Honorário'!$A$3:$B$44,2,0)</f>
        <v>819.25</v>
      </c>
      <c r="L1485" s="22">
        <f>'Base PF Saúde'!$K1485*'Base PF Saúde'!$C1485</f>
        <v>819.25</v>
      </c>
      <c r="M1485" s="22">
        <f>'Base PF Saúde'!$E1485*'Uco e Filme'!$A$2</f>
        <v>0</v>
      </c>
      <c r="N1485" s="22">
        <f>'Base PF Saúde'!$H1485*'Uco e Filme'!$A$11</f>
        <v>0</v>
      </c>
      <c r="O1485" s="23">
        <f>ROUND(SUM('Base PF Saúde'!$L1485:$N1485),2)</f>
        <v>819.25</v>
      </c>
    </row>
    <row r="1486" spans="1:15" x14ac:dyDescent="0.25">
      <c r="A1486" s="18">
        <v>30732107</v>
      </c>
      <c r="B1486" s="18" t="s">
        <v>1525</v>
      </c>
      <c r="C1486" s="24">
        <v>1</v>
      </c>
      <c r="D1486" s="25" t="s">
        <v>263</v>
      </c>
      <c r="E1486" s="20"/>
      <c r="F1486" s="21">
        <v>2</v>
      </c>
      <c r="G1486" s="21">
        <v>4</v>
      </c>
      <c r="H1486" s="21"/>
      <c r="I1486" s="21"/>
      <c r="J1486" s="21"/>
      <c r="K1486" s="22">
        <f>VLOOKUP(D1486,'Porte Honorário'!$A$3:$B$44,2,0)</f>
        <v>819.25</v>
      </c>
      <c r="L1486" s="22">
        <f>'Base PF Saúde'!$K1486*'Base PF Saúde'!$C1486</f>
        <v>819.25</v>
      </c>
      <c r="M1486" s="22">
        <f>'Base PF Saúde'!$E1486*'Uco e Filme'!$A$2</f>
        <v>0</v>
      </c>
      <c r="N1486" s="22">
        <f>'Base PF Saúde'!$H1486*'Uco e Filme'!$A$11</f>
        <v>0</v>
      </c>
      <c r="O1486" s="23">
        <f>ROUND(SUM('Base PF Saúde'!$L1486:$N1486),2)</f>
        <v>819.25</v>
      </c>
    </row>
    <row r="1487" spans="1:15" x14ac:dyDescent="0.25">
      <c r="A1487" s="18">
        <v>30732115</v>
      </c>
      <c r="B1487" s="18" t="s">
        <v>1526</v>
      </c>
      <c r="C1487" s="24">
        <v>1</v>
      </c>
      <c r="D1487" s="25" t="s">
        <v>334</v>
      </c>
      <c r="E1487" s="20"/>
      <c r="F1487" s="21">
        <v>2</v>
      </c>
      <c r="G1487" s="21">
        <v>4</v>
      </c>
      <c r="H1487" s="21"/>
      <c r="I1487" s="21"/>
      <c r="J1487" s="21"/>
      <c r="K1487" s="22">
        <f>VLOOKUP(D1487,'Porte Honorário'!$A$3:$B$44,2,0)</f>
        <v>1049.28</v>
      </c>
      <c r="L1487" s="22">
        <f>'Base PF Saúde'!$K1487*'Base PF Saúde'!$C1487</f>
        <v>1049.28</v>
      </c>
      <c r="M1487" s="22">
        <f>'Base PF Saúde'!$E1487*'Uco e Filme'!$A$2</f>
        <v>0</v>
      </c>
      <c r="N1487" s="22">
        <f>'Base PF Saúde'!$H1487*'Uco e Filme'!$A$11</f>
        <v>0</v>
      </c>
      <c r="O1487" s="23">
        <f>ROUND(SUM('Base PF Saúde'!$L1487:$N1487),2)</f>
        <v>1049.28</v>
      </c>
    </row>
    <row r="1488" spans="1:15" x14ac:dyDescent="0.25">
      <c r="A1488" s="18">
        <v>30732123</v>
      </c>
      <c r="B1488" s="18" t="s">
        <v>1527</v>
      </c>
      <c r="C1488" s="24">
        <v>1</v>
      </c>
      <c r="D1488" s="25" t="s">
        <v>384</v>
      </c>
      <c r="E1488" s="20"/>
      <c r="F1488" s="21">
        <v>1</v>
      </c>
      <c r="G1488" s="21">
        <v>3</v>
      </c>
      <c r="H1488" s="21"/>
      <c r="I1488" s="21"/>
      <c r="J1488" s="21"/>
      <c r="K1488" s="22">
        <f>VLOOKUP(D1488,'Porte Honorário'!$A$3:$B$44,2,0)</f>
        <v>737.32</v>
      </c>
      <c r="L1488" s="22">
        <f>'Base PF Saúde'!$K1488*'Base PF Saúde'!$C1488</f>
        <v>737.32</v>
      </c>
      <c r="M1488" s="22">
        <f>'Base PF Saúde'!$E1488*'Uco e Filme'!$A$2</f>
        <v>0</v>
      </c>
      <c r="N1488" s="22">
        <f>'Base PF Saúde'!$H1488*'Uco e Filme'!$A$11</f>
        <v>0</v>
      </c>
      <c r="O1488" s="23">
        <f>ROUND(SUM('Base PF Saúde'!$L1488:$N1488),2)</f>
        <v>737.32</v>
      </c>
    </row>
    <row r="1489" spans="1:15" x14ac:dyDescent="0.25">
      <c r="A1489" s="18">
        <v>30732131</v>
      </c>
      <c r="B1489" s="18" t="s">
        <v>1528</v>
      </c>
      <c r="C1489" s="24">
        <v>1</v>
      </c>
      <c r="D1489" s="25" t="s">
        <v>384</v>
      </c>
      <c r="E1489" s="20"/>
      <c r="F1489" s="21">
        <v>1</v>
      </c>
      <c r="G1489" s="21">
        <v>3</v>
      </c>
      <c r="H1489" s="21"/>
      <c r="I1489" s="21"/>
      <c r="J1489" s="21"/>
      <c r="K1489" s="22">
        <f>VLOOKUP(D1489,'Porte Honorário'!$A$3:$B$44,2,0)</f>
        <v>737.32</v>
      </c>
      <c r="L1489" s="22">
        <f>'Base PF Saúde'!$K1489*'Base PF Saúde'!$C1489</f>
        <v>737.32</v>
      </c>
      <c r="M1489" s="22">
        <f>'Base PF Saúde'!$E1489*'Uco e Filme'!$A$2</f>
        <v>0</v>
      </c>
      <c r="N1489" s="22">
        <f>'Base PF Saúde'!$H1489*'Uco e Filme'!$A$11</f>
        <v>0</v>
      </c>
      <c r="O1489" s="23">
        <f>ROUND(SUM('Base PF Saúde'!$L1489:$N1489),2)</f>
        <v>737.32</v>
      </c>
    </row>
    <row r="1490" spans="1:15" ht="18" customHeight="1" x14ac:dyDescent="0.25">
      <c r="A1490" s="72" t="s">
        <v>1529</v>
      </c>
      <c r="B1490" s="73"/>
      <c r="C1490" s="73"/>
      <c r="D1490" s="73"/>
      <c r="E1490" s="73"/>
      <c r="F1490" s="73"/>
      <c r="G1490" s="73"/>
      <c r="H1490" s="73"/>
      <c r="I1490" s="73"/>
      <c r="J1490" s="73"/>
      <c r="K1490" s="73" t="e">
        <f>VLOOKUP(D1490,'Porte Honorário'!$A$3:$B$44,2,0)</f>
        <v>#N/A</v>
      </c>
      <c r="L1490" s="73" t="e">
        <f>'Base PF Saúde'!$K1490*'Base PF Saúde'!$C1490</f>
        <v>#N/A</v>
      </c>
      <c r="M1490" s="73">
        <f>'Base PF Saúde'!$E1490*'Uco e Filme'!$A$2</f>
        <v>0</v>
      </c>
      <c r="N1490" s="73">
        <f>'Base PF Saúde'!$H1490*'Uco e Filme'!$A$11</f>
        <v>0</v>
      </c>
      <c r="O1490" s="74" t="e">
        <f>ROUND(SUM('Base PF Saúde'!$L1490:$N1490),2)</f>
        <v>#N/A</v>
      </c>
    </row>
    <row r="1491" spans="1:15" x14ac:dyDescent="0.25">
      <c r="A1491" s="18">
        <v>30733014</v>
      </c>
      <c r="B1491" s="18" t="s">
        <v>1530</v>
      </c>
      <c r="C1491" s="24">
        <v>1</v>
      </c>
      <c r="D1491" s="25" t="s">
        <v>334</v>
      </c>
      <c r="E1491" s="20">
        <v>33.799999999999997</v>
      </c>
      <c r="F1491" s="21">
        <v>1</v>
      </c>
      <c r="G1491" s="21">
        <v>5</v>
      </c>
      <c r="H1491" s="21"/>
      <c r="I1491" s="21"/>
      <c r="J1491" s="21"/>
      <c r="K1491" s="22">
        <f>VLOOKUP(D1491,'Porte Honorário'!$A$3:$B$44,2,0)</f>
        <v>1049.28</v>
      </c>
      <c r="L1491" s="22">
        <f>'Base PF Saúde'!$K1491*'Base PF Saúde'!$C1491</f>
        <v>1049.28</v>
      </c>
      <c r="M1491" s="22">
        <f>'Base PF Saúde'!$E1491*'Uco e Filme'!$A$2</f>
        <v>612.79399999999987</v>
      </c>
      <c r="N1491" s="22">
        <f>'Base PF Saúde'!$H1491*'Uco e Filme'!$A$11</f>
        <v>0</v>
      </c>
      <c r="O1491" s="23">
        <f>ROUND(SUM('Base PF Saúde'!$L1491:$N1491),2)</f>
        <v>1662.07</v>
      </c>
    </row>
    <row r="1492" spans="1:15" x14ac:dyDescent="0.25">
      <c r="A1492" s="18">
        <v>30733022</v>
      </c>
      <c r="B1492" s="18" t="s">
        <v>1531</v>
      </c>
      <c r="C1492" s="24">
        <v>1</v>
      </c>
      <c r="D1492" s="25" t="s">
        <v>263</v>
      </c>
      <c r="E1492" s="20">
        <v>33.799999999999997</v>
      </c>
      <c r="F1492" s="21">
        <v>1</v>
      </c>
      <c r="G1492" s="21">
        <v>4</v>
      </c>
      <c r="H1492" s="21"/>
      <c r="I1492" s="21"/>
      <c r="J1492" s="21"/>
      <c r="K1492" s="22">
        <f>VLOOKUP(D1492,'Porte Honorário'!$A$3:$B$44,2,0)</f>
        <v>819.25</v>
      </c>
      <c r="L1492" s="22">
        <f>'Base PF Saúde'!$K1492*'Base PF Saúde'!$C1492</f>
        <v>819.25</v>
      </c>
      <c r="M1492" s="22">
        <f>'Base PF Saúde'!$E1492*'Uco e Filme'!$A$2</f>
        <v>612.79399999999987</v>
      </c>
      <c r="N1492" s="22">
        <f>'Base PF Saúde'!$H1492*'Uco e Filme'!$A$11</f>
        <v>0</v>
      </c>
      <c r="O1492" s="23">
        <f>ROUND(SUM('Base PF Saúde'!$L1492:$N1492),2)</f>
        <v>1432.04</v>
      </c>
    </row>
    <row r="1493" spans="1:15" x14ac:dyDescent="0.25">
      <c r="A1493" s="18">
        <v>30733030</v>
      </c>
      <c r="B1493" s="18" t="s">
        <v>1532</v>
      </c>
      <c r="C1493" s="24">
        <v>1</v>
      </c>
      <c r="D1493" s="25" t="s">
        <v>263</v>
      </c>
      <c r="E1493" s="20">
        <v>33.799999999999997</v>
      </c>
      <c r="F1493" s="21">
        <v>1</v>
      </c>
      <c r="G1493" s="21">
        <v>4</v>
      </c>
      <c r="H1493" s="21"/>
      <c r="I1493" s="21"/>
      <c r="J1493" s="21"/>
      <c r="K1493" s="22">
        <f>VLOOKUP(D1493,'Porte Honorário'!$A$3:$B$44,2,0)</f>
        <v>819.25</v>
      </c>
      <c r="L1493" s="22">
        <f>'Base PF Saúde'!$K1493*'Base PF Saúde'!$C1493</f>
        <v>819.25</v>
      </c>
      <c r="M1493" s="22">
        <f>'Base PF Saúde'!$E1493*'Uco e Filme'!$A$2</f>
        <v>612.79399999999987</v>
      </c>
      <c r="N1493" s="22">
        <f>'Base PF Saúde'!$H1493*'Uco e Filme'!$A$11</f>
        <v>0</v>
      </c>
      <c r="O1493" s="23">
        <f>ROUND(SUM('Base PF Saúde'!$L1493:$N1493),2)</f>
        <v>1432.04</v>
      </c>
    </row>
    <row r="1494" spans="1:15" ht="24" x14ac:dyDescent="0.25">
      <c r="A1494" s="18">
        <v>30733049</v>
      </c>
      <c r="B1494" s="18" t="s">
        <v>1533</v>
      </c>
      <c r="C1494" s="24">
        <v>1</v>
      </c>
      <c r="D1494" s="25" t="s">
        <v>489</v>
      </c>
      <c r="E1494" s="20">
        <v>38.5</v>
      </c>
      <c r="F1494" s="21">
        <v>1</v>
      </c>
      <c r="G1494" s="21">
        <v>6</v>
      </c>
      <c r="H1494" s="21"/>
      <c r="I1494" s="21"/>
      <c r="J1494" s="21"/>
      <c r="K1494" s="22">
        <f>VLOOKUP(D1494,'Porte Honorário'!$A$3:$B$44,2,0)</f>
        <v>1354.9</v>
      </c>
      <c r="L1494" s="22">
        <f>'Base PF Saúde'!$K1494*'Base PF Saúde'!$C1494</f>
        <v>1354.9</v>
      </c>
      <c r="M1494" s="22">
        <f>'Base PF Saúde'!$E1494*'Uco e Filme'!$A$2</f>
        <v>698.005</v>
      </c>
      <c r="N1494" s="22">
        <f>'Base PF Saúde'!$H1494*'Uco e Filme'!$A$11</f>
        <v>0</v>
      </c>
      <c r="O1494" s="23">
        <f>ROUND(SUM('Base PF Saúde'!$L1494:$N1494),2)</f>
        <v>2052.91</v>
      </c>
    </row>
    <row r="1495" spans="1:15" x14ac:dyDescent="0.25">
      <c r="A1495" s="18">
        <v>30733057</v>
      </c>
      <c r="B1495" s="18" t="s">
        <v>1534</v>
      </c>
      <c r="C1495" s="24">
        <v>1</v>
      </c>
      <c r="D1495" s="25" t="s">
        <v>263</v>
      </c>
      <c r="E1495" s="20">
        <v>33.799999999999997</v>
      </c>
      <c r="F1495" s="21">
        <v>1</v>
      </c>
      <c r="G1495" s="21">
        <v>4</v>
      </c>
      <c r="H1495" s="21"/>
      <c r="I1495" s="21"/>
      <c r="J1495" s="21"/>
      <c r="K1495" s="22">
        <f>VLOOKUP(D1495,'Porte Honorário'!$A$3:$B$44,2,0)</f>
        <v>819.25</v>
      </c>
      <c r="L1495" s="22">
        <f>'Base PF Saúde'!$K1495*'Base PF Saúde'!$C1495</f>
        <v>819.25</v>
      </c>
      <c r="M1495" s="22">
        <f>'Base PF Saúde'!$E1495*'Uco e Filme'!$A$2</f>
        <v>612.79399999999987</v>
      </c>
      <c r="N1495" s="22">
        <f>'Base PF Saúde'!$H1495*'Uco e Filme'!$A$11</f>
        <v>0</v>
      </c>
      <c r="O1495" s="23">
        <f>ROUND(SUM('Base PF Saúde'!$L1495:$N1495),2)</f>
        <v>1432.04</v>
      </c>
    </row>
    <row r="1496" spans="1:15" x14ac:dyDescent="0.25">
      <c r="A1496" s="18">
        <v>30733065</v>
      </c>
      <c r="B1496" s="18" t="s">
        <v>1535</v>
      </c>
      <c r="C1496" s="24">
        <v>1</v>
      </c>
      <c r="D1496" s="25" t="s">
        <v>489</v>
      </c>
      <c r="E1496" s="20">
        <v>38.5</v>
      </c>
      <c r="F1496" s="21">
        <v>1</v>
      </c>
      <c r="G1496" s="21">
        <v>6</v>
      </c>
      <c r="H1496" s="21"/>
      <c r="I1496" s="21"/>
      <c r="J1496" s="21"/>
      <c r="K1496" s="22">
        <f>VLOOKUP(D1496,'Porte Honorário'!$A$3:$B$44,2,0)</f>
        <v>1354.9</v>
      </c>
      <c r="L1496" s="22">
        <f>'Base PF Saúde'!$K1496*'Base PF Saúde'!$C1496</f>
        <v>1354.9</v>
      </c>
      <c r="M1496" s="22">
        <f>'Base PF Saúde'!$E1496*'Uco e Filme'!$A$2</f>
        <v>698.005</v>
      </c>
      <c r="N1496" s="22">
        <f>'Base PF Saúde'!$H1496*'Uco e Filme'!$A$11</f>
        <v>0</v>
      </c>
      <c r="O1496" s="23">
        <f>ROUND(SUM('Base PF Saúde'!$L1496:$N1496),2)</f>
        <v>2052.91</v>
      </c>
    </row>
    <row r="1497" spans="1:15" ht="24" x14ac:dyDescent="0.25">
      <c r="A1497" s="18">
        <v>30733073</v>
      </c>
      <c r="B1497" s="18" t="s">
        <v>1536</v>
      </c>
      <c r="C1497" s="24">
        <v>1</v>
      </c>
      <c r="D1497" s="25" t="s">
        <v>489</v>
      </c>
      <c r="E1497" s="20">
        <v>38.5</v>
      </c>
      <c r="F1497" s="21">
        <v>1</v>
      </c>
      <c r="G1497" s="21">
        <v>6</v>
      </c>
      <c r="H1497" s="21"/>
      <c r="I1497" s="21"/>
      <c r="J1497" s="21"/>
      <c r="K1497" s="22">
        <f>VLOOKUP(D1497,'Porte Honorário'!$A$3:$B$44,2,0)</f>
        <v>1354.9</v>
      </c>
      <c r="L1497" s="22">
        <f>'Base PF Saúde'!$K1497*'Base PF Saúde'!$C1497</f>
        <v>1354.9</v>
      </c>
      <c r="M1497" s="22">
        <f>'Base PF Saúde'!$E1497*'Uco e Filme'!$A$2</f>
        <v>698.005</v>
      </c>
      <c r="N1497" s="22">
        <f>'Base PF Saúde'!$H1497*'Uco e Filme'!$A$11</f>
        <v>0</v>
      </c>
      <c r="O1497" s="23">
        <f>ROUND(SUM('Base PF Saúde'!$L1497:$N1497),2)</f>
        <v>2052.91</v>
      </c>
    </row>
    <row r="1498" spans="1:15" ht="24" x14ac:dyDescent="0.25">
      <c r="A1498" s="18">
        <v>30733081</v>
      </c>
      <c r="B1498" s="18" t="s">
        <v>1537</v>
      </c>
      <c r="C1498" s="24">
        <v>1</v>
      </c>
      <c r="D1498" s="25" t="s">
        <v>334</v>
      </c>
      <c r="E1498" s="20">
        <v>33.799999999999997</v>
      </c>
      <c r="F1498" s="21">
        <v>1</v>
      </c>
      <c r="G1498" s="21">
        <v>5</v>
      </c>
      <c r="H1498" s="21"/>
      <c r="I1498" s="21"/>
      <c r="J1498" s="21"/>
      <c r="K1498" s="22">
        <f>VLOOKUP(D1498,'Porte Honorário'!$A$3:$B$44,2,0)</f>
        <v>1049.28</v>
      </c>
      <c r="L1498" s="22">
        <f>'Base PF Saúde'!$K1498*'Base PF Saúde'!$C1498</f>
        <v>1049.28</v>
      </c>
      <c r="M1498" s="22">
        <f>'Base PF Saúde'!$E1498*'Uco e Filme'!$A$2</f>
        <v>612.79399999999987</v>
      </c>
      <c r="N1498" s="22">
        <f>'Base PF Saúde'!$H1498*'Uco e Filme'!$A$11</f>
        <v>0</v>
      </c>
      <c r="O1498" s="23">
        <f>ROUND(SUM('Base PF Saúde'!$L1498:$N1498),2)</f>
        <v>1662.07</v>
      </c>
    </row>
    <row r="1499" spans="1:15" x14ac:dyDescent="0.25">
      <c r="A1499" s="18">
        <v>30733090</v>
      </c>
      <c r="B1499" s="18" t="s">
        <v>1538</v>
      </c>
      <c r="C1499" s="24">
        <v>1</v>
      </c>
      <c r="D1499" s="25" t="s">
        <v>435</v>
      </c>
      <c r="E1499" s="20">
        <v>38.5</v>
      </c>
      <c r="F1499" s="21">
        <v>1</v>
      </c>
      <c r="G1499" s="21">
        <v>6</v>
      </c>
      <c r="H1499" s="21"/>
      <c r="I1499" s="21"/>
      <c r="J1499" s="21"/>
      <c r="K1499" s="22">
        <f>VLOOKUP(D1499,'Porte Honorário'!$A$3:$B$44,2,0)</f>
        <v>1220.97</v>
      </c>
      <c r="L1499" s="22">
        <f>'Base PF Saúde'!$K1499*'Base PF Saúde'!$C1499</f>
        <v>1220.97</v>
      </c>
      <c r="M1499" s="22">
        <f>'Base PF Saúde'!$E1499*'Uco e Filme'!$A$2</f>
        <v>698.005</v>
      </c>
      <c r="N1499" s="22">
        <f>'Base PF Saúde'!$H1499*'Uco e Filme'!$A$11</f>
        <v>0</v>
      </c>
      <c r="O1499" s="23">
        <f>ROUND(SUM('Base PF Saúde'!$L1499:$N1499),2)</f>
        <v>1918.98</v>
      </c>
    </row>
    <row r="1500" spans="1:15" ht="48" x14ac:dyDescent="0.25">
      <c r="A1500" s="18">
        <v>30733103</v>
      </c>
      <c r="B1500" s="18" t="s">
        <v>1539</v>
      </c>
      <c r="C1500" s="24">
        <v>1</v>
      </c>
      <c r="D1500" s="25" t="s">
        <v>489</v>
      </c>
      <c r="E1500" s="20">
        <v>38.5</v>
      </c>
      <c r="F1500" s="21">
        <v>1</v>
      </c>
      <c r="G1500" s="21">
        <v>6</v>
      </c>
      <c r="H1500" s="21"/>
      <c r="I1500" s="21"/>
      <c r="J1500" s="21"/>
      <c r="K1500" s="22">
        <f>VLOOKUP(D1500,'Porte Honorário'!$A$3:$B$44,2,0)</f>
        <v>1354.9</v>
      </c>
      <c r="L1500" s="22">
        <f>'Base PF Saúde'!$K1500*'Base PF Saúde'!$C1500</f>
        <v>1354.9</v>
      </c>
      <c r="M1500" s="22">
        <f>'Base PF Saúde'!$E1500*'Uco e Filme'!$A$2</f>
        <v>698.005</v>
      </c>
      <c r="N1500" s="22">
        <f>'Base PF Saúde'!$H1500*'Uco e Filme'!$A$11</f>
        <v>0</v>
      </c>
      <c r="O1500" s="23">
        <f>ROUND(SUM('Base PF Saúde'!$L1500:$N1500),2)</f>
        <v>2052.91</v>
      </c>
    </row>
    <row r="1501" spans="1:15" ht="18" customHeight="1" x14ac:dyDescent="0.25">
      <c r="A1501" s="72" t="s">
        <v>1540</v>
      </c>
      <c r="B1501" s="73"/>
      <c r="C1501" s="73"/>
      <c r="D1501" s="73"/>
      <c r="E1501" s="73"/>
      <c r="F1501" s="73"/>
      <c r="G1501" s="73"/>
      <c r="H1501" s="73"/>
      <c r="I1501" s="73"/>
      <c r="J1501" s="73"/>
      <c r="K1501" s="73" t="e">
        <f>VLOOKUP(D1501,'Porte Honorário'!$A$3:$B$44,2,0)</f>
        <v>#N/A</v>
      </c>
      <c r="L1501" s="73" t="e">
        <f>'Base PF Saúde'!$K1501*'Base PF Saúde'!$C1501</f>
        <v>#N/A</v>
      </c>
      <c r="M1501" s="73">
        <f>'Base PF Saúde'!$E1501*'Uco e Filme'!$A$2</f>
        <v>0</v>
      </c>
      <c r="N1501" s="73">
        <f>'Base PF Saúde'!$H1501*'Uco e Filme'!$A$11</f>
        <v>0</v>
      </c>
      <c r="O1501" s="74" t="e">
        <f>ROUND(SUM('Base PF Saúde'!$L1501:$N1501),2)</f>
        <v>#N/A</v>
      </c>
    </row>
    <row r="1502" spans="1:15" x14ac:dyDescent="0.25">
      <c r="A1502" s="18">
        <v>30734010</v>
      </c>
      <c r="B1502" s="18" t="s">
        <v>1530</v>
      </c>
      <c r="C1502" s="24">
        <v>1</v>
      </c>
      <c r="D1502" s="25" t="s">
        <v>334</v>
      </c>
      <c r="E1502" s="20">
        <v>33.799999999999997</v>
      </c>
      <c r="F1502" s="21">
        <v>1</v>
      </c>
      <c r="G1502" s="21">
        <v>5</v>
      </c>
      <c r="H1502" s="21"/>
      <c r="I1502" s="21"/>
      <c r="J1502" s="21"/>
      <c r="K1502" s="22">
        <f>VLOOKUP(D1502,'Porte Honorário'!$A$3:$B$44,2,0)</f>
        <v>1049.28</v>
      </c>
      <c r="L1502" s="22">
        <f>'Base PF Saúde'!$K1502*'Base PF Saúde'!$C1502</f>
        <v>1049.28</v>
      </c>
      <c r="M1502" s="22">
        <f>'Base PF Saúde'!$E1502*'Uco e Filme'!$A$2</f>
        <v>612.79399999999987</v>
      </c>
      <c r="N1502" s="22">
        <f>'Base PF Saúde'!$H1502*'Uco e Filme'!$A$11</f>
        <v>0</v>
      </c>
      <c r="O1502" s="23">
        <f>ROUND(SUM('Base PF Saúde'!$L1502:$N1502),2)</f>
        <v>1662.07</v>
      </c>
    </row>
    <row r="1503" spans="1:15" x14ac:dyDescent="0.25">
      <c r="A1503" s="18">
        <v>30734029</v>
      </c>
      <c r="B1503" s="18" t="s">
        <v>1531</v>
      </c>
      <c r="C1503" s="24">
        <v>1</v>
      </c>
      <c r="D1503" s="25" t="s">
        <v>263</v>
      </c>
      <c r="E1503" s="20">
        <v>33.799999999999997</v>
      </c>
      <c r="F1503" s="21">
        <v>1</v>
      </c>
      <c r="G1503" s="21">
        <v>4</v>
      </c>
      <c r="H1503" s="21"/>
      <c r="I1503" s="21"/>
      <c r="J1503" s="21"/>
      <c r="K1503" s="22">
        <f>VLOOKUP(D1503,'Porte Honorário'!$A$3:$B$44,2,0)</f>
        <v>819.25</v>
      </c>
      <c r="L1503" s="22">
        <f>'Base PF Saúde'!$K1503*'Base PF Saúde'!$C1503</f>
        <v>819.25</v>
      </c>
      <c r="M1503" s="22">
        <f>'Base PF Saúde'!$E1503*'Uco e Filme'!$A$2</f>
        <v>612.79399999999987</v>
      </c>
      <c r="N1503" s="22">
        <f>'Base PF Saúde'!$H1503*'Uco e Filme'!$A$11</f>
        <v>0</v>
      </c>
      <c r="O1503" s="23">
        <f>ROUND(SUM('Base PF Saúde'!$L1503:$N1503),2)</f>
        <v>1432.04</v>
      </c>
    </row>
    <row r="1504" spans="1:15" x14ac:dyDescent="0.25">
      <c r="A1504" s="18">
        <v>30734037</v>
      </c>
      <c r="B1504" s="18" t="s">
        <v>1532</v>
      </c>
      <c r="C1504" s="24">
        <v>1</v>
      </c>
      <c r="D1504" s="25" t="s">
        <v>263</v>
      </c>
      <c r="E1504" s="20">
        <v>33.799999999999997</v>
      </c>
      <c r="F1504" s="21">
        <v>1</v>
      </c>
      <c r="G1504" s="21">
        <v>4</v>
      </c>
      <c r="H1504" s="21"/>
      <c r="I1504" s="21"/>
      <c r="J1504" s="21"/>
      <c r="K1504" s="22">
        <f>VLOOKUP(D1504,'Porte Honorário'!$A$3:$B$44,2,0)</f>
        <v>819.25</v>
      </c>
      <c r="L1504" s="22">
        <f>'Base PF Saúde'!$K1504*'Base PF Saúde'!$C1504</f>
        <v>819.25</v>
      </c>
      <c r="M1504" s="22">
        <f>'Base PF Saúde'!$E1504*'Uco e Filme'!$A$2</f>
        <v>612.79399999999987</v>
      </c>
      <c r="N1504" s="22">
        <f>'Base PF Saúde'!$H1504*'Uco e Filme'!$A$11</f>
        <v>0</v>
      </c>
      <c r="O1504" s="23">
        <f>ROUND(SUM('Base PF Saúde'!$L1504:$N1504),2)</f>
        <v>1432.04</v>
      </c>
    </row>
    <row r="1505" spans="1:15" ht="24" x14ac:dyDescent="0.25">
      <c r="A1505" s="18">
        <v>30734045</v>
      </c>
      <c r="B1505" s="18" t="s">
        <v>1541</v>
      </c>
      <c r="C1505" s="24">
        <v>1</v>
      </c>
      <c r="D1505" s="25" t="s">
        <v>489</v>
      </c>
      <c r="E1505" s="20">
        <v>38.5</v>
      </c>
      <c r="F1505" s="21">
        <v>1</v>
      </c>
      <c r="G1505" s="21">
        <v>6</v>
      </c>
      <c r="H1505" s="21"/>
      <c r="I1505" s="21"/>
      <c r="J1505" s="21"/>
      <c r="K1505" s="22">
        <f>VLOOKUP(D1505,'Porte Honorário'!$A$3:$B$44,2,0)</f>
        <v>1354.9</v>
      </c>
      <c r="L1505" s="22">
        <f>'Base PF Saúde'!$K1505*'Base PF Saúde'!$C1505</f>
        <v>1354.9</v>
      </c>
      <c r="M1505" s="22">
        <f>'Base PF Saúde'!$E1505*'Uco e Filme'!$A$2</f>
        <v>698.005</v>
      </c>
      <c r="N1505" s="22">
        <f>'Base PF Saúde'!$H1505*'Uco e Filme'!$A$11</f>
        <v>0</v>
      </c>
      <c r="O1505" s="23">
        <f>ROUND(SUM('Base PF Saúde'!$L1505:$N1505),2)</f>
        <v>2052.91</v>
      </c>
    </row>
    <row r="1506" spans="1:15" ht="24" x14ac:dyDescent="0.25">
      <c r="A1506" s="18">
        <v>30734053</v>
      </c>
      <c r="B1506" s="18" t="s">
        <v>1542</v>
      </c>
      <c r="C1506" s="24">
        <v>1</v>
      </c>
      <c r="D1506" s="25" t="s">
        <v>489</v>
      </c>
      <c r="E1506" s="20">
        <v>38.5</v>
      </c>
      <c r="F1506" s="21">
        <v>1</v>
      </c>
      <c r="G1506" s="21">
        <v>6</v>
      </c>
      <c r="H1506" s="21"/>
      <c r="I1506" s="21"/>
      <c r="J1506" s="21"/>
      <c r="K1506" s="22">
        <f>VLOOKUP(D1506,'Porte Honorário'!$A$3:$B$44,2,0)</f>
        <v>1354.9</v>
      </c>
      <c r="L1506" s="22">
        <f>'Base PF Saúde'!$K1506*'Base PF Saúde'!$C1506</f>
        <v>1354.9</v>
      </c>
      <c r="M1506" s="22">
        <f>'Base PF Saúde'!$E1506*'Uco e Filme'!$A$2</f>
        <v>698.005</v>
      </c>
      <c r="N1506" s="22">
        <f>'Base PF Saúde'!$H1506*'Uco e Filme'!$A$11</f>
        <v>0</v>
      </c>
      <c r="O1506" s="23">
        <f>ROUND(SUM('Base PF Saúde'!$L1506:$N1506),2)</f>
        <v>2052.91</v>
      </c>
    </row>
    <row r="1507" spans="1:15" ht="24" x14ac:dyDescent="0.25">
      <c r="A1507" s="18">
        <v>30734061</v>
      </c>
      <c r="B1507" s="18" t="s">
        <v>1543</v>
      </c>
      <c r="C1507" s="24">
        <v>1</v>
      </c>
      <c r="D1507" s="25" t="s">
        <v>334</v>
      </c>
      <c r="E1507" s="20">
        <v>33.799999999999997</v>
      </c>
      <c r="F1507" s="21">
        <v>1</v>
      </c>
      <c r="G1507" s="21">
        <v>5</v>
      </c>
      <c r="H1507" s="21"/>
      <c r="I1507" s="21"/>
      <c r="J1507" s="21"/>
      <c r="K1507" s="22">
        <f>VLOOKUP(D1507,'Porte Honorário'!$A$3:$B$44,2,0)</f>
        <v>1049.28</v>
      </c>
      <c r="L1507" s="22">
        <f>'Base PF Saúde'!$K1507*'Base PF Saúde'!$C1507</f>
        <v>1049.28</v>
      </c>
      <c r="M1507" s="22">
        <f>'Base PF Saúde'!$E1507*'Uco e Filme'!$A$2</f>
        <v>612.79399999999987</v>
      </c>
      <c r="N1507" s="22">
        <f>'Base PF Saúde'!$H1507*'Uco e Filme'!$A$11</f>
        <v>0</v>
      </c>
      <c r="O1507" s="23">
        <f>ROUND(SUM('Base PF Saúde'!$L1507:$N1507),2)</f>
        <v>1662.07</v>
      </c>
    </row>
    <row r="1508" spans="1:15" ht="18" customHeight="1" x14ac:dyDescent="0.25">
      <c r="A1508" s="72" t="s">
        <v>1544</v>
      </c>
      <c r="B1508" s="73"/>
      <c r="C1508" s="73"/>
      <c r="D1508" s="73"/>
      <c r="E1508" s="73"/>
      <c r="F1508" s="73"/>
      <c r="G1508" s="73"/>
      <c r="H1508" s="73"/>
      <c r="I1508" s="73"/>
      <c r="J1508" s="73"/>
      <c r="K1508" s="73" t="e">
        <f>VLOOKUP(D1508,'Porte Honorário'!$A$3:$B$44,2,0)</f>
        <v>#N/A</v>
      </c>
      <c r="L1508" s="73" t="e">
        <f>'Base PF Saúde'!$K1508*'Base PF Saúde'!$C1508</f>
        <v>#N/A</v>
      </c>
      <c r="M1508" s="73">
        <f>'Base PF Saúde'!$E1508*'Uco e Filme'!$A$2</f>
        <v>0</v>
      </c>
      <c r="N1508" s="73">
        <f>'Base PF Saúde'!$H1508*'Uco e Filme'!$A$11</f>
        <v>0</v>
      </c>
      <c r="O1508" s="74" t="e">
        <f>ROUND(SUM('Base PF Saúde'!$L1508:$N1508),2)</f>
        <v>#N/A</v>
      </c>
    </row>
    <row r="1509" spans="1:15" x14ac:dyDescent="0.25">
      <c r="A1509" s="18">
        <v>30735017</v>
      </c>
      <c r="B1509" s="18" t="s">
        <v>1530</v>
      </c>
      <c r="C1509" s="24">
        <v>1</v>
      </c>
      <c r="D1509" s="25" t="s">
        <v>334</v>
      </c>
      <c r="E1509" s="20">
        <v>33.799999999999997</v>
      </c>
      <c r="F1509" s="21">
        <v>1</v>
      </c>
      <c r="G1509" s="21">
        <v>5</v>
      </c>
      <c r="H1509" s="21"/>
      <c r="I1509" s="21"/>
      <c r="J1509" s="21"/>
      <c r="K1509" s="22">
        <f>VLOOKUP(D1509,'Porte Honorário'!$A$3:$B$44,2,0)</f>
        <v>1049.28</v>
      </c>
      <c r="L1509" s="22">
        <f>'Base PF Saúde'!$K1509*'Base PF Saúde'!$C1509</f>
        <v>1049.28</v>
      </c>
      <c r="M1509" s="22">
        <f>'Base PF Saúde'!$E1509*'Uco e Filme'!$A$2</f>
        <v>612.79399999999987</v>
      </c>
      <c r="N1509" s="22">
        <f>'Base PF Saúde'!$H1509*'Uco e Filme'!$A$11</f>
        <v>0</v>
      </c>
      <c r="O1509" s="23">
        <f>ROUND(SUM('Base PF Saúde'!$L1509:$N1509),2)</f>
        <v>1662.07</v>
      </c>
    </row>
    <row r="1510" spans="1:15" x14ac:dyDescent="0.25">
      <c r="A1510" s="18">
        <v>30735025</v>
      </c>
      <c r="B1510" s="18" t="s">
        <v>1531</v>
      </c>
      <c r="C1510" s="24">
        <v>1</v>
      </c>
      <c r="D1510" s="25" t="s">
        <v>263</v>
      </c>
      <c r="E1510" s="20">
        <v>33.799999999999997</v>
      </c>
      <c r="F1510" s="21">
        <v>1</v>
      </c>
      <c r="G1510" s="21">
        <v>4</v>
      </c>
      <c r="H1510" s="21"/>
      <c r="I1510" s="21"/>
      <c r="J1510" s="21"/>
      <c r="K1510" s="22">
        <f>VLOOKUP(D1510,'Porte Honorário'!$A$3:$B$44,2,0)</f>
        <v>819.25</v>
      </c>
      <c r="L1510" s="22">
        <f>'Base PF Saúde'!$K1510*'Base PF Saúde'!$C1510</f>
        <v>819.25</v>
      </c>
      <c r="M1510" s="22">
        <f>'Base PF Saúde'!$E1510*'Uco e Filme'!$A$2</f>
        <v>612.79399999999987</v>
      </c>
      <c r="N1510" s="22">
        <f>'Base PF Saúde'!$H1510*'Uco e Filme'!$A$11</f>
        <v>0</v>
      </c>
      <c r="O1510" s="23">
        <f>ROUND(SUM('Base PF Saúde'!$L1510:$N1510),2)</f>
        <v>1432.04</v>
      </c>
    </row>
    <row r="1511" spans="1:15" x14ac:dyDescent="0.25">
      <c r="A1511" s="18">
        <v>30735033</v>
      </c>
      <c r="B1511" s="18" t="s">
        <v>1545</v>
      </c>
      <c r="C1511" s="24">
        <v>1</v>
      </c>
      <c r="D1511" s="25" t="s">
        <v>334</v>
      </c>
      <c r="E1511" s="20">
        <v>33.799999999999997</v>
      </c>
      <c r="F1511" s="21">
        <v>1</v>
      </c>
      <c r="G1511" s="21">
        <v>5</v>
      </c>
      <c r="H1511" s="21"/>
      <c r="I1511" s="21"/>
      <c r="J1511" s="21"/>
      <c r="K1511" s="22">
        <f>VLOOKUP(D1511,'Porte Honorário'!$A$3:$B$44,2,0)</f>
        <v>1049.28</v>
      </c>
      <c r="L1511" s="22">
        <f>'Base PF Saúde'!$K1511*'Base PF Saúde'!$C1511</f>
        <v>1049.28</v>
      </c>
      <c r="M1511" s="22">
        <f>'Base PF Saúde'!$E1511*'Uco e Filme'!$A$2</f>
        <v>612.79399999999987</v>
      </c>
      <c r="N1511" s="22">
        <f>'Base PF Saúde'!$H1511*'Uco e Filme'!$A$11</f>
        <v>0</v>
      </c>
      <c r="O1511" s="23">
        <f>ROUND(SUM('Base PF Saúde'!$L1511:$N1511),2)</f>
        <v>1662.07</v>
      </c>
    </row>
    <row r="1512" spans="1:15" x14ac:dyDescent="0.25">
      <c r="A1512" s="18">
        <v>30735041</v>
      </c>
      <c r="B1512" s="18" t="s">
        <v>1546</v>
      </c>
      <c r="C1512" s="24">
        <v>1</v>
      </c>
      <c r="D1512" s="25" t="s">
        <v>489</v>
      </c>
      <c r="E1512" s="20">
        <v>38.5</v>
      </c>
      <c r="F1512" s="21">
        <v>1</v>
      </c>
      <c r="G1512" s="21">
        <v>6</v>
      </c>
      <c r="H1512" s="21"/>
      <c r="I1512" s="21"/>
      <c r="J1512" s="21"/>
      <c r="K1512" s="22">
        <f>VLOOKUP(D1512,'Porte Honorário'!$A$3:$B$44,2,0)</f>
        <v>1354.9</v>
      </c>
      <c r="L1512" s="22">
        <f>'Base PF Saúde'!$K1512*'Base PF Saúde'!$C1512</f>
        <v>1354.9</v>
      </c>
      <c r="M1512" s="22">
        <f>'Base PF Saúde'!$E1512*'Uco e Filme'!$A$2</f>
        <v>698.005</v>
      </c>
      <c r="N1512" s="22">
        <f>'Base PF Saúde'!$H1512*'Uco e Filme'!$A$11</f>
        <v>0</v>
      </c>
      <c r="O1512" s="23">
        <f>ROUND(SUM('Base PF Saúde'!$L1512:$N1512),2)</f>
        <v>2052.91</v>
      </c>
    </row>
    <row r="1513" spans="1:15" x14ac:dyDescent="0.25">
      <c r="A1513" s="18">
        <v>30735050</v>
      </c>
      <c r="B1513" s="18" t="s">
        <v>1547</v>
      </c>
      <c r="C1513" s="24">
        <v>1</v>
      </c>
      <c r="D1513" s="25" t="s">
        <v>489</v>
      </c>
      <c r="E1513" s="20">
        <v>38.5</v>
      </c>
      <c r="F1513" s="21">
        <v>1</v>
      </c>
      <c r="G1513" s="21">
        <v>6</v>
      </c>
      <c r="H1513" s="21"/>
      <c r="I1513" s="21"/>
      <c r="J1513" s="21"/>
      <c r="K1513" s="22">
        <f>VLOOKUP(D1513,'Porte Honorário'!$A$3:$B$44,2,0)</f>
        <v>1354.9</v>
      </c>
      <c r="L1513" s="22">
        <f>'Base PF Saúde'!$K1513*'Base PF Saúde'!$C1513</f>
        <v>1354.9</v>
      </c>
      <c r="M1513" s="22">
        <f>'Base PF Saúde'!$E1513*'Uco e Filme'!$A$2</f>
        <v>698.005</v>
      </c>
      <c r="N1513" s="22">
        <f>'Base PF Saúde'!$H1513*'Uco e Filme'!$A$11</f>
        <v>0</v>
      </c>
      <c r="O1513" s="23">
        <f>ROUND(SUM('Base PF Saúde'!$L1513:$N1513),2)</f>
        <v>2052.91</v>
      </c>
    </row>
    <row r="1514" spans="1:15" x14ac:dyDescent="0.25">
      <c r="A1514" s="18">
        <v>30735068</v>
      </c>
      <c r="B1514" s="18" t="s">
        <v>1548</v>
      </c>
      <c r="C1514" s="24">
        <v>1</v>
      </c>
      <c r="D1514" s="25" t="s">
        <v>489</v>
      </c>
      <c r="E1514" s="20">
        <v>38.5</v>
      </c>
      <c r="F1514" s="21">
        <v>1</v>
      </c>
      <c r="G1514" s="21">
        <v>6</v>
      </c>
      <c r="H1514" s="21"/>
      <c r="I1514" s="21"/>
      <c r="J1514" s="21"/>
      <c r="K1514" s="22">
        <f>VLOOKUP(D1514,'Porte Honorário'!$A$3:$B$44,2,0)</f>
        <v>1354.9</v>
      </c>
      <c r="L1514" s="22">
        <f>'Base PF Saúde'!$K1514*'Base PF Saúde'!$C1514</f>
        <v>1354.9</v>
      </c>
      <c r="M1514" s="22">
        <f>'Base PF Saúde'!$E1514*'Uco e Filme'!$A$2</f>
        <v>698.005</v>
      </c>
      <c r="N1514" s="22">
        <f>'Base PF Saúde'!$H1514*'Uco e Filme'!$A$11</f>
        <v>0</v>
      </c>
      <c r="O1514" s="23">
        <f>ROUND(SUM('Base PF Saúde'!$L1514:$N1514),2)</f>
        <v>2052.91</v>
      </c>
    </row>
    <row r="1515" spans="1:15" x14ac:dyDescent="0.25">
      <c r="A1515" s="18">
        <v>30735076</v>
      </c>
      <c r="B1515" s="18" t="s">
        <v>1549</v>
      </c>
      <c r="C1515" s="24">
        <v>1</v>
      </c>
      <c r="D1515" s="25" t="s">
        <v>489</v>
      </c>
      <c r="E1515" s="20">
        <v>38.5</v>
      </c>
      <c r="F1515" s="21">
        <v>1</v>
      </c>
      <c r="G1515" s="21">
        <v>6</v>
      </c>
      <c r="H1515" s="21"/>
      <c r="I1515" s="21"/>
      <c r="J1515" s="21"/>
      <c r="K1515" s="22">
        <f>VLOOKUP(D1515,'Porte Honorário'!$A$3:$B$44,2,0)</f>
        <v>1354.9</v>
      </c>
      <c r="L1515" s="22">
        <f>'Base PF Saúde'!$K1515*'Base PF Saúde'!$C1515</f>
        <v>1354.9</v>
      </c>
      <c r="M1515" s="22">
        <f>'Base PF Saúde'!$E1515*'Uco e Filme'!$A$2</f>
        <v>698.005</v>
      </c>
      <c r="N1515" s="22">
        <f>'Base PF Saúde'!$H1515*'Uco e Filme'!$A$11</f>
        <v>0</v>
      </c>
      <c r="O1515" s="23">
        <f>ROUND(SUM('Base PF Saúde'!$L1515:$N1515),2)</f>
        <v>2052.91</v>
      </c>
    </row>
    <row r="1516" spans="1:15" x14ac:dyDescent="0.25">
      <c r="A1516" s="18">
        <v>30735084</v>
      </c>
      <c r="B1516" s="18" t="s">
        <v>1550</v>
      </c>
      <c r="C1516" s="24">
        <v>1</v>
      </c>
      <c r="D1516" s="25" t="s">
        <v>334</v>
      </c>
      <c r="E1516" s="20">
        <v>33.799999999999997</v>
      </c>
      <c r="F1516" s="21">
        <v>1</v>
      </c>
      <c r="G1516" s="21">
        <v>5</v>
      </c>
      <c r="H1516" s="21"/>
      <c r="I1516" s="21"/>
      <c r="J1516" s="21"/>
      <c r="K1516" s="22">
        <f>VLOOKUP(D1516,'Porte Honorário'!$A$3:$B$44,2,0)</f>
        <v>1049.28</v>
      </c>
      <c r="L1516" s="22">
        <f>'Base PF Saúde'!$K1516*'Base PF Saúde'!$C1516</f>
        <v>1049.28</v>
      </c>
      <c r="M1516" s="22">
        <f>'Base PF Saúde'!$E1516*'Uco e Filme'!$A$2</f>
        <v>612.79399999999987</v>
      </c>
      <c r="N1516" s="22">
        <f>'Base PF Saúde'!$H1516*'Uco e Filme'!$A$11</f>
        <v>0</v>
      </c>
      <c r="O1516" s="23">
        <f>ROUND(SUM('Base PF Saúde'!$L1516:$N1516),2)</f>
        <v>1662.07</v>
      </c>
    </row>
    <row r="1517" spans="1:15" x14ac:dyDescent="0.25">
      <c r="A1517" s="18">
        <v>30735092</v>
      </c>
      <c r="B1517" s="18" t="s">
        <v>1551</v>
      </c>
      <c r="C1517" s="24">
        <v>1</v>
      </c>
      <c r="D1517" s="25" t="s">
        <v>334</v>
      </c>
      <c r="E1517" s="20">
        <v>33.799999999999997</v>
      </c>
      <c r="F1517" s="21">
        <v>1</v>
      </c>
      <c r="G1517" s="21">
        <v>5</v>
      </c>
      <c r="H1517" s="21"/>
      <c r="I1517" s="21"/>
      <c r="J1517" s="21"/>
      <c r="K1517" s="22">
        <f>VLOOKUP(D1517,'Porte Honorário'!$A$3:$B$44,2,0)</f>
        <v>1049.28</v>
      </c>
      <c r="L1517" s="22">
        <f>'Base PF Saúde'!$K1517*'Base PF Saúde'!$C1517</f>
        <v>1049.28</v>
      </c>
      <c r="M1517" s="22">
        <f>'Base PF Saúde'!$E1517*'Uco e Filme'!$A$2</f>
        <v>612.79399999999987</v>
      </c>
      <c r="N1517" s="22">
        <f>'Base PF Saúde'!$H1517*'Uco e Filme'!$A$11</f>
        <v>0</v>
      </c>
      <c r="O1517" s="23">
        <f>ROUND(SUM('Base PF Saúde'!$L1517:$N1517),2)</f>
        <v>1662.07</v>
      </c>
    </row>
    <row r="1518" spans="1:15" ht="18" customHeight="1" x14ac:dyDescent="0.25">
      <c r="A1518" s="72" t="s">
        <v>1552</v>
      </c>
      <c r="B1518" s="73"/>
      <c r="C1518" s="73"/>
      <c r="D1518" s="73"/>
      <c r="E1518" s="73"/>
      <c r="F1518" s="73"/>
      <c r="G1518" s="73"/>
      <c r="H1518" s="73"/>
      <c r="I1518" s="73"/>
      <c r="J1518" s="73"/>
      <c r="K1518" s="73" t="e">
        <f>VLOOKUP(D1518,'Porte Honorário'!$A$3:$B$44,2,0)</f>
        <v>#N/A</v>
      </c>
      <c r="L1518" s="73" t="e">
        <f>'Base PF Saúde'!$K1518*'Base PF Saúde'!$C1518</f>
        <v>#N/A</v>
      </c>
      <c r="M1518" s="73">
        <f>'Base PF Saúde'!$E1518*'Uco e Filme'!$A$2</f>
        <v>0</v>
      </c>
      <c r="N1518" s="73">
        <f>'Base PF Saúde'!$H1518*'Uco e Filme'!$A$11</f>
        <v>0</v>
      </c>
      <c r="O1518" s="74" t="e">
        <f>ROUND(SUM('Base PF Saúde'!$L1518:$N1518),2)</f>
        <v>#N/A</v>
      </c>
    </row>
    <row r="1519" spans="1:15" x14ac:dyDescent="0.25">
      <c r="A1519" s="18">
        <v>30736013</v>
      </c>
      <c r="B1519" s="18" t="s">
        <v>1530</v>
      </c>
      <c r="C1519" s="24">
        <v>1</v>
      </c>
      <c r="D1519" s="25" t="s">
        <v>334</v>
      </c>
      <c r="E1519" s="20">
        <v>33.799999999999997</v>
      </c>
      <c r="F1519" s="21">
        <v>1</v>
      </c>
      <c r="G1519" s="21">
        <v>5</v>
      </c>
      <c r="H1519" s="21"/>
      <c r="I1519" s="21"/>
      <c r="J1519" s="21"/>
      <c r="K1519" s="22">
        <f>VLOOKUP(D1519,'Porte Honorário'!$A$3:$B$44,2,0)</f>
        <v>1049.28</v>
      </c>
      <c r="L1519" s="22">
        <f>'Base PF Saúde'!$K1519*'Base PF Saúde'!$C1519</f>
        <v>1049.28</v>
      </c>
      <c r="M1519" s="22">
        <f>'Base PF Saúde'!$E1519*'Uco e Filme'!$A$2</f>
        <v>612.79399999999987</v>
      </c>
      <c r="N1519" s="22">
        <f>'Base PF Saúde'!$H1519*'Uco e Filme'!$A$11</f>
        <v>0</v>
      </c>
      <c r="O1519" s="23">
        <f>ROUND(SUM('Base PF Saúde'!$L1519:$N1519),2)</f>
        <v>1662.07</v>
      </c>
    </row>
    <row r="1520" spans="1:15" x14ac:dyDescent="0.25">
      <c r="A1520" s="18">
        <v>30736021</v>
      </c>
      <c r="B1520" s="18" t="s">
        <v>1531</v>
      </c>
      <c r="C1520" s="24">
        <v>1</v>
      </c>
      <c r="D1520" s="25" t="s">
        <v>263</v>
      </c>
      <c r="E1520" s="20">
        <v>33.799999999999997</v>
      </c>
      <c r="F1520" s="21">
        <v>1</v>
      </c>
      <c r="G1520" s="21">
        <v>4</v>
      </c>
      <c r="H1520" s="21"/>
      <c r="I1520" s="21"/>
      <c r="J1520" s="21"/>
      <c r="K1520" s="22">
        <f>VLOOKUP(D1520,'Porte Honorário'!$A$3:$B$44,2,0)</f>
        <v>819.25</v>
      </c>
      <c r="L1520" s="22">
        <f>'Base PF Saúde'!$K1520*'Base PF Saúde'!$C1520</f>
        <v>819.25</v>
      </c>
      <c r="M1520" s="22">
        <f>'Base PF Saúde'!$E1520*'Uco e Filme'!$A$2</f>
        <v>612.79399999999987</v>
      </c>
      <c r="N1520" s="22">
        <f>'Base PF Saúde'!$H1520*'Uco e Filme'!$A$11</f>
        <v>0</v>
      </c>
      <c r="O1520" s="23">
        <f>ROUND(SUM('Base PF Saúde'!$L1520:$N1520),2)</f>
        <v>1432.04</v>
      </c>
    </row>
    <row r="1521" spans="1:15" x14ac:dyDescent="0.25">
      <c r="A1521" s="18">
        <v>30736030</v>
      </c>
      <c r="B1521" s="18" t="s">
        <v>1532</v>
      </c>
      <c r="C1521" s="24">
        <v>1</v>
      </c>
      <c r="D1521" s="25" t="s">
        <v>263</v>
      </c>
      <c r="E1521" s="20">
        <v>33.799999999999997</v>
      </c>
      <c r="F1521" s="21">
        <v>1</v>
      </c>
      <c r="G1521" s="21">
        <v>4</v>
      </c>
      <c r="H1521" s="21"/>
      <c r="I1521" s="21"/>
      <c r="J1521" s="21"/>
      <c r="K1521" s="22">
        <f>VLOOKUP(D1521,'Porte Honorário'!$A$3:$B$44,2,0)</f>
        <v>819.25</v>
      </c>
      <c r="L1521" s="22">
        <f>'Base PF Saúde'!$K1521*'Base PF Saúde'!$C1521</f>
        <v>819.25</v>
      </c>
      <c r="M1521" s="22">
        <f>'Base PF Saúde'!$E1521*'Uco e Filme'!$A$2</f>
        <v>612.79399999999987</v>
      </c>
      <c r="N1521" s="22">
        <f>'Base PF Saúde'!$H1521*'Uco e Filme'!$A$11</f>
        <v>0</v>
      </c>
      <c r="O1521" s="23">
        <f>ROUND(SUM('Base PF Saúde'!$L1521:$N1521),2)</f>
        <v>1432.04</v>
      </c>
    </row>
    <row r="1522" spans="1:15" ht="24" x14ac:dyDescent="0.25">
      <c r="A1522" s="18">
        <v>30736048</v>
      </c>
      <c r="B1522" s="18" t="s">
        <v>1553</v>
      </c>
      <c r="C1522" s="24">
        <v>1</v>
      </c>
      <c r="D1522" s="25" t="s">
        <v>334</v>
      </c>
      <c r="E1522" s="20">
        <v>33.799999999999997</v>
      </c>
      <c r="F1522" s="21">
        <v>1</v>
      </c>
      <c r="G1522" s="21">
        <v>5</v>
      </c>
      <c r="H1522" s="21"/>
      <c r="I1522" s="21"/>
      <c r="J1522" s="21"/>
      <c r="K1522" s="22">
        <f>VLOOKUP(D1522,'Porte Honorário'!$A$3:$B$44,2,0)</f>
        <v>1049.28</v>
      </c>
      <c r="L1522" s="22">
        <f>'Base PF Saúde'!$K1522*'Base PF Saúde'!$C1522</f>
        <v>1049.28</v>
      </c>
      <c r="M1522" s="22">
        <f>'Base PF Saúde'!$E1522*'Uco e Filme'!$A$2</f>
        <v>612.79399999999987</v>
      </c>
      <c r="N1522" s="22">
        <f>'Base PF Saúde'!$H1522*'Uco e Filme'!$A$11</f>
        <v>0</v>
      </c>
      <c r="O1522" s="23">
        <f>ROUND(SUM('Base PF Saúde'!$L1522:$N1522),2)</f>
        <v>1662.07</v>
      </c>
    </row>
    <row r="1523" spans="1:15" ht="24" x14ac:dyDescent="0.25">
      <c r="A1523" s="18">
        <v>30736056</v>
      </c>
      <c r="B1523" s="18" t="s">
        <v>1554</v>
      </c>
      <c r="C1523" s="24">
        <v>1</v>
      </c>
      <c r="D1523" s="25" t="s">
        <v>334</v>
      </c>
      <c r="E1523" s="20">
        <v>33.799999999999997</v>
      </c>
      <c r="F1523" s="21">
        <v>1</v>
      </c>
      <c r="G1523" s="21">
        <v>5</v>
      </c>
      <c r="H1523" s="21"/>
      <c r="I1523" s="21"/>
      <c r="J1523" s="21"/>
      <c r="K1523" s="22">
        <f>VLOOKUP(D1523,'Porte Honorário'!$A$3:$B$44,2,0)</f>
        <v>1049.28</v>
      </c>
      <c r="L1523" s="22">
        <f>'Base PF Saúde'!$K1523*'Base PF Saúde'!$C1523</f>
        <v>1049.28</v>
      </c>
      <c r="M1523" s="22">
        <f>'Base PF Saúde'!$E1523*'Uco e Filme'!$A$2</f>
        <v>612.79399999999987</v>
      </c>
      <c r="N1523" s="22">
        <f>'Base PF Saúde'!$H1523*'Uco e Filme'!$A$11</f>
        <v>0</v>
      </c>
      <c r="O1523" s="23">
        <f>ROUND(SUM('Base PF Saúde'!$L1523:$N1523),2)</f>
        <v>1662.07</v>
      </c>
    </row>
    <row r="1524" spans="1:15" ht="24" x14ac:dyDescent="0.25">
      <c r="A1524" s="18">
        <v>30736064</v>
      </c>
      <c r="B1524" s="18" t="s">
        <v>1555</v>
      </c>
      <c r="C1524" s="24">
        <v>1</v>
      </c>
      <c r="D1524" s="25" t="s">
        <v>338</v>
      </c>
      <c r="E1524" s="20">
        <v>33.799999999999997</v>
      </c>
      <c r="F1524" s="21">
        <v>1</v>
      </c>
      <c r="G1524" s="21">
        <v>5</v>
      </c>
      <c r="H1524" s="21"/>
      <c r="I1524" s="21"/>
      <c r="J1524" s="21"/>
      <c r="K1524" s="22">
        <f>VLOOKUP(D1524,'Porte Honorário'!$A$3:$B$44,2,0)</f>
        <v>953.16</v>
      </c>
      <c r="L1524" s="22">
        <f>'Base PF Saúde'!$K1524*'Base PF Saúde'!$C1524</f>
        <v>953.16</v>
      </c>
      <c r="M1524" s="22">
        <f>'Base PF Saúde'!$E1524*'Uco e Filme'!$A$2</f>
        <v>612.79399999999987</v>
      </c>
      <c r="N1524" s="22">
        <f>'Base PF Saúde'!$H1524*'Uco e Filme'!$A$11</f>
        <v>0</v>
      </c>
      <c r="O1524" s="23">
        <f>ROUND(SUM('Base PF Saúde'!$L1524:$N1524),2)</f>
        <v>1565.95</v>
      </c>
    </row>
    <row r="1525" spans="1:15" ht="18" customHeight="1" x14ac:dyDescent="0.25">
      <c r="A1525" s="72" t="s">
        <v>1556</v>
      </c>
      <c r="B1525" s="73"/>
      <c r="C1525" s="73"/>
      <c r="D1525" s="73"/>
      <c r="E1525" s="73"/>
      <c r="F1525" s="73"/>
      <c r="G1525" s="73"/>
      <c r="H1525" s="73"/>
      <c r="I1525" s="73"/>
      <c r="J1525" s="73"/>
      <c r="K1525" s="73" t="e">
        <f>VLOOKUP(D1525,'Porte Honorário'!$A$3:$B$44,2,0)</f>
        <v>#N/A</v>
      </c>
      <c r="L1525" s="73" t="e">
        <f>'Base PF Saúde'!$K1525*'Base PF Saúde'!$C1525</f>
        <v>#N/A</v>
      </c>
      <c r="M1525" s="73">
        <f>'Base PF Saúde'!$E1525*'Uco e Filme'!$A$2</f>
        <v>0</v>
      </c>
      <c r="N1525" s="73">
        <f>'Base PF Saúde'!$H1525*'Uco e Filme'!$A$11</f>
        <v>0</v>
      </c>
      <c r="O1525" s="74" t="e">
        <f>ROUND(SUM('Base PF Saúde'!$L1525:$N1525),2)</f>
        <v>#N/A</v>
      </c>
    </row>
    <row r="1526" spans="1:15" x14ac:dyDescent="0.25">
      <c r="A1526" s="18">
        <v>30737010</v>
      </c>
      <c r="B1526" s="18" t="s">
        <v>1530</v>
      </c>
      <c r="C1526" s="24">
        <v>1</v>
      </c>
      <c r="D1526" s="25" t="s">
        <v>334</v>
      </c>
      <c r="E1526" s="20">
        <v>33.799999999999997</v>
      </c>
      <c r="F1526" s="21">
        <v>1</v>
      </c>
      <c r="G1526" s="21">
        <v>5</v>
      </c>
      <c r="H1526" s="21"/>
      <c r="I1526" s="21"/>
      <c r="J1526" s="21"/>
      <c r="K1526" s="22">
        <f>VLOOKUP(D1526,'Porte Honorário'!$A$3:$B$44,2,0)</f>
        <v>1049.28</v>
      </c>
      <c r="L1526" s="22">
        <f>'Base PF Saúde'!$K1526*'Base PF Saúde'!$C1526</f>
        <v>1049.28</v>
      </c>
      <c r="M1526" s="22">
        <f>'Base PF Saúde'!$E1526*'Uco e Filme'!$A$2</f>
        <v>612.79399999999987</v>
      </c>
      <c r="N1526" s="22">
        <f>'Base PF Saúde'!$H1526*'Uco e Filme'!$A$11</f>
        <v>0</v>
      </c>
      <c r="O1526" s="23">
        <f>ROUND(SUM('Base PF Saúde'!$L1526:$N1526),2)</f>
        <v>1662.07</v>
      </c>
    </row>
    <row r="1527" spans="1:15" x14ac:dyDescent="0.25">
      <c r="A1527" s="18">
        <v>30737028</v>
      </c>
      <c r="B1527" s="18" t="s">
        <v>1531</v>
      </c>
      <c r="C1527" s="24">
        <v>1</v>
      </c>
      <c r="D1527" s="25" t="s">
        <v>263</v>
      </c>
      <c r="E1527" s="20">
        <v>33.799999999999997</v>
      </c>
      <c r="F1527" s="21">
        <v>1</v>
      </c>
      <c r="G1527" s="21">
        <v>4</v>
      </c>
      <c r="H1527" s="21"/>
      <c r="I1527" s="21"/>
      <c r="J1527" s="21"/>
      <c r="K1527" s="22">
        <f>VLOOKUP(D1527,'Porte Honorário'!$A$3:$B$44,2,0)</f>
        <v>819.25</v>
      </c>
      <c r="L1527" s="22">
        <f>'Base PF Saúde'!$K1527*'Base PF Saúde'!$C1527</f>
        <v>819.25</v>
      </c>
      <c r="M1527" s="22">
        <f>'Base PF Saúde'!$E1527*'Uco e Filme'!$A$2</f>
        <v>612.79399999999987</v>
      </c>
      <c r="N1527" s="22">
        <f>'Base PF Saúde'!$H1527*'Uco e Filme'!$A$11</f>
        <v>0</v>
      </c>
      <c r="O1527" s="23">
        <f>ROUND(SUM('Base PF Saúde'!$L1527:$N1527),2)</f>
        <v>1432.04</v>
      </c>
    </row>
    <row r="1528" spans="1:15" x14ac:dyDescent="0.25">
      <c r="A1528" s="18">
        <v>30737036</v>
      </c>
      <c r="B1528" s="18" t="s">
        <v>1532</v>
      </c>
      <c r="C1528" s="24">
        <v>1</v>
      </c>
      <c r="D1528" s="25" t="s">
        <v>263</v>
      </c>
      <c r="E1528" s="20">
        <v>33.799999999999997</v>
      </c>
      <c r="F1528" s="21">
        <v>1</v>
      </c>
      <c r="G1528" s="21">
        <v>4</v>
      </c>
      <c r="H1528" s="21"/>
      <c r="I1528" s="21"/>
      <c r="J1528" s="21"/>
      <c r="K1528" s="22">
        <f>VLOOKUP(D1528,'Porte Honorário'!$A$3:$B$44,2,0)</f>
        <v>819.25</v>
      </c>
      <c r="L1528" s="22">
        <f>'Base PF Saúde'!$K1528*'Base PF Saúde'!$C1528</f>
        <v>819.25</v>
      </c>
      <c r="M1528" s="22">
        <f>'Base PF Saúde'!$E1528*'Uco e Filme'!$A$2</f>
        <v>612.79399999999987</v>
      </c>
      <c r="N1528" s="22">
        <f>'Base PF Saúde'!$H1528*'Uco e Filme'!$A$11</f>
        <v>0</v>
      </c>
      <c r="O1528" s="23">
        <f>ROUND(SUM('Base PF Saúde'!$L1528:$N1528),2)</f>
        <v>1432.04</v>
      </c>
    </row>
    <row r="1529" spans="1:15" ht="24" x14ac:dyDescent="0.25">
      <c r="A1529" s="18">
        <v>30737044</v>
      </c>
      <c r="B1529" s="18" t="s">
        <v>1557</v>
      </c>
      <c r="C1529" s="24">
        <v>1</v>
      </c>
      <c r="D1529" s="25" t="s">
        <v>489</v>
      </c>
      <c r="E1529" s="20">
        <v>38.5</v>
      </c>
      <c r="F1529" s="21">
        <v>1</v>
      </c>
      <c r="G1529" s="21">
        <v>6</v>
      </c>
      <c r="H1529" s="21"/>
      <c r="I1529" s="21"/>
      <c r="J1529" s="21"/>
      <c r="K1529" s="22">
        <f>VLOOKUP(D1529,'Porte Honorário'!$A$3:$B$44,2,0)</f>
        <v>1354.9</v>
      </c>
      <c r="L1529" s="22">
        <f>'Base PF Saúde'!$K1529*'Base PF Saúde'!$C1529</f>
        <v>1354.9</v>
      </c>
      <c r="M1529" s="22">
        <f>'Base PF Saúde'!$E1529*'Uco e Filme'!$A$2</f>
        <v>698.005</v>
      </c>
      <c r="N1529" s="22">
        <f>'Base PF Saúde'!$H1529*'Uco e Filme'!$A$11</f>
        <v>0</v>
      </c>
      <c r="O1529" s="23">
        <f>ROUND(SUM('Base PF Saúde'!$L1529:$N1529),2)</f>
        <v>2052.91</v>
      </c>
    </row>
    <row r="1530" spans="1:15" ht="24" x14ac:dyDescent="0.25">
      <c r="A1530" s="18">
        <v>30737052</v>
      </c>
      <c r="B1530" s="18" t="s">
        <v>1558</v>
      </c>
      <c r="C1530" s="24">
        <v>1</v>
      </c>
      <c r="D1530" s="25" t="s">
        <v>334</v>
      </c>
      <c r="E1530" s="20">
        <v>33.799999999999997</v>
      </c>
      <c r="F1530" s="21">
        <v>1</v>
      </c>
      <c r="G1530" s="21">
        <v>5</v>
      </c>
      <c r="H1530" s="21"/>
      <c r="I1530" s="21"/>
      <c r="J1530" s="21"/>
      <c r="K1530" s="22">
        <f>VLOOKUP(D1530,'Porte Honorário'!$A$3:$B$44,2,0)</f>
        <v>1049.28</v>
      </c>
      <c r="L1530" s="22">
        <f>'Base PF Saúde'!$K1530*'Base PF Saúde'!$C1530</f>
        <v>1049.28</v>
      </c>
      <c r="M1530" s="22">
        <f>'Base PF Saúde'!$E1530*'Uco e Filme'!$A$2</f>
        <v>612.79399999999987</v>
      </c>
      <c r="N1530" s="22">
        <f>'Base PF Saúde'!$H1530*'Uco e Filme'!$A$11</f>
        <v>0</v>
      </c>
      <c r="O1530" s="23">
        <f>ROUND(SUM('Base PF Saúde'!$L1530:$N1530),2)</f>
        <v>1662.07</v>
      </c>
    </row>
    <row r="1531" spans="1:15" ht="24" x14ac:dyDescent="0.25">
      <c r="A1531" s="18">
        <v>30737060</v>
      </c>
      <c r="B1531" s="18" t="s">
        <v>1543</v>
      </c>
      <c r="C1531" s="24">
        <v>1</v>
      </c>
      <c r="D1531" s="25" t="s">
        <v>334</v>
      </c>
      <c r="E1531" s="20">
        <v>33.799999999999997</v>
      </c>
      <c r="F1531" s="21">
        <v>1</v>
      </c>
      <c r="G1531" s="21">
        <v>5</v>
      </c>
      <c r="H1531" s="21"/>
      <c r="I1531" s="21"/>
      <c r="J1531" s="21"/>
      <c r="K1531" s="22">
        <f>VLOOKUP(D1531,'Porte Honorário'!$A$3:$B$44,2,0)</f>
        <v>1049.28</v>
      </c>
      <c r="L1531" s="22">
        <f>'Base PF Saúde'!$K1531*'Base PF Saúde'!$C1531</f>
        <v>1049.28</v>
      </c>
      <c r="M1531" s="22">
        <f>'Base PF Saúde'!$E1531*'Uco e Filme'!$A$2</f>
        <v>612.79399999999987</v>
      </c>
      <c r="N1531" s="22">
        <f>'Base PF Saúde'!$H1531*'Uco e Filme'!$A$11</f>
        <v>0</v>
      </c>
      <c r="O1531" s="23">
        <f>ROUND(SUM('Base PF Saúde'!$L1531:$N1531),2)</f>
        <v>1662.07</v>
      </c>
    </row>
    <row r="1532" spans="1:15" x14ac:dyDescent="0.25">
      <c r="A1532" s="18">
        <v>30737079</v>
      </c>
      <c r="B1532" s="18" t="s">
        <v>1559</v>
      </c>
      <c r="C1532" s="24">
        <v>1</v>
      </c>
      <c r="D1532" s="25" t="s">
        <v>334</v>
      </c>
      <c r="E1532" s="20">
        <v>33.799999999999997</v>
      </c>
      <c r="F1532" s="21">
        <v>1</v>
      </c>
      <c r="G1532" s="21">
        <v>5</v>
      </c>
      <c r="H1532" s="21"/>
      <c r="I1532" s="21"/>
      <c r="J1532" s="21"/>
      <c r="K1532" s="22">
        <f>VLOOKUP(D1532,'Porte Honorário'!$A$3:$B$44,2,0)</f>
        <v>1049.28</v>
      </c>
      <c r="L1532" s="22">
        <f>'Base PF Saúde'!$K1532*'Base PF Saúde'!$C1532</f>
        <v>1049.28</v>
      </c>
      <c r="M1532" s="22">
        <f>'Base PF Saúde'!$E1532*'Uco e Filme'!$A$2</f>
        <v>612.79399999999987</v>
      </c>
      <c r="N1532" s="22">
        <f>'Base PF Saúde'!$H1532*'Uco e Filme'!$A$11</f>
        <v>0</v>
      </c>
      <c r="O1532" s="23">
        <f>ROUND(SUM('Base PF Saúde'!$L1532:$N1532),2)</f>
        <v>1662.07</v>
      </c>
    </row>
    <row r="1533" spans="1:15" ht="18" customHeight="1" x14ac:dyDescent="0.25">
      <c r="A1533" s="72" t="s">
        <v>1560</v>
      </c>
      <c r="B1533" s="73"/>
      <c r="C1533" s="73"/>
      <c r="D1533" s="73"/>
      <c r="E1533" s="73"/>
      <c r="F1533" s="73"/>
      <c r="G1533" s="73"/>
      <c r="H1533" s="73"/>
      <c r="I1533" s="73"/>
      <c r="J1533" s="73"/>
      <c r="K1533" s="73" t="e">
        <f>VLOOKUP(D1533,'Porte Honorário'!$A$3:$B$44,2,0)</f>
        <v>#N/A</v>
      </c>
      <c r="L1533" s="73" t="e">
        <f>'Base PF Saúde'!$K1533*'Base PF Saúde'!$C1533</f>
        <v>#N/A</v>
      </c>
      <c r="M1533" s="73">
        <f>'Base PF Saúde'!$E1533*'Uco e Filme'!$A$2</f>
        <v>0</v>
      </c>
      <c r="N1533" s="73">
        <f>'Base PF Saúde'!$H1533*'Uco e Filme'!$A$11</f>
        <v>0</v>
      </c>
      <c r="O1533" s="74" t="e">
        <f>ROUND(SUM('Base PF Saúde'!$L1533:$N1533),2)</f>
        <v>#N/A</v>
      </c>
    </row>
    <row r="1534" spans="1:15" x14ac:dyDescent="0.25">
      <c r="A1534" s="18">
        <v>30738016</v>
      </c>
      <c r="B1534" s="18" t="s">
        <v>1530</v>
      </c>
      <c r="C1534" s="24">
        <v>1</v>
      </c>
      <c r="D1534" s="25" t="s">
        <v>489</v>
      </c>
      <c r="E1534" s="20">
        <v>38.5</v>
      </c>
      <c r="F1534" s="21">
        <v>1</v>
      </c>
      <c r="G1534" s="21">
        <v>6</v>
      </c>
      <c r="H1534" s="21"/>
      <c r="I1534" s="21"/>
      <c r="J1534" s="21"/>
      <c r="K1534" s="22">
        <f>VLOOKUP(D1534,'Porte Honorário'!$A$3:$B$44,2,0)</f>
        <v>1354.9</v>
      </c>
      <c r="L1534" s="22">
        <f>'Base PF Saúde'!$K1534*'Base PF Saúde'!$C1534</f>
        <v>1354.9</v>
      </c>
      <c r="M1534" s="22">
        <f>'Base PF Saúde'!$E1534*'Uco e Filme'!$A$2</f>
        <v>698.005</v>
      </c>
      <c r="N1534" s="22">
        <f>'Base PF Saúde'!$H1534*'Uco e Filme'!$A$11</f>
        <v>0</v>
      </c>
      <c r="O1534" s="23">
        <f>ROUND(SUM('Base PF Saúde'!$L1534:$N1534),2)</f>
        <v>2052.91</v>
      </c>
    </row>
    <row r="1535" spans="1:15" ht="24" x14ac:dyDescent="0.25">
      <c r="A1535" s="18">
        <v>30738024</v>
      </c>
      <c r="B1535" s="18" t="s">
        <v>1561</v>
      </c>
      <c r="C1535" s="24">
        <v>1</v>
      </c>
      <c r="D1535" s="25" t="s">
        <v>334</v>
      </c>
      <c r="E1535" s="20">
        <v>33.799999999999997</v>
      </c>
      <c r="F1535" s="21">
        <v>1</v>
      </c>
      <c r="G1535" s="21">
        <v>5</v>
      </c>
      <c r="H1535" s="21"/>
      <c r="I1535" s="21"/>
      <c r="J1535" s="21"/>
      <c r="K1535" s="22">
        <f>VLOOKUP(D1535,'Porte Honorário'!$A$3:$B$44,2,0)</f>
        <v>1049.28</v>
      </c>
      <c r="L1535" s="22">
        <f>'Base PF Saúde'!$K1535*'Base PF Saúde'!$C1535</f>
        <v>1049.28</v>
      </c>
      <c r="M1535" s="22">
        <f>'Base PF Saúde'!$E1535*'Uco e Filme'!$A$2</f>
        <v>612.79399999999987</v>
      </c>
      <c r="N1535" s="22">
        <f>'Base PF Saúde'!$H1535*'Uco e Filme'!$A$11</f>
        <v>0</v>
      </c>
      <c r="O1535" s="23">
        <f>ROUND(SUM('Base PF Saúde'!$L1535:$N1535),2)</f>
        <v>1662.07</v>
      </c>
    </row>
    <row r="1536" spans="1:15" ht="24" x14ac:dyDescent="0.25">
      <c r="A1536" s="18">
        <v>30738032</v>
      </c>
      <c r="B1536" s="18" t="s">
        <v>1562</v>
      </c>
      <c r="C1536" s="24">
        <v>1</v>
      </c>
      <c r="D1536" s="25" t="s">
        <v>489</v>
      </c>
      <c r="E1536" s="20">
        <v>38.5</v>
      </c>
      <c r="F1536" s="21">
        <v>1</v>
      </c>
      <c r="G1536" s="21">
        <v>6</v>
      </c>
      <c r="H1536" s="21"/>
      <c r="I1536" s="21"/>
      <c r="J1536" s="21"/>
      <c r="K1536" s="22">
        <f>VLOOKUP(D1536,'Porte Honorário'!$A$3:$B$44,2,0)</f>
        <v>1354.9</v>
      </c>
      <c r="L1536" s="22">
        <f>'Base PF Saúde'!$K1536*'Base PF Saúde'!$C1536</f>
        <v>1354.9</v>
      </c>
      <c r="M1536" s="22">
        <f>'Base PF Saúde'!$E1536*'Uco e Filme'!$A$2</f>
        <v>698.005</v>
      </c>
      <c r="N1536" s="22">
        <f>'Base PF Saúde'!$H1536*'Uco e Filme'!$A$11</f>
        <v>0</v>
      </c>
      <c r="O1536" s="23">
        <f>ROUND(SUM('Base PF Saúde'!$L1536:$N1536),2)</f>
        <v>2052.91</v>
      </c>
    </row>
    <row r="1537" spans="1:15" x14ac:dyDescent="0.25">
      <c r="A1537" s="18">
        <v>30738040</v>
      </c>
      <c r="B1537" s="18" t="s">
        <v>1563</v>
      </c>
      <c r="C1537" s="24">
        <v>1</v>
      </c>
      <c r="D1537" s="25" t="s">
        <v>491</v>
      </c>
      <c r="E1537" s="20">
        <v>42.9</v>
      </c>
      <c r="F1537" s="21">
        <v>1</v>
      </c>
      <c r="G1537" s="21">
        <v>7</v>
      </c>
      <c r="H1537" s="21"/>
      <c r="I1537" s="21"/>
      <c r="J1537" s="21"/>
      <c r="K1537" s="22">
        <f>VLOOKUP(D1537,'Porte Honorário'!$A$3:$B$44,2,0)</f>
        <v>1922.05</v>
      </c>
      <c r="L1537" s="22">
        <f>'Base PF Saúde'!$K1537*'Base PF Saúde'!$C1537</f>
        <v>1922.05</v>
      </c>
      <c r="M1537" s="22">
        <f>'Base PF Saúde'!$E1537*'Uco e Filme'!$A$2</f>
        <v>777.77699999999993</v>
      </c>
      <c r="N1537" s="22">
        <f>'Base PF Saúde'!$H1537*'Uco e Filme'!$A$11</f>
        <v>0</v>
      </c>
      <c r="O1537" s="23">
        <f>ROUND(SUM('Base PF Saúde'!$L1537:$N1537),2)</f>
        <v>2699.83</v>
      </c>
    </row>
    <row r="1538" spans="1:15" x14ac:dyDescent="0.25">
      <c r="A1538" s="18">
        <v>30738059</v>
      </c>
      <c r="B1538" s="18" t="s">
        <v>1564</v>
      </c>
      <c r="C1538" s="24">
        <v>1</v>
      </c>
      <c r="D1538" s="25" t="s">
        <v>261</v>
      </c>
      <c r="E1538" s="20">
        <v>38.5</v>
      </c>
      <c r="F1538" s="21">
        <v>1</v>
      </c>
      <c r="G1538" s="21">
        <v>6</v>
      </c>
      <c r="H1538" s="21"/>
      <c r="I1538" s="21"/>
      <c r="J1538" s="21"/>
      <c r="K1538" s="22">
        <f>VLOOKUP(D1538,'Porte Honorário'!$A$3:$B$44,2,0)</f>
        <v>1572.31</v>
      </c>
      <c r="L1538" s="22">
        <f>'Base PF Saúde'!$K1538*'Base PF Saúde'!$C1538</f>
        <v>1572.31</v>
      </c>
      <c r="M1538" s="22">
        <f>'Base PF Saúde'!$E1538*'Uco e Filme'!$A$2</f>
        <v>698.005</v>
      </c>
      <c r="N1538" s="22">
        <f>'Base PF Saúde'!$H1538*'Uco e Filme'!$A$11</f>
        <v>0</v>
      </c>
      <c r="O1538" s="23">
        <f>ROUND(SUM('Base PF Saúde'!$L1538:$N1538),2)</f>
        <v>2270.3200000000002</v>
      </c>
    </row>
    <row r="1539" spans="1:15" ht="13.9" customHeight="1" x14ac:dyDescent="0.25">
      <c r="A1539" s="69" t="s">
        <v>1565</v>
      </c>
      <c r="B1539" s="70"/>
      <c r="C1539" s="70"/>
      <c r="D1539" s="70"/>
      <c r="E1539" s="70"/>
      <c r="F1539" s="70"/>
      <c r="G1539" s="70"/>
      <c r="H1539" s="70"/>
      <c r="I1539" s="70"/>
      <c r="J1539" s="70"/>
      <c r="K1539" s="70" t="e">
        <f>VLOOKUP(D1539,'Porte Honorário'!$A$3:$B$44,2,0)</f>
        <v>#N/A</v>
      </c>
      <c r="L1539" s="70" t="e">
        <f>'Base PF Saúde'!$K1539*'Base PF Saúde'!$C1539</f>
        <v>#N/A</v>
      </c>
      <c r="M1539" s="70">
        <f>'Base PF Saúde'!$E1539*'Uco e Filme'!$A$2</f>
        <v>0</v>
      </c>
      <c r="N1539" s="70">
        <f>'Base PF Saúde'!$H1539*'Uco e Filme'!$A$11</f>
        <v>0</v>
      </c>
      <c r="O1539" s="71" t="e">
        <f>ROUND(SUM('Base PF Saúde'!$L1539:$N1539),2)</f>
        <v>#N/A</v>
      </c>
    </row>
    <row r="1540" spans="1:15" ht="13.9" customHeight="1" x14ac:dyDescent="0.25">
      <c r="A1540" s="69" t="s">
        <v>1566</v>
      </c>
      <c r="B1540" s="70"/>
      <c r="C1540" s="70"/>
      <c r="D1540" s="70"/>
      <c r="E1540" s="70"/>
      <c r="F1540" s="70"/>
      <c r="G1540" s="70"/>
      <c r="H1540" s="70"/>
      <c r="I1540" s="70"/>
      <c r="J1540" s="70"/>
      <c r="K1540" s="70" t="e">
        <f>VLOOKUP(D1540,'Porte Honorário'!$A$3:$B$44,2,0)</f>
        <v>#N/A</v>
      </c>
      <c r="L1540" s="70" t="e">
        <f>'Base PF Saúde'!$K1540*'Base PF Saúde'!$C1540</f>
        <v>#N/A</v>
      </c>
      <c r="M1540" s="70">
        <f>'Base PF Saúde'!$E1540*'Uco e Filme'!$A$2</f>
        <v>0</v>
      </c>
      <c r="N1540" s="70">
        <f>'Base PF Saúde'!$H1540*'Uco e Filme'!$A$11</f>
        <v>0</v>
      </c>
      <c r="O1540" s="71" t="e">
        <f>ROUND(SUM('Base PF Saúde'!$L1540:$N1540),2)</f>
        <v>#N/A</v>
      </c>
    </row>
    <row r="1541" spans="1:15" ht="13.9" customHeight="1" x14ac:dyDescent="0.25">
      <c r="A1541" s="69" t="s">
        <v>1567</v>
      </c>
      <c r="B1541" s="70"/>
      <c r="C1541" s="70"/>
      <c r="D1541" s="70"/>
      <c r="E1541" s="70"/>
      <c r="F1541" s="70"/>
      <c r="G1541" s="70"/>
      <c r="H1541" s="70"/>
      <c r="I1541" s="70"/>
      <c r="J1541" s="70"/>
      <c r="K1541" s="70" t="e">
        <f>VLOOKUP(D1541,'Porte Honorário'!$A$3:$B$44,2,0)</f>
        <v>#N/A</v>
      </c>
      <c r="L1541" s="70" t="e">
        <f>'Base PF Saúde'!$K1541*'Base PF Saúde'!$C1541</f>
        <v>#N/A</v>
      </c>
      <c r="M1541" s="70">
        <f>'Base PF Saúde'!$E1541*'Uco e Filme'!$A$2</f>
        <v>0</v>
      </c>
      <c r="N1541" s="70">
        <f>'Base PF Saúde'!$H1541*'Uco e Filme'!$A$11</f>
        <v>0</v>
      </c>
      <c r="O1541" s="71" t="e">
        <f>ROUND(SUM('Base PF Saúde'!$L1541:$N1541),2)</f>
        <v>#N/A</v>
      </c>
    </row>
    <row r="1542" spans="1:15" ht="13.9" customHeight="1" x14ac:dyDescent="0.25">
      <c r="A1542" s="69" t="s">
        <v>1568</v>
      </c>
      <c r="B1542" s="70"/>
      <c r="C1542" s="70"/>
      <c r="D1542" s="70"/>
      <c r="E1542" s="70"/>
      <c r="F1542" s="70"/>
      <c r="G1542" s="70"/>
      <c r="H1542" s="70"/>
      <c r="I1542" s="70"/>
      <c r="J1542" s="70"/>
      <c r="K1542" s="70" t="e">
        <f>VLOOKUP(D1542,'Porte Honorário'!$A$3:$B$44,2,0)</f>
        <v>#N/A</v>
      </c>
      <c r="L1542" s="70" t="e">
        <f>'Base PF Saúde'!$K1542*'Base PF Saúde'!$C1542</f>
        <v>#N/A</v>
      </c>
      <c r="M1542" s="70">
        <f>'Base PF Saúde'!$E1542*'Uco e Filme'!$A$2</f>
        <v>0</v>
      </c>
      <c r="N1542" s="70">
        <f>'Base PF Saúde'!$H1542*'Uco e Filme'!$A$11</f>
        <v>0</v>
      </c>
      <c r="O1542" s="71" t="e">
        <f>ROUND(SUM('Base PF Saúde'!$L1542:$N1542),2)</f>
        <v>#N/A</v>
      </c>
    </row>
    <row r="1543" spans="1:15" ht="13.9" customHeight="1" x14ac:dyDescent="0.25">
      <c r="A1543" s="69" t="s">
        <v>1569</v>
      </c>
      <c r="B1543" s="70"/>
      <c r="C1543" s="70"/>
      <c r="D1543" s="70"/>
      <c r="E1543" s="70"/>
      <c r="F1543" s="70"/>
      <c r="G1543" s="70"/>
      <c r="H1543" s="70"/>
      <c r="I1543" s="70"/>
      <c r="J1543" s="70"/>
      <c r="K1543" s="70" t="e">
        <f>VLOOKUP(D1543,'Porte Honorário'!$A$3:$B$44,2,0)</f>
        <v>#N/A</v>
      </c>
      <c r="L1543" s="70" t="e">
        <f>'Base PF Saúde'!$K1543*'Base PF Saúde'!$C1543</f>
        <v>#N/A</v>
      </c>
      <c r="M1543" s="70">
        <f>'Base PF Saúde'!$E1543*'Uco e Filme'!$A$2</f>
        <v>0</v>
      </c>
      <c r="N1543" s="70">
        <f>'Base PF Saúde'!$H1543*'Uco e Filme'!$A$11</f>
        <v>0</v>
      </c>
      <c r="O1543" s="71" t="e">
        <f>ROUND(SUM('Base PF Saúde'!$L1543:$N1543),2)</f>
        <v>#N/A</v>
      </c>
    </row>
    <row r="1544" spans="1:15" ht="13.9" customHeight="1" x14ac:dyDescent="0.25">
      <c r="A1544" s="69" t="s">
        <v>1570</v>
      </c>
      <c r="B1544" s="70"/>
      <c r="C1544" s="70"/>
      <c r="D1544" s="70"/>
      <c r="E1544" s="70"/>
      <c r="F1544" s="70"/>
      <c r="G1544" s="70"/>
      <c r="H1544" s="70"/>
      <c r="I1544" s="70"/>
      <c r="J1544" s="70"/>
      <c r="K1544" s="70" t="e">
        <f>VLOOKUP(D1544,'Porte Honorário'!$A$3:$B$44,2,0)</f>
        <v>#N/A</v>
      </c>
      <c r="L1544" s="70" t="e">
        <f>'Base PF Saúde'!$K1544*'Base PF Saúde'!$C1544</f>
        <v>#N/A</v>
      </c>
      <c r="M1544" s="70">
        <f>'Base PF Saúde'!$E1544*'Uco e Filme'!$A$2</f>
        <v>0</v>
      </c>
      <c r="N1544" s="70">
        <f>'Base PF Saúde'!$H1544*'Uco e Filme'!$A$11</f>
        <v>0</v>
      </c>
      <c r="O1544" s="71" t="e">
        <f>ROUND(SUM('Base PF Saúde'!$L1544:$N1544),2)</f>
        <v>#N/A</v>
      </c>
    </row>
    <row r="1545" spans="1:15" ht="13.9" customHeight="1" x14ac:dyDescent="0.25">
      <c r="A1545" s="69" t="s">
        <v>1571</v>
      </c>
      <c r="B1545" s="70"/>
      <c r="C1545" s="70"/>
      <c r="D1545" s="70"/>
      <c r="E1545" s="70"/>
      <c r="F1545" s="70"/>
      <c r="G1545" s="70"/>
      <c r="H1545" s="70"/>
      <c r="I1545" s="70"/>
      <c r="J1545" s="70"/>
      <c r="K1545" s="70" t="e">
        <f>VLOOKUP(D1545,'Porte Honorário'!$A$3:$B$44,2,0)</f>
        <v>#N/A</v>
      </c>
      <c r="L1545" s="70" t="e">
        <f>'Base PF Saúde'!$K1545*'Base PF Saúde'!$C1545</f>
        <v>#N/A</v>
      </c>
      <c r="M1545" s="70">
        <f>'Base PF Saúde'!$E1545*'Uco e Filme'!$A$2</f>
        <v>0</v>
      </c>
      <c r="N1545" s="70">
        <f>'Base PF Saúde'!$H1545*'Uco e Filme'!$A$11</f>
        <v>0</v>
      </c>
      <c r="O1545" s="71" t="e">
        <f>ROUND(SUM('Base PF Saúde'!$L1545:$N1545),2)</f>
        <v>#N/A</v>
      </c>
    </row>
    <row r="1546" spans="1:15" ht="22.15" customHeight="1" x14ac:dyDescent="0.25">
      <c r="A1546" s="69" t="s">
        <v>1572</v>
      </c>
      <c r="B1546" s="70"/>
      <c r="C1546" s="70"/>
      <c r="D1546" s="70"/>
      <c r="E1546" s="70"/>
      <c r="F1546" s="70"/>
      <c r="G1546" s="70"/>
      <c r="H1546" s="70"/>
      <c r="I1546" s="70"/>
      <c r="J1546" s="70"/>
      <c r="K1546" s="70" t="e">
        <f>VLOOKUP(D1546,'Porte Honorário'!$A$3:$B$44,2,0)</f>
        <v>#N/A</v>
      </c>
      <c r="L1546" s="70" t="e">
        <f>'Base PF Saúde'!$K1546*'Base PF Saúde'!$C1546</f>
        <v>#N/A</v>
      </c>
      <c r="M1546" s="70">
        <f>'Base PF Saúde'!$E1546*'Uco e Filme'!$A$2</f>
        <v>0</v>
      </c>
      <c r="N1546" s="70">
        <f>'Base PF Saúde'!$H1546*'Uco e Filme'!$A$11</f>
        <v>0</v>
      </c>
      <c r="O1546" s="71" t="e">
        <f>ROUND(SUM('Base PF Saúde'!$L1546:$N1546),2)</f>
        <v>#N/A</v>
      </c>
    </row>
    <row r="1547" spans="1:15" ht="33" customHeight="1" x14ac:dyDescent="0.25">
      <c r="A1547" s="69" t="s">
        <v>1573</v>
      </c>
      <c r="B1547" s="70"/>
      <c r="C1547" s="70"/>
      <c r="D1547" s="70"/>
      <c r="E1547" s="70"/>
      <c r="F1547" s="70"/>
      <c r="G1547" s="70"/>
      <c r="H1547" s="70"/>
      <c r="I1547" s="70"/>
      <c r="J1547" s="70"/>
      <c r="K1547" s="70" t="e">
        <f>VLOOKUP(D1547,'Porte Honorário'!$A$3:$B$44,2,0)</f>
        <v>#N/A</v>
      </c>
      <c r="L1547" s="70" t="e">
        <f>'Base PF Saúde'!$K1547*'Base PF Saúde'!$C1547</f>
        <v>#N/A</v>
      </c>
      <c r="M1547" s="70">
        <f>'Base PF Saúde'!$E1547*'Uco e Filme'!$A$2</f>
        <v>0</v>
      </c>
      <c r="N1547" s="70">
        <f>'Base PF Saúde'!$H1547*'Uco e Filme'!$A$11</f>
        <v>0</v>
      </c>
      <c r="O1547" s="71" t="e">
        <f>ROUND(SUM('Base PF Saúde'!$L1547:$N1547),2)</f>
        <v>#N/A</v>
      </c>
    </row>
    <row r="1548" spans="1:15" ht="13.9" customHeight="1" x14ac:dyDescent="0.25">
      <c r="A1548" s="69" t="s">
        <v>1574</v>
      </c>
      <c r="B1548" s="70"/>
      <c r="C1548" s="70"/>
      <c r="D1548" s="70"/>
      <c r="E1548" s="70"/>
      <c r="F1548" s="70"/>
      <c r="G1548" s="70"/>
      <c r="H1548" s="70"/>
      <c r="I1548" s="70"/>
      <c r="J1548" s="70"/>
      <c r="K1548" s="70" t="e">
        <f>VLOOKUP(D1548,'Porte Honorário'!$A$3:$B$44,2,0)</f>
        <v>#N/A</v>
      </c>
      <c r="L1548" s="70" t="e">
        <f>'Base PF Saúde'!$K1548*'Base PF Saúde'!$C1548</f>
        <v>#N/A</v>
      </c>
      <c r="M1548" s="70">
        <f>'Base PF Saúde'!$E1548*'Uco e Filme'!$A$2</f>
        <v>0</v>
      </c>
      <c r="N1548" s="70">
        <f>'Base PF Saúde'!$H1548*'Uco e Filme'!$A$11</f>
        <v>0</v>
      </c>
      <c r="O1548" s="71" t="e">
        <f>ROUND(SUM('Base PF Saúde'!$L1548:$N1548),2)</f>
        <v>#N/A</v>
      </c>
    </row>
    <row r="1549" spans="1:15" ht="18" customHeight="1" x14ac:dyDescent="0.25">
      <c r="A1549" s="72" t="s">
        <v>1575</v>
      </c>
      <c r="B1549" s="73"/>
      <c r="C1549" s="73"/>
      <c r="D1549" s="73"/>
      <c r="E1549" s="73"/>
      <c r="F1549" s="73"/>
      <c r="G1549" s="73"/>
      <c r="H1549" s="73"/>
      <c r="I1549" s="73"/>
      <c r="J1549" s="73"/>
      <c r="K1549" s="73" t="e">
        <f>VLOOKUP(D1549,'Porte Honorário'!$A$3:$B$44,2,0)</f>
        <v>#N/A</v>
      </c>
      <c r="L1549" s="73" t="e">
        <f>'Base PF Saúde'!$K1549*'Base PF Saúde'!$C1549</f>
        <v>#N/A</v>
      </c>
      <c r="M1549" s="73">
        <f>'Base PF Saúde'!$E1549*'Uco e Filme'!$A$2</f>
        <v>0</v>
      </c>
      <c r="N1549" s="73">
        <f>'Base PF Saúde'!$H1549*'Uco e Filme'!$A$11</f>
        <v>0</v>
      </c>
      <c r="O1549" s="74" t="e">
        <f>ROUND(SUM('Base PF Saúde'!$L1549:$N1549),2)</f>
        <v>#N/A</v>
      </c>
    </row>
    <row r="1550" spans="1:15" ht="36" x14ac:dyDescent="0.25">
      <c r="A1550" s="18">
        <v>30801010</v>
      </c>
      <c r="B1550" s="18" t="s">
        <v>1576</v>
      </c>
      <c r="C1550" s="24">
        <v>1</v>
      </c>
      <c r="D1550" s="25" t="s">
        <v>384</v>
      </c>
      <c r="E1550" s="20"/>
      <c r="F1550" s="21">
        <v>2</v>
      </c>
      <c r="G1550" s="21">
        <v>2</v>
      </c>
      <c r="H1550" s="21"/>
      <c r="I1550" s="21"/>
      <c r="J1550" s="21"/>
      <c r="K1550" s="22">
        <f>VLOOKUP(D1550,'Porte Honorário'!$A$3:$B$44,2,0)</f>
        <v>737.32</v>
      </c>
      <c r="L1550" s="22">
        <f>'Base PF Saúde'!$K1550*'Base PF Saúde'!$C1550</f>
        <v>737.32</v>
      </c>
      <c r="M1550" s="22">
        <f>'Base PF Saúde'!$E1550*'Uco e Filme'!$A$2</f>
        <v>0</v>
      </c>
      <c r="N1550" s="22">
        <f>'Base PF Saúde'!$H1550*'Uco e Filme'!$A$11</f>
        <v>0</v>
      </c>
      <c r="O1550" s="23">
        <f>ROUND(SUM('Base PF Saúde'!$L1550:$N1550),2)</f>
        <v>737.32</v>
      </c>
    </row>
    <row r="1551" spans="1:15" ht="24" x14ac:dyDescent="0.25">
      <c r="A1551" s="18">
        <v>30801028</v>
      </c>
      <c r="B1551" s="18" t="s">
        <v>1577</v>
      </c>
      <c r="C1551" s="24">
        <v>1</v>
      </c>
      <c r="D1551" s="25" t="s">
        <v>261</v>
      </c>
      <c r="E1551" s="20"/>
      <c r="F1551" s="21">
        <v>2</v>
      </c>
      <c r="G1551" s="21">
        <v>5</v>
      </c>
      <c r="H1551" s="21"/>
      <c r="I1551" s="21"/>
      <c r="J1551" s="21"/>
      <c r="K1551" s="22">
        <f>VLOOKUP(D1551,'Porte Honorário'!$A$3:$B$44,2,0)</f>
        <v>1572.31</v>
      </c>
      <c r="L1551" s="22">
        <f>'Base PF Saúde'!$K1551*'Base PF Saúde'!$C1551</f>
        <v>1572.31</v>
      </c>
      <c r="M1551" s="22">
        <f>'Base PF Saúde'!$E1551*'Uco e Filme'!$A$2</f>
        <v>0</v>
      </c>
      <c r="N1551" s="22">
        <f>'Base PF Saúde'!$H1551*'Uco e Filme'!$A$11</f>
        <v>0</v>
      </c>
      <c r="O1551" s="23">
        <f>ROUND(SUM('Base PF Saúde'!$L1551:$N1551),2)</f>
        <v>1572.31</v>
      </c>
    </row>
    <row r="1552" spans="1:15" x14ac:dyDescent="0.25">
      <c r="A1552" s="18">
        <v>30801036</v>
      </c>
      <c r="B1552" s="18" t="s">
        <v>1578</v>
      </c>
      <c r="C1552" s="24">
        <v>1</v>
      </c>
      <c r="D1552" s="25" t="s">
        <v>342</v>
      </c>
      <c r="E1552" s="20"/>
      <c r="F1552" s="21">
        <v>2</v>
      </c>
      <c r="G1552" s="21">
        <v>2</v>
      </c>
      <c r="H1552" s="21"/>
      <c r="I1552" s="21"/>
      <c r="J1552" s="21"/>
      <c r="K1552" s="22">
        <f>VLOOKUP(D1552,'Porte Honorário'!$A$3:$B$44,2,0)</f>
        <v>874.38</v>
      </c>
      <c r="L1552" s="22">
        <f>'Base PF Saúde'!$K1552*'Base PF Saúde'!$C1552</f>
        <v>874.38</v>
      </c>
      <c r="M1552" s="22">
        <f>'Base PF Saúde'!$E1552*'Uco e Filme'!$A$2</f>
        <v>0</v>
      </c>
      <c r="N1552" s="22">
        <f>'Base PF Saúde'!$H1552*'Uco e Filme'!$A$11</f>
        <v>0</v>
      </c>
      <c r="O1552" s="23">
        <f>ROUND(SUM('Base PF Saúde'!$L1552:$N1552),2)</f>
        <v>874.38</v>
      </c>
    </row>
    <row r="1553" spans="1:15" x14ac:dyDescent="0.25">
      <c r="A1553" s="18">
        <v>30801044</v>
      </c>
      <c r="B1553" s="18" t="s">
        <v>1579</v>
      </c>
      <c r="C1553" s="24">
        <v>1</v>
      </c>
      <c r="D1553" s="25" t="s">
        <v>102</v>
      </c>
      <c r="E1553" s="20"/>
      <c r="F1553" s="21"/>
      <c r="G1553" s="21">
        <v>1</v>
      </c>
      <c r="H1553" s="21"/>
      <c r="I1553" s="21"/>
      <c r="J1553" s="21"/>
      <c r="K1553" s="22">
        <f>VLOOKUP(D1553,'Porte Honorário'!$A$3:$B$44,2,0)</f>
        <v>176.44</v>
      </c>
      <c r="L1553" s="22">
        <f>'Base PF Saúde'!$K1553*'Base PF Saúde'!$C1553</f>
        <v>176.44</v>
      </c>
      <c r="M1553" s="22">
        <f>'Base PF Saúde'!$E1553*'Uco e Filme'!$A$2</f>
        <v>0</v>
      </c>
      <c r="N1553" s="22">
        <f>'Base PF Saúde'!$H1553*'Uco e Filme'!$A$11</f>
        <v>0</v>
      </c>
      <c r="O1553" s="23">
        <f>ROUND(SUM('Base PF Saúde'!$L1553:$N1553),2)</f>
        <v>176.44</v>
      </c>
    </row>
    <row r="1554" spans="1:15" x14ac:dyDescent="0.25">
      <c r="A1554" s="18">
        <v>30801052</v>
      </c>
      <c r="B1554" s="18" t="s">
        <v>1580</v>
      </c>
      <c r="C1554" s="24">
        <v>1</v>
      </c>
      <c r="D1554" s="25" t="s">
        <v>491</v>
      </c>
      <c r="E1554" s="20"/>
      <c r="F1554" s="21">
        <v>2</v>
      </c>
      <c r="G1554" s="21">
        <v>6</v>
      </c>
      <c r="H1554" s="21"/>
      <c r="I1554" s="21"/>
      <c r="J1554" s="21"/>
      <c r="K1554" s="22">
        <f>VLOOKUP(D1554,'Porte Honorário'!$A$3:$B$44,2,0)</f>
        <v>1922.05</v>
      </c>
      <c r="L1554" s="22">
        <f>'Base PF Saúde'!$K1554*'Base PF Saúde'!$C1554</f>
        <v>1922.05</v>
      </c>
      <c r="M1554" s="22">
        <f>'Base PF Saúde'!$E1554*'Uco e Filme'!$A$2</f>
        <v>0</v>
      </c>
      <c r="N1554" s="22">
        <f>'Base PF Saúde'!$H1554*'Uco e Filme'!$A$11</f>
        <v>0</v>
      </c>
      <c r="O1554" s="23">
        <f>ROUND(SUM('Base PF Saúde'!$L1554:$N1554),2)</f>
        <v>1922.05</v>
      </c>
    </row>
    <row r="1555" spans="1:15" x14ac:dyDescent="0.25">
      <c r="A1555" s="18">
        <v>30801060</v>
      </c>
      <c r="B1555" s="18" t="s">
        <v>1581</v>
      </c>
      <c r="C1555" s="24">
        <v>1</v>
      </c>
      <c r="D1555" s="25" t="s">
        <v>367</v>
      </c>
      <c r="E1555" s="20"/>
      <c r="F1555" s="21">
        <v>2</v>
      </c>
      <c r="G1555" s="21">
        <v>6</v>
      </c>
      <c r="H1555" s="21"/>
      <c r="I1555" s="21"/>
      <c r="J1555" s="21"/>
      <c r="K1555" s="22">
        <f>VLOOKUP(D1555,'Porte Honorário'!$A$3:$B$44,2,0)</f>
        <v>1725.14</v>
      </c>
      <c r="L1555" s="22">
        <f>'Base PF Saúde'!$K1555*'Base PF Saúde'!$C1555</f>
        <v>1725.14</v>
      </c>
      <c r="M1555" s="22">
        <f>'Base PF Saúde'!$E1555*'Uco e Filme'!$A$2</f>
        <v>0</v>
      </c>
      <c r="N1555" s="22">
        <f>'Base PF Saúde'!$H1555*'Uco e Filme'!$A$11</f>
        <v>0</v>
      </c>
      <c r="O1555" s="23">
        <f>ROUND(SUM('Base PF Saúde'!$L1555:$N1555),2)</f>
        <v>1725.14</v>
      </c>
    </row>
    <row r="1556" spans="1:15" x14ac:dyDescent="0.25">
      <c r="A1556" s="18">
        <v>30801079</v>
      </c>
      <c r="B1556" s="18" t="s">
        <v>1582</v>
      </c>
      <c r="C1556" s="24">
        <v>1</v>
      </c>
      <c r="D1556" s="25" t="s">
        <v>367</v>
      </c>
      <c r="E1556" s="20"/>
      <c r="F1556" s="21">
        <v>2</v>
      </c>
      <c r="G1556" s="21">
        <v>5</v>
      </c>
      <c r="H1556" s="21"/>
      <c r="I1556" s="21"/>
      <c r="J1556" s="21"/>
      <c r="K1556" s="22">
        <f>VLOOKUP(D1556,'Porte Honorário'!$A$3:$B$44,2,0)</f>
        <v>1725.14</v>
      </c>
      <c r="L1556" s="22">
        <f>'Base PF Saúde'!$K1556*'Base PF Saúde'!$C1556</f>
        <v>1725.14</v>
      </c>
      <c r="M1556" s="22">
        <f>'Base PF Saúde'!$E1556*'Uco e Filme'!$A$2</f>
        <v>0</v>
      </c>
      <c r="N1556" s="22">
        <f>'Base PF Saúde'!$H1556*'Uco e Filme'!$A$11</f>
        <v>0</v>
      </c>
      <c r="O1556" s="23">
        <f>ROUND(SUM('Base PF Saúde'!$L1556:$N1556),2)</f>
        <v>1725.14</v>
      </c>
    </row>
    <row r="1557" spans="1:15" x14ac:dyDescent="0.25">
      <c r="A1557" s="18">
        <v>30801087</v>
      </c>
      <c r="B1557" s="18" t="s">
        <v>1583</v>
      </c>
      <c r="C1557" s="24">
        <v>1</v>
      </c>
      <c r="D1557" s="25" t="s">
        <v>73</v>
      </c>
      <c r="E1557" s="20"/>
      <c r="F1557" s="21">
        <v>1</v>
      </c>
      <c r="G1557" s="21">
        <v>3</v>
      </c>
      <c r="H1557" s="21"/>
      <c r="I1557" s="21"/>
      <c r="J1557" s="21"/>
      <c r="K1557" s="22">
        <f>VLOOKUP(D1557,'Porte Honorário'!$A$3:$B$44,2,0)</f>
        <v>346.6</v>
      </c>
      <c r="L1557" s="22">
        <f>'Base PF Saúde'!$K1557*'Base PF Saúde'!$C1557</f>
        <v>346.6</v>
      </c>
      <c r="M1557" s="22">
        <f>'Base PF Saúde'!$E1557*'Uco e Filme'!$A$2</f>
        <v>0</v>
      </c>
      <c r="N1557" s="22">
        <f>'Base PF Saúde'!$H1557*'Uco e Filme'!$A$11</f>
        <v>0</v>
      </c>
      <c r="O1557" s="23">
        <f>ROUND(SUM('Base PF Saúde'!$L1557:$N1557),2)</f>
        <v>346.6</v>
      </c>
    </row>
    <row r="1558" spans="1:15" x14ac:dyDescent="0.25">
      <c r="A1558" s="18">
        <v>30801095</v>
      </c>
      <c r="B1558" s="18" t="s">
        <v>1584</v>
      </c>
      <c r="C1558" s="24">
        <v>1</v>
      </c>
      <c r="D1558" s="25" t="s">
        <v>250</v>
      </c>
      <c r="E1558" s="20"/>
      <c r="F1558" s="21">
        <v>1</v>
      </c>
      <c r="G1558" s="21">
        <v>2</v>
      </c>
      <c r="H1558" s="21"/>
      <c r="I1558" s="21"/>
      <c r="J1558" s="21"/>
      <c r="K1558" s="22">
        <f>VLOOKUP(D1558,'Porte Honorário'!$A$3:$B$44,2,0)</f>
        <v>264.69</v>
      </c>
      <c r="L1558" s="22">
        <f>'Base PF Saúde'!$K1558*'Base PF Saúde'!$C1558</f>
        <v>264.69</v>
      </c>
      <c r="M1558" s="22">
        <f>'Base PF Saúde'!$E1558*'Uco e Filme'!$A$2</f>
        <v>0</v>
      </c>
      <c r="N1558" s="22">
        <f>'Base PF Saúde'!$H1558*'Uco e Filme'!$A$11</f>
        <v>0</v>
      </c>
      <c r="O1558" s="23">
        <f>ROUND(SUM('Base PF Saúde'!$L1558:$N1558),2)</f>
        <v>264.69</v>
      </c>
    </row>
    <row r="1559" spans="1:15" ht="24" x14ac:dyDescent="0.25">
      <c r="A1559" s="18">
        <v>30801109</v>
      </c>
      <c r="B1559" s="18" t="s">
        <v>1585</v>
      </c>
      <c r="C1559" s="24">
        <v>1</v>
      </c>
      <c r="D1559" s="25" t="s">
        <v>263</v>
      </c>
      <c r="E1559" s="20"/>
      <c r="F1559" s="21">
        <v>1</v>
      </c>
      <c r="G1559" s="21">
        <v>3</v>
      </c>
      <c r="H1559" s="21"/>
      <c r="I1559" s="21"/>
      <c r="J1559" s="21"/>
      <c r="K1559" s="22">
        <f>VLOOKUP(D1559,'Porte Honorário'!$A$3:$B$44,2,0)</f>
        <v>819.25</v>
      </c>
      <c r="L1559" s="22">
        <f>'Base PF Saúde'!$K1559*'Base PF Saúde'!$C1559</f>
        <v>819.25</v>
      </c>
      <c r="M1559" s="22">
        <f>'Base PF Saúde'!$E1559*'Uco e Filme'!$A$2</f>
        <v>0</v>
      </c>
      <c r="N1559" s="22">
        <f>'Base PF Saúde'!$H1559*'Uco e Filme'!$A$11</f>
        <v>0</v>
      </c>
      <c r="O1559" s="23">
        <f>ROUND(SUM('Base PF Saúde'!$L1559:$N1559),2)</f>
        <v>819.25</v>
      </c>
    </row>
    <row r="1560" spans="1:15" x14ac:dyDescent="0.25">
      <c r="A1560" s="18">
        <v>30801117</v>
      </c>
      <c r="B1560" s="18" t="s">
        <v>1586</v>
      </c>
      <c r="C1560" s="24">
        <v>1</v>
      </c>
      <c r="D1560" s="25" t="s">
        <v>472</v>
      </c>
      <c r="E1560" s="20"/>
      <c r="F1560" s="21">
        <v>2</v>
      </c>
      <c r="G1560" s="21">
        <v>5</v>
      </c>
      <c r="H1560" s="21"/>
      <c r="I1560" s="21"/>
      <c r="J1560" s="21"/>
      <c r="K1560" s="22">
        <f>VLOOKUP(D1560,'Porte Honorário'!$A$3:$B$44,2,0)</f>
        <v>1433.67</v>
      </c>
      <c r="L1560" s="22">
        <f>'Base PF Saúde'!$K1560*'Base PF Saúde'!$C1560</f>
        <v>1433.67</v>
      </c>
      <c r="M1560" s="22">
        <f>'Base PF Saúde'!$E1560*'Uco e Filme'!$A$2</f>
        <v>0</v>
      </c>
      <c r="N1560" s="22">
        <f>'Base PF Saúde'!$H1560*'Uco e Filme'!$A$11</f>
        <v>0</v>
      </c>
      <c r="O1560" s="23">
        <f>ROUND(SUM('Base PF Saúde'!$L1560:$N1560),2)</f>
        <v>1433.67</v>
      </c>
    </row>
    <row r="1561" spans="1:15" x14ac:dyDescent="0.25">
      <c r="A1561" s="18">
        <v>30801133</v>
      </c>
      <c r="B1561" s="18" t="s">
        <v>1587</v>
      </c>
      <c r="C1561" s="24">
        <v>1</v>
      </c>
      <c r="D1561" s="25" t="s">
        <v>71</v>
      </c>
      <c r="E1561" s="20"/>
      <c r="F1561" s="21">
        <v>1</v>
      </c>
      <c r="G1561" s="21">
        <v>5</v>
      </c>
      <c r="H1561" s="21"/>
      <c r="I1561" s="21"/>
      <c r="J1561" s="21"/>
      <c r="K1561" s="22">
        <f>VLOOKUP(D1561,'Porte Honorário'!$A$3:$B$44,2,0)</f>
        <v>297.77</v>
      </c>
      <c r="L1561" s="22">
        <f>'Base PF Saúde'!$K1561*'Base PF Saúde'!$C1561</f>
        <v>297.77</v>
      </c>
      <c r="M1561" s="22">
        <f>'Base PF Saúde'!$E1561*'Uco e Filme'!$A$2</f>
        <v>0</v>
      </c>
      <c r="N1561" s="22">
        <f>'Base PF Saúde'!$H1561*'Uco e Filme'!$A$11</f>
        <v>0</v>
      </c>
      <c r="O1561" s="23">
        <f>ROUND(SUM('Base PF Saúde'!$L1561:$N1561),2)</f>
        <v>297.77</v>
      </c>
    </row>
    <row r="1562" spans="1:15" x14ac:dyDescent="0.25">
      <c r="A1562" s="18">
        <v>30801141</v>
      </c>
      <c r="B1562" s="18" t="s">
        <v>1588</v>
      </c>
      <c r="C1562" s="24">
        <v>1</v>
      </c>
      <c r="D1562" s="25" t="s">
        <v>92</v>
      </c>
      <c r="E1562" s="20"/>
      <c r="F1562" s="21">
        <v>1</v>
      </c>
      <c r="G1562" s="21">
        <v>3</v>
      </c>
      <c r="H1562" s="21"/>
      <c r="I1562" s="21"/>
      <c r="J1562" s="21"/>
      <c r="K1562" s="22">
        <f>VLOOKUP(D1562,'Porte Honorário'!$A$3:$B$44,2,0)</f>
        <v>241.04</v>
      </c>
      <c r="L1562" s="22">
        <f>'Base PF Saúde'!$K1562*'Base PF Saúde'!$C1562</f>
        <v>241.04</v>
      </c>
      <c r="M1562" s="22">
        <f>'Base PF Saúde'!$E1562*'Uco e Filme'!$A$2</f>
        <v>0</v>
      </c>
      <c r="N1562" s="22">
        <f>'Base PF Saúde'!$H1562*'Uco e Filme'!$A$11</f>
        <v>0</v>
      </c>
      <c r="O1562" s="23">
        <f>ROUND(SUM('Base PF Saúde'!$L1562:$N1562),2)</f>
        <v>241.04</v>
      </c>
    </row>
    <row r="1563" spans="1:15" x14ac:dyDescent="0.25">
      <c r="A1563" s="18">
        <v>30801150</v>
      </c>
      <c r="B1563" s="18" t="s">
        <v>1589</v>
      </c>
      <c r="C1563" s="24">
        <v>1</v>
      </c>
      <c r="D1563" s="25" t="s">
        <v>69</v>
      </c>
      <c r="E1563" s="20"/>
      <c r="F1563" s="21">
        <v>1</v>
      </c>
      <c r="G1563" s="21">
        <v>4</v>
      </c>
      <c r="H1563" s="21"/>
      <c r="I1563" s="21"/>
      <c r="J1563" s="21"/>
      <c r="K1563" s="22">
        <f>VLOOKUP(D1563,'Porte Honorário'!$A$3:$B$44,2,0)</f>
        <v>201.64</v>
      </c>
      <c r="L1563" s="22">
        <f>'Base PF Saúde'!$K1563*'Base PF Saúde'!$C1563</f>
        <v>201.64</v>
      </c>
      <c r="M1563" s="22">
        <f>'Base PF Saúde'!$E1563*'Uco e Filme'!$A$2</f>
        <v>0</v>
      </c>
      <c r="N1563" s="22">
        <f>'Base PF Saúde'!$H1563*'Uco e Filme'!$A$11</f>
        <v>0</v>
      </c>
      <c r="O1563" s="23">
        <f>ROUND(SUM('Base PF Saúde'!$L1563:$N1563),2)</f>
        <v>201.64</v>
      </c>
    </row>
    <row r="1564" spans="1:15" ht="24" x14ac:dyDescent="0.25">
      <c r="A1564" s="18">
        <v>30801168</v>
      </c>
      <c r="B1564" s="18" t="s">
        <v>1590</v>
      </c>
      <c r="C1564" s="24">
        <v>1</v>
      </c>
      <c r="D1564" s="25" t="s">
        <v>998</v>
      </c>
      <c r="E1564" s="20">
        <v>42.9</v>
      </c>
      <c r="F1564" s="21">
        <v>2</v>
      </c>
      <c r="G1564" s="21">
        <v>6</v>
      </c>
      <c r="H1564" s="21"/>
      <c r="I1564" s="21"/>
      <c r="J1564" s="21"/>
      <c r="K1564" s="22">
        <f>VLOOKUP(D1564,'Porte Honorário'!$A$3:$B$44,2,0)</f>
        <v>2355.31</v>
      </c>
      <c r="L1564" s="22">
        <f>'Base PF Saúde'!$K1564*'Base PF Saúde'!$C1564</f>
        <v>2355.31</v>
      </c>
      <c r="M1564" s="22">
        <f>'Base PF Saúde'!$E1564*'Uco e Filme'!$A$2</f>
        <v>777.77699999999993</v>
      </c>
      <c r="N1564" s="22">
        <f>'Base PF Saúde'!$H1564*'Uco e Filme'!$A$11</f>
        <v>0</v>
      </c>
      <c r="O1564" s="23">
        <f>ROUND(SUM('Base PF Saúde'!$L1564:$N1564),2)</f>
        <v>3133.09</v>
      </c>
    </row>
    <row r="1565" spans="1:15" x14ac:dyDescent="0.25">
      <c r="A1565" s="18">
        <v>30801176</v>
      </c>
      <c r="B1565" s="18" t="s">
        <v>1591</v>
      </c>
      <c r="C1565" s="24">
        <v>1</v>
      </c>
      <c r="D1565" s="25" t="s">
        <v>503</v>
      </c>
      <c r="E1565" s="20">
        <v>33.799999999999997</v>
      </c>
      <c r="F1565" s="21">
        <v>1</v>
      </c>
      <c r="G1565" s="21">
        <v>3</v>
      </c>
      <c r="H1565" s="21"/>
      <c r="I1565" s="21"/>
      <c r="J1565" s="21"/>
      <c r="K1565" s="22">
        <f>VLOOKUP(D1565,'Porte Honorário'!$A$3:$B$44,2,0)</f>
        <v>441.14</v>
      </c>
      <c r="L1565" s="22">
        <f>'Base PF Saúde'!$K1565*'Base PF Saúde'!$C1565</f>
        <v>441.14</v>
      </c>
      <c r="M1565" s="22">
        <f>'Base PF Saúde'!$E1565*'Uco e Filme'!$A$2</f>
        <v>612.79399999999987</v>
      </c>
      <c r="N1565" s="22">
        <f>'Base PF Saúde'!$H1565*'Uco e Filme'!$A$11</f>
        <v>0</v>
      </c>
      <c r="O1565" s="23">
        <f>ROUND(SUM('Base PF Saúde'!$L1565:$N1565),2)</f>
        <v>1053.93</v>
      </c>
    </row>
    <row r="1566" spans="1:15" ht="18" customHeight="1" x14ac:dyDescent="0.25">
      <c r="A1566" s="72" t="s">
        <v>1592</v>
      </c>
      <c r="B1566" s="73"/>
      <c r="C1566" s="73"/>
      <c r="D1566" s="73"/>
      <c r="E1566" s="73"/>
      <c r="F1566" s="73"/>
      <c r="G1566" s="73"/>
      <c r="H1566" s="73"/>
      <c r="I1566" s="73"/>
      <c r="J1566" s="73"/>
      <c r="K1566" s="73" t="e">
        <f>VLOOKUP(D1566,'Porte Honorário'!$A$3:$B$44,2,0)</f>
        <v>#N/A</v>
      </c>
      <c r="L1566" s="73" t="e">
        <f>'Base PF Saúde'!$K1566*'Base PF Saúde'!$C1566</f>
        <v>#N/A</v>
      </c>
      <c r="M1566" s="73">
        <f>'Base PF Saúde'!$E1566*'Uco e Filme'!$A$2</f>
        <v>0</v>
      </c>
      <c r="N1566" s="73">
        <f>'Base PF Saúde'!$H1566*'Uco e Filme'!$A$11</f>
        <v>0</v>
      </c>
      <c r="O1566" s="74" t="e">
        <f>ROUND(SUM('Base PF Saúde'!$L1566:$N1566),2)</f>
        <v>#N/A</v>
      </c>
    </row>
    <row r="1567" spans="1:15" x14ac:dyDescent="0.25">
      <c r="A1567" s="18">
        <v>30802016</v>
      </c>
      <c r="B1567" s="18" t="s">
        <v>1593</v>
      </c>
      <c r="C1567" s="24">
        <v>1</v>
      </c>
      <c r="D1567" s="25" t="s">
        <v>261</v>
      </c>
      <c r="E1567" s="20"/>
      <c r="F1567" s="21">
        <v>2</v>
      </c>
      <c r="G1567" s="21">
        <v>6</v>
      </c>
      <c r="H1567" s="21"/>
      <c r="I1567" s="21"/>
      <c r="J1567" s="21"/>
      <c r="K1567" s="22">
        <f>VLOOKUP(D1567,'Porte Honorário'!$A$3:$B$44,2,0)</f>
        <v>1572.31</v>
      </c>
      <c r="L1567" s="22">
        <f>'Base PF Saúde'!$K1567*'Base PF Saúde'!$C1567</f>
        <v>1572.31</v>
      </c>
      <c r="M1567" s="22">
        <f>'Base PF Saúde'!$E1567*'Uco e Filme'!$A$2</f>
        <v>0</v>
      </c>
      <c r="N1567" s="22">
        <f>'Base PF Saúde'!$H1567*'Uco e Filme'!$A$11</f>
        <v>0</v>
      </c>
      <c r="O1567" s="23">
        <f>ROUND(SUM('Base PF Saúde'!$L1567:$N1567),2)</f>
        <v>1572.31</v>
      </c>
    </row>
    <row r="1568" spans="1:15" x14ac:dyDescent="0.25">
      <c r="A1568" s="18">
        <v>30802024</v>
      </c>
      <c r="B1568" s="18" t="s">
        <v>1594</v>
      </c>
      <c r="C1568" s="24">
        <v>1</v>
      </c>
      <c r="D1568" s="25" t="s">
        <v>472</v>
      </c>
      <c r="E1568" s="20"/>
      <c r="F1568" s="21">
        <v>2</v>
      </c>
      <c r="G1568" s="21">
        <v>4</v>
      </c>
      <c r="H1568" s="21"/>
      <c r="I1568" s="21"/>
      <c r="J1568" s="21"/>
      <c r="K1568" s="22">
        <f>VLOOKUP(D1568,'Porte Honorário'!$A$3:$B$44,2,0)</f>
        <v>1433.67</v>
      </c>
      <c r="L1568" s="22">
        <f>'Base PF Saúde'!$K1568*'Base PF Saúde'!$C1568</f>
        <v>1433.67</v>
      </c>
      <c r="M1568" s="22">
        <f>'Base PF Saúde'!$E1568*'Uco e Filme'!$A$2</f>
        <v>0</v>
      </c>
      <c r="N1568" s="22">
        <f>'Base PF Saúde'!$H1568*'Uco e Filme'!$A$11</f>
        <v>0</v>
      </c>
      <c r="O1568" s="23">
        <f>ROUND(SUM('Base PF Saúde'!$L1568:$N1568),2)</f>
        <v>1433.67</v>
      </c>
    </row>
    <row r="1569" spans="1:15" x14ac:dyDescent="0.25">
      <c r="A1569" s="18">
        <v>30802032</v>
      </c>
      <c r="B1569" s="18" t="s">
        <v>1595</v>
      </c>
      <c r="C1569" s="24">
        <v>1</v>
      </c>
      <c r="D1569" s="25" t="s">
        <v>472</v>
      </c>
      <c r="E1569" s="20"/>
      <c r="F1569" s="21">
        <v>2</v>
      </c>
      <c r="G1569" s="21">
        <v>5</v>
      </c>
      <c r="H1569" s="21"/>
      <c r="I1569" s="21"/>
      <c r="J1569" s="21"/>
      <c r="K1569" s="22">
        <f>VLOOKUP(D1569,'Porte Honorário'!$A$3:$B$44,2,0)</f>
        <v>1433.67</v>
      </c>
      <c r="L1569" s="22">
        <f>'Base PF Saúde'!$K1569*'Base PF Saúde'!$C1569</f>
        <v>1433.67</v>
      </c>
      <c r="M1569" s="22">
        <f>'Base PF Saúde'!$E1569*'Uco e Filme'!$A$2</f>
        <v>0</v>
      </c>
      <c r="N1569" s="22">
        <f>'Base PF Saúde'!$H1569*'Uco e Filme'!$A$11</f>
        <v>0</v>
      </c>
      <c r="O1569" s="23">
        <f>ROUND(SUM('Base PF Saúde'!$L1569:$N1569),2)</f>
        <v>1433.67</v>
      </c>
    </row>
    <row r="1570" spans="1:15" ht="24" x14ac:dyDescent="0.25">
      <c r="A1570" s="18">
        <v>30802040</v>
      </c>
      <c r="B1570" s="18" t="s">
        <v>1596</v>
      </c>
      <c r="C1570" s="24">
        <v>1</v>
      </c>
      <c r="D1570" s="25" t="s">
        <v>998</v>
      </c>
      <c r="E1570" s="20">
        <v>42.9</v>
      </c>
      <c r="F1570" s="21">
        <v>2</v>
      </c>
      <c r="G1570" s="21">
        <v>6</v>
      </c>
      <c r="H1570" s="21"/>
      <c r="I1570" s="21"/>
      <c r="J1570" s="21"/>
      <c r="K1570" s="22">
        <f>VLOOKUP(D1570,'Porte Honorário'!$A$3:$B$44,2,0)</f>
        <v>2355.31</v>
      </c>
      <c r="L1570" s="22">
        <f>'Base PF Saúde'!$K1570*'Base PF Saúde'!$C1570</f>
        <v>2355.31</v>
      </c>
      <c r="M1570" s="22">
        <f>'Base PF Saúde'!$E1570*'Uco e Filme'!$A$2</f>
        <v>777.77699999999993</v>
      </c>
      <c r="N1570" s="22">
        <f>'Base PF Saúde'!$H1570*'Uco e Filme'!$A$11</f>
        <v>0</v>
      </c>
      <c r="O1570" s="23">
        <f>ROUND(SUM('Base PF Saúde'!$L1570:$N1570),2)</f>
        <v>3133.09</v>
      </c>
    </row>
    <row r="1571" spans="1:15" ht="24" x14ac:dyDescent="0.25">
      <c r="A1571" s="18">
        <v>30802059</v>
      </c>
      <c r="B1571" s="18" t="s">
        <v>1597</v>
      </c>
      <c r="C1571" s="24">
        <v>1</v>
      </c>
      <c r="D1571" s="25" t="s">
        <v>491</v>
      </c>
      <c r="E1571" s="20">
        <v>42.9</v>
      </c>
      <c r="F1571" s="21">
        <v>2</v>
      </c>
      <c r="G1571" s="21">
        <v>4</v>
      </c>
      <c r="H1571" s="21"/>
      <c r="I1571" s="21"/>
      <c r="J1571" s="21"/>
      <c r="K1571" s="22">
        <f>VLOOKUP(D1571,'Porte Honorário'!$A$3:$B$44,2,0)</f>
        <v>1922.05</v>
      </c>
      <c r="L1571" s="22">
        <f>'Base PF Saúde'!$K1571*'Base PF Saúde'!$C1571</f>
        <v>1922.05</v>
      </c>
      <c r="M1571" s="22">
        <f>'Base PF Saúde'!$E1571*'Uco e Filme'!$A$2</f>
        <v>777.77699999999993</v>
      </c>
      <c r="N1571" s="22">
        <f>'Base PF Saúde'!$H1571*'Uco e Filme'!$A$11</f>
        <v>0</v>
      </c>
      <c r="O1571" s="23">
        <f>ROUND(SUM('Base PF Saúde'!$L1571:$N1571),2)</f>
        <v>2699.83</v>
      </c>
    </row>
    <row r="1572" spans="1:15" ht="18" customHeight="1" x14ac:dyDescent="0.25">
      <c r="A1572" s="72" t="s">
        <v>1598</v>
      </c>
      <c r="B1572" s="73"/>
      <c r="C1572" s="73"/>
      <c r="D1572" s="73"/>
      <c r="E1572" s="73"/>
      <c r="F1572" s="73"/>
      <c r="G1572" s="73"/>
      <c r="H1572" s="73"/>
      <c r="I1572" s="73"/>
      <c r="J1572" s="73"/>
      <c r="K1572" s="73" t="e">
        <f>VLOOKUP(D1572,'Porte Honorário'!$A$3:$B$44,2,0)</f>
        <v>#N/A</v>
      </c>
      <c r="L1572" s="73" t="e">
        <f>'Base PF Saúde'!$K1572*'Base PF Saúde'!$C1572</f>
        <v>#N/A</v>
      </c>
      <c r="M1572" s="73">
        <f>'Base PF Saúde'!$E1572*'Uco e Filme'!$A$2</f>
        <v>0</v>
      </c>
      <c r="N1572" s="73">
        <f>'Base PF Saúde'!$H1572*'Uco e Filme'!$A$11</f>
        <v>0</v>
      </c>
      <c r="O1572" s="74" t="e">
        <f>ROUND(SUM('Base PF Saúde'!$L1572:$N1572),2)</f>
        <v>#N/A</v>
      </c>
    </row>
    <row r="1573" spans="1:15" x14ac:dyDescent="0.25">
      <c r="A1573" s="18">
        <v>30803012</v>
      </c>
      <c r="B1573" s="18" t="s">
        <v>1599</v>
      </c>
      <c r="C1573" s="24">
        <v>1</v>
      </c>
      <c r="D1573" s="25" t="s">
        <v>472</v>
      </c>
      <c r="E1573" s="20"/>
      <c r="F1573" s="21">
        <v>2</v>
      </c>
      <c r="G1573" s="21">
        <v>4</v>
      </c>
      <c r="H1573" s="21"/>
      <c r="I1573" s="21"/>
      <c r="J1573" s="21"/>
      <c r="K1573" s="22">
        <f>VLOOKUP(D1573,'Porte Honorário'!$A$3:$B$44,2,0)</f>
        <v>1433.67</v>
      </c>
      <c r="L1573" s="22">
        <f>'Base PF Saúde'!$K1573*'Base PF Saúde'!$C1573</f>
        <v>1433.67</v>
      </c>
      <c r="M1573" s="22">
        <f>'Base PF Saúde'!$E1573*'Uco e Filme'!$A$2</f>
        <v>0</v>
      </c>
      <c r="N1573" s="22">
        <f>'Base PF Saúde'!$H1573*'Uco e Filme'!$A$11</f>
        <v>0</v>
      </c>
      <c r="O1573" s="23">
        <f>ROUND(SUM('Base PF Saúde'!$L1573:$N1573),2)</f>
        <v>1433.67</v>
      </c>
    </row>
    <row r="1574" spans="1:15" ht="24" x14ac:dyDescent="0.25">
      <c r="A1574" s="18">
        <v>30803020</v>
      </c>
      <c r="B1574" s="18" t="s">
        <v>1600</v>
      </c>
      <c r="C1574" s="24">
        <v>1</v>
      </c>
      <c r="D1574" s="25" t="s">
        <v>367</v>
      </c>
      <c r="E1574" s="20"/>
      <c r="F1574" s="21">
        <v>2</v>
      </c>
      <c r="G1574" s="21">
        <v>7</v>
      </c>
      <c r="H1574" s="21"/>
      <c r="I1574" s="21"/>
      <c r="J1574" s="21"/>
      <c r="K1574" s="22">
        <f>VLOOKUP(D1574,'Porte Honorário'!$A$3:$B$44,2,0)</f>
        <v>1725.14</v>
      </c>
      <c r="L1574" s="22">
        <f>'Base PF Saúde'!$K1574*'Base PF Saúde'!$C1574</f>
        <v>1725.14</v>
      </c>
      <c r="M1574" s="22">
        <f>'Base PF Saúde'!$E1574*'Uco e Filme'!$A$2</f>
        <v>0</v>
      </c>
      <c r="N1574" s="22">
        <f>'Base PF Saúde'!$H1574*'Uco e Filme'!$A$11</f>
        <v>0</v>
      </c>
      <c r="O1574" s="23">
        <f>ROUND(SUM('Base PF Saúde'!$L1574:$N1574),2)</f>
        <v>1725.14</v>
      </c>
    </row>
    <row r="1575" spans="1:15" x14ac:dyDescent="0.25">
      <c r="A1575" s="18">
        <v>30803039</v>
      </c>
      <c r="B1575" s="18" t="s">
        <v>1601</v>
      </c>
      <c r="C1575" s="24">
        <v>1</v>
      </c>
      <c r="D1575" s="25" t="s">
        <v>261</v>
      </c>
      <c r="E1575" s="20"/>
      <c r="F1575" s="21">
        <v>2</v>
      </c>
      <c r="G1575" s="21">
        <v>6</v>
      </c>
      <c r="H1575" s="21"/>
      <c r="I1575" s="21"/>
      <c r="J1575" s="21"/>
      <c r="K1575" s="22">
        <f>VLOOKUP(D1575,'Porte Honorário'!$A$3:$B$44,2,0)</f>
        <v>1572.31</v>
      </c>
      <c r="L1575" s="22">
        <f>'Base PF Saúde'!$K1575*'Base PF Saúde'!$C1575</f>
        <v>1572.31</v>
      </c>
      <c r="M1575" s="22">
        <f>'Base PF Saúde'!$E1575*'Uco e Filme'!$A$2</f>
        <v>0</v>
      </c>
      <c r="N1575" s="22">
        <f>'Base PF Saúde'!$H1575*'Uco e Filme'!$A$11</f>
        <v>0</v>
      </c>
      <c r="O1575" s="23">
        <f>ROUND(SUM('Base PF Saúde'!$L1575:$N1575),2)</f>
        <v>1572.31</v>
      </c>
    </row>
    <row r="1576" spans="1:15" ht="24" x14ac:dyDescent="0.25">
      <c r="A1576" s="18">
        <v>30803047</v>
      </c>
      <c r="B1576" s="18" t="s">
        <v>1602</v>
      </c>
      <c r="C1576" s="24">
        <v>1</v>
      </c>
      <c r="D1576" s="25" t="s">
        <v>261</v>
      </c>
      <c r="E1576" s="20"/>
      <c r="F1576" s="21">
        <v>2</v>
      </c>
      <c r="G1576" s="21">
        <v>6</v>
      </c>
      <c r="H1576" s="21"/>
      <c r="I1576" s="21"/>
      <c r="J1576" s="21"/>
      <c r="K1576" s="22">
        <f>VLOOKUP(D1576,'Porte Honorário'!$A$3:$B$44,2,0)</f>
        <v>1572.31</v>
      </c>
      <c r="L1576" s="22">
        <f>'Base PF Saúde'!$K1576*'Base PF Saúde'!$C1576</f>
        <v>1572.31</v>
      </c>
      <c r="M1576" s="22">
        <f>'Base PF Saúde'!$E1576*'Uco e Filme'!$A$2</f>
        <v>0</v>
      </c>
      <c r="N1576" s="22">
        <f>'Base PF Saúde'!$H1576*'Uco e Filme'!$A$11</f>
        <v>0</v>
      </c>
      <c r="O1576" s="23">
        <f>ROUND(SUM('Base PF Saúde'!$L1576:$N1576),2)</f>
        <v>1572.31</v>
      </c>
    </row>
    <row r="1577" spans="1:15" ht="24" x14ac:dyDescent="0.25">
      <c r="A1577" s="18">
        <v>30803055</v>
      </c>
      <c r="B1577" s="18" t="s">
        <v>1603</v>
      </c>
      <c r="C1577" s="24">
        <v>1</v>
      </c>
      <c r="D1577" s="25" t="s">
        <v>309</v>
      </c>
      <c r="E1577" s="20"/>
      <c r="F1577" s="21">
        <v>1</v>
      </c>
      <c r="G1577" s="21">
        <v>3</v>
      </c>
      <c r="H1577" s="21"/>
      <c r="I1577" s="21"/>
      <c r="J1577" s="21"/>
      <c r="K1577" s="22">
        <f>VLOOKUP(D1577,'Porte Honorário'!$A$3:$B$44,2,0)</f>
        <v>771.98</v>
      </c>
      <c r="L1577" s="22">
        <f>'Base PF Saúde'!$K1577*'Base PF Saúde'!$C1577</f>
        <v>771.98</v>
      </c>
      <c r="M1577" s="22">
        <f>'Base PF Saúde'!$E1577*'Uco e Filme'!$A$2</f>
        <v>0</v>
      </c>
      <c r="N1577" s="22">
        <f>'Base PF Saúde'!$H1577*'Uco e Filme'!$A$11</f>
        <v>0</v>
      </c>
      <c r="O1577" s="23">
        <f>ROUND(SUM('Base PF Saúde'!$L1577:$N1577),2)</f>
        <v>771.98</v>
      </c>
    </row>
    <row r="1578" spans="1:15" x14ac:dyDescent="0.25">
      <c r="A1578" s="18">
        <v>30803063</v>
      </c>
      <c r="B1578" s="18" t="s">
        <v>1604</v>
      </c>
      <c r="C1578" s="24">
        <v>1</v>
      </c>
      <c r="D1578" s="25" t="s">
        <v>1000</v>
      </c>
      <c r="E1578" s="20"/>
      <c r="F1578" s="21">
        <v>2</v>
      </c>
      <c r="G1578" s="21">
        <v>6</v>
      </c>
      <c r="H1578" s="21"/>
      <c r="I1578" s="21"/>
      <c r="J1578" s="21"/>
      <c r="K1578" s="22">
        <f>VLOOKUP(D1578,'Porte Honorário'!$A$3:$B$44,2,0)</f>
        <v>2591.63</v>
      </c>
      <c r="L1578" s="22">
        <f>'Base PF Saúde'!$K1578*'Base PF Saúde'!$C1578</f>
        <v>2591.63</v>
      </c>
      <c r="M1578" s="22">
        <f>'Base PF Saúde'!$E1578*'Uco e Filme'!$A$2</f>
        <v>0</v>
      </c>
      <c r="N1578" s="22">
        <f>'Base PF Saúde'!$H1578*'Uco e Filme'!$A$11</f>
        <v>0</v>
      </c>
      <c r="O1578" s="23">
        <f>ROUND(SUM('Base PF Saúde'!$L1578:$N1578),2)</f>
        <v>2591.63</v>
      </c>
    </row>
    <row r="1579" spans="1:15" x14ac:dyDescent="0.25">
      <c r="A1579" s="18">
        <v>30803071</v>
      </c>
      <c r="B1579" s="18" t="s">
        <v>1605</v>
      </c>
      <c r="C1579" s="24">
        <v>1</v>
      </c>
      <c r="D1579" s="25" t="s">
        <v>261</v>
      </c>
      <c r="E1579" s="20"/>
      <c r="F1579" s="21">
        <v>2</v>
      </c>
      <c r="G1579" s="21">
        <v>6</v>
      </c>
      <c r="H1579" s="21"/>
      <c r="I1579" s="21"/>
      <c r="J1579" s="21"/>
      <c r="K1579" s="22">
        <f>VLOOKUP(D1579,'Porte Honorário'!$A$3:$B$44,2,0)</f>
        <v>1572.31</v>
      </c>
      <c r="L1579" s="22">
        <f>'Base PF Saúde'!$K1579*'Base PF Saúde'!$C1579</f>
        <v>1572.31</v>
      </c>
      <c r="M1579" s="22">
        <f>'Base PF Saúde'!$E1579*'Uco e Filme'!$A$2</f>
        <v>0</v>
      </c>
      <c r="N1579" s="22">
        <f>'Base PF Saúde'!$H1579*'Uco e Filme'!$A$11</f>
        <v>0</v>
      </c>
      <c r="O1579" s="23">
        <f>ROUND(SUM('Base PF Saúde'!$L1579:$N1579),2)</f>
        <v>1572.31</v>
      </c>
    </row>
    <row r="1580" spans="1:15" x14ac:dyDescent="0.25">
      <c r="A1580" s="18">
        <v>30803080</v>
      </c>
      <c r="B1580" s="18" t="s">
        <v>1606</v>
      </c>
      <c r="C1580" s="24">
        <v>1</v>
      </c>
      <c r="D1580" s="25" t="s">
        <v>261</v>
      </c>
      <c r="E1580" s="20"/>
      <c r="F1580" s="21">
        <v>2</v>
      </c>
      <c r="G1580" s="21">
        <v>4</v>
      </c>
      <c r="H1580" s="21"/>
      <c r="I1580" s="21"/>
      <c r="J1580" s="21"/>
      <c r="K1580" s="22">
        <f>VLOOKUP(D1580,'Porte Honorário'!$A$3:$B$44,2,0)</f>
        <v>1572.31</v>
      </c>
      <c r="L1580" s="22">
        <f>'Base PF Saúde'!$K1580*'Base PF Saúde'!$C1580</f>
        <v>1572.31</v>
      </c>
      <c r="M1580" s="22">
        <f>'Base PF Saúde'!$E1580*'Uco e Filme'!$A$2</f>
        <v>0</v>
      </c>
      <c r="N1580" s="22">
        <f>'Base PF Saúde'!$H1580*'Uco e Filme'!$A$11</f>
        <v>0</v>
      </c>
      <c r="O1580" s="23">
        <f>ROUND(SUM('Base PF Saúde'!$L1580:$N1580),2)</f>
        <v>1572.31</v>
      </c>
    </row>
    <row r="1581" spans="1:15" ht="24" x14ac:dyDescent="0.25">
      <c r="A1581" s="18">
        <v>30803098</v>
      </c>
      <c r="B1581" s="18" t="s">
        <v>1607</v>
      </c>
      <c r="C1581" s="24">
        <v>1</v>
      </c>
      <c r="D1581" s="25" t="s">
        <v>489</v>
      </c>
      <c r="E1581" s="20"/>
      <c r="F1581" s="21">
        <v>2</v>
      </c>
      <c r="G1581" s="21">
        <v>5</v>
      </c>
      <c r="H1581" s="21"/>
      <c r="I1581" s="21"/>
      <c r="J1581" s="21"/>
      <c r="K1581" s="22">
        <f>VLOOKUP(D1581,'Porte Honorário'!$A$3:$B$44,2,0)</f>
        <v>1354.9</v>
      </c>
      <c r="L1581" s="22">
        <f>'Base PF Saúde'!$K1581*'Base PF Saúde'!$C1581</f>
        <v>1354.9</v>
      </c>
      <c r="M1581" s="22">
        <f>'Base PF Saúde'!$E1581*'Uco e Filme'!$A$2</f>
        <v>0</v>
      </c>
      <c r="N1581" s="22">
        <f>'Base PF Saúde'!$H1581*'Uco e Filme'!$A$11</f>
        <v>0</v>
      </c>
      <c r="O1581" s="23">
        <f>ROUND(SUM('Base PF Saúde'!$L1581:$N1581),2)</f>
        <v>1354.9</v>
      </c>
    </row>
    <row r="1582" spans="1:15" x14ac:dyDescent="0.25">
      <c r="A1582" s="18">
        <v>30803101</v>
      </c>
      <c r="B1582" s="18" t="s">
        <v>1608</v>
      </c>
      <c r="C1582" s="24">
        <v>1</v>
      </c>
      <c r="D1582" s="25" t="s">
        <v>261</v>
      </c>
      <c r="E1582" s="20"/>
      <c r="F1582" s="21">
        <v>2</v>
      </c>
      <c r="G1582" s="21">
        <v>5</v>
      </c>
      <c r="H1582" s="21"/>
      <c r="I1582" s="21"/>
      <c r="J1582" s="21"/>
      <c r="K1582" s="22">
        <f>VLOOKUP(D1582,'Porte Honorário'!$A$3:$B$44,2,0)</f>
        <v>1572.31</v>
      </c>
      <c r="L1582" s="22">
        <f>'Base PF Saúde'!$K1582*'Base PF Saúde'!$C1582</f>
        <v>1572.31</v>
      </c>
      <c r="M1582" s="22">
        <f>'Base PF Saúde'!$E1582*'Uco e Filme'!$A$2</f>
        <v>0</v>
      </c>
      <c r="N1582" s="22">
        <f>'Base PF Saúde'!$H1582*'Uco e Filme'!$A$11</f>
        <v>0</v>
      </c>
      <c r="O1582" s="23">
        <f>ROUND(SUM('Base PF Saúde'!$L1582:$N1582),2)</f>
        <v>1572.31</v>
      </c>
    </row>
    <row r="1583" spans="1:15" x14ac:dyDescent="0.25">
      <c r="A1583" s="18">
        <v>30803110</v>
      </c>
      <c r="B1583" s="18" t="s">
        <v>1609</v>
      </c>
      <c r="C1583" s="24">
        <v>1</v>
      </c>
      <c r="D1583" s="25" t="s">
        <v>367</v>
      </c>
      <c r="E1583" s="20"/>
      <c r="F1583" s="21">
        <v>2</v>
      </c>
      <c r="G1583" s="21">
        <v>6</v>
      </c>
      <c r="H1583" s="21"/>
      <c r="I1583" s="21"/>
      <c r="J1583" s="21"/>
      <c r="K1583" s="22">
        <f>VLOOKUP(D1583,'Porte Honorário'!$A$3:$B$44,2,0)</f>
        <v>1725.14</v>
      </c>
      <c r="L1583" s="22">
        <f>'Base PF Saúde'!$K1583*'Base PF Saúde'!$C1583</f>
        <v>1725.14</v>
      </c>
      <c r="M1583" s="22">
        <f>'Base PF Saúde'!$E1583*'Uco e Filme'!$A$2</f>
        <v>0</v>
      </c>
      <c r="N1583" s="22">
        <f>'Base PF Saúde'!$H1583*'Uco e Filme'!$A$11</f>
        <v>0</v>
      </c>
      <c r="O1583" s="23">
        <f>ROUND(SUM('Base PF Saúde'!$L1583:$N1583),2)</f>
        <v>1725.14</v>
      </c>
    </row>
    <row r="1584" spans="1:15" x14ac:dyDescent="0.25">
      <c r="A1584" s="18">
        <v>30803128</v>
      </c>
      <c r="B1584" s="18" t="s">
        <v>1610</v>
      </c>
      <c r="C1584" s="24">
        <v>1</v>
      </c>
      <c r="D1584" s="25" t="s">
        <v>263</v>
      </c>
      <c r="E1584" s="20"/>
      <c r="F1584" s="21">
        <v>1</v>
      </c>
      <c r="G1584" s="21">
        <v>4</v>
      </c>
      <c r="H1584" s="21"/>
      <c r="I1584" s="21"/>
      <c r="J1584" s="21"/>
      <c r="K1584" s="22">
        <f>VLOOKUP(D1584,'Porte Honorário'!$A$3:$B$44,2,0)</f>
        <v>819.25</v>
      </c>
      <c r="L1584" s="22">
        <f>'Base PF Saúde'!$K1584*'Base PF Saúde'!$C1584</f>
        <v>819.25</v>
      </c>
      <c r="M1584" s="22">
        <f>'Base PF Saúde'!$E1584*'Uco e Filme'!$A$2</f>
        <v>0</v>
      </c>
      <c r="N1584" s="22">
        <f>'Base PF Saúde'!$H1584*'Uco e Filme'!$A$11</f>
        <v>0</v>
      </c>
      <c r="O1584" s="23">
        <f>ROUND(SUM('Base PF Saúde'!$L1584:$N1584),2)</f>
        <v>819.25</v>
      </c>
    </row>
    <row r="1585" spans="1:15" ht="24" x14ac:dyDescent="0.25">
      <c r="A1585" s="18">
        <v>30803136</v>
      </c>
      <c r="B1585" s="18" t="s">
        <v>1611</v>
      </c>
      <c r="C1585" s="24">
        <v>1</v>
      </c>
      <c r="D1585" s="25" t="s">
        <v>489</v>
      </c>
      <c r="E1585" s="20"/>
      <c r="F1585" s="21">
        <v>1</v>
      </c>
      <c r="G1585" s="21">
        <v>3</v>
      </c>
      <c r="H1585" s="21"/>
      <c r="I1585" s="21"/>
      <c r="J1585" s="21"/>
      <c r="K1585" s="22">
        <f>VLOOKUP(D1585,'Porte Honorário'!$A$3:$B$44,2,0)</f>
        <v>1354.9</v>
      </c>
      <c r="L1585" s="22">
        <f>'Base PF Saúde'!$K1585*'Base PF Saúde'!$C1585</f>
        <v>1354.9</v>
      </c>
      <c r="M1585" s="22">
        <f>'Base PF Saúde'!$E1585*'Uco e Filme'!$A$2</f>
        <v>0</v>
      </c>
      <c r="N1585" s="22">
        <f>'Base PF Saúde'!$H1585*'Uco e Filme'!$A$11</f>
        <v>0</v>
      </c>
      <c r="O1585" s="23">
        <f>ROUND(SUM('Base PF Saúde'!$L1585:$N1585),2)</f>
        <v>1354.9</v>
      </c>
    </row>
    <row r="1586" spans="1:15" ht="24" x14ac:dyDescent="0.25">
      <c r="A1586" s="18">
        <v>30803144</v>
      </c>
      <c r="B1586" s="18" t="s">
        <v>1612</v>
      </c>
      <c r="C1586" s="24">
        <v>1</v>
      </c>
      <c r="D1586" s="25" t="s">
        <v>309</v>
      </c>
      <c r="E1586" s="20"/>
      <c r="F1586" s="21">
        <v>2</v>
      </c>
      <c r="G1586" s="21">
        <v>4</v>
      </c>
      <c r="H1586" s="21"/>
      <c r="I1586" s="21"/>
      <c r="J1586" s="21"/>
      <c r="K1586" s="22">
        <f>VLOOKUP(D1586,'Porte Honorário'!$A$3:$B$44,2,0)</f>
        <v>771.98</v>
      </c>
      <c r="L1586" s="22">
        <f>'Base PF Saúde'!$K1586*'Base PF Saúde'!$C1586</f>
        <v>771.98</v>
      </c>
      <c r="M1586" s="22">
        <f>'Base PF Saúde'!$E1586*'Uco e Filme'!$A$2</f>
        <v>0</v>
      </c>
      <c r="N1586" s="22">
        <f>'Base PF Saúde'!$H1586*'Uco e Filme'!$A$11</f>
        <v>0</v>
      </c>
      <c r="O1586" s="23">
        <f>ROUND(SUM('Base PF Saúde'!$L1586:$N1586),2)</f>
        <v>771.98</v>
      </c>
    </row>
    <row r="1587" spans="1:15" x14ac:dyDescent="0.25">
      <c r="A1587" s="18">
        <v>30803152</v>
      </c>
      <c r="B1587" s="18" t="s">
        <v>1613</v>
      </c>
      <c r="C1587" s="24">
        <v>1</v>
      </c>
      <c r="D1587" s="25" t="s">
        <v>338</v>
      </c>
      <c r="E1587" s="20"/>
      <c r="F1587" s="21">
        <v>2</v>
      </c>
      <c r="G1587" s="21">
        <v>5</v>
      </c>
      <c r="H1587" s="21"/>
      <c r="I1587" s="21"/>
      <c r="J1587" s="21"/>
      <c r="K1587" s="22">
        <f>VLOOKUP(D1587,'Porte Honorário'!$A$3:$B$44,2,0)</f>
        <v>953.16</v>
      </c>
      <c r="L1587" s="22">
        <f>'Base PF Saúde'!$K1587*'Base PF Saúde'!$C1587</f>
        <v>953.16</v>
      </c>
      <c r="M1587" s="22">
        <f>'Base PF Saúde'!$E1587*'Uco e Filme'!$A$2</f>
        <v>0</v>
      </c>
      <c r="N1587" s="22">
        <f>'Base PF Saúde'!$H1587*'Uco e Filme'!$A$11</f>
        <v>0</v>
      </c>
      <c r="O1587" s="23">
        <f>ROUND(SUM('Base PF Saúde'!$L1587:$N1587),2)</f>
        <v>953.16</v>
      </c>
    </row>
    <row r="1588" spans="1:15" x14ac:dyDescent="0.25">
      <c r="A1588" s="18">
        <v>30803160</v>
      </c>
      <c r="B1588" s="18" t="s">
        <v>1614</v>
      </c>
      <c r="C1588" s="24">
        <v>1</v>
      </c>
      <c r="D1588" s="25" t="s">
        <v>273</v>
      </c>
      <c r="E1588" s="20"/>
      <c r="F1588" s="21">
        <v>2</v>
      </c>
      <c r="G1588" s="21">
        <v>6</v>
      </c>
      <c r="H1588" s="21"/>
      <c r="I1588" s="21"/>
      <c r="J1588" s="21"/>
      <c r="K1588" s="22">
        <f>VLOOKUP(D1588,'Porte Honorário'!$A$3:$B$44,2,0)</f>
        <v>3505.39</v>
      </c>
      <c r="L1588" s="22">
        <f>'Base PF Saúde'!$K1588*'Base PF Saúde'!$C1588</f>
        <v>3505.39</v>
      </c>
      <c r="M1588" s="22">
        <f>'Base PF Saúde'!$E1588*'Uco e Filme'!$A$2</f>
        <v>0</v>
      </c>
      <c r="N1588" s="22">
        <f>'Base PF Saúde'!$H1588*'Uco e Filme'!$A$11</f>
        <v>0</v>
      </c>
      <c r="O1588" s="23">
        <f>ROUND(SUM('Base PF Saúde'!$L1588:$N1588),2)</f>
        <v>3505.39</v>
      </c>
    </row>
    <row r="1589" spans="1:15" x14ac:dyDescent="0.25">
      <c r="A1589" s="18">
        <v>30803179</v>
      </c>
      <c r="B1589" s="18" t="s">
        <v>1615</v>
      </c>
      <c r="C1589" s="24">
        <v>1</v>
      </c>
      <c r="D1589" s="25" t="s">
        <v>491</v>
      </c>
      <c r="E1589" s="20">
        <v>42.9</v>
      </c>
      <c r="F1589" s="21">
        <v>2</v>
      </c>
      <c r="G1589" s="21">
        <v>5</v>
      </c>
      <c r="H1589" s="21"/>
      <c r="I1589" s="21"/>
      <c r="J1589" s="21"/>
      <c r="K1589" s="22">
        <f>VLOOKUP(D1589,'Porte Honorário'!$A$3:$B$44,2,0)</f>
        <v>1922.05</v>
      </c>
      <c r="L1589" s="22">
        <f>'Base PF Saúde'!$K1589*'Base PF Saúde'!$C1589</f>
        <v>1922.05</v>
      </c>
      <c r="M1589" s="22">
        <f>'Base PF Saúde'!$E1589*'Uco e Filme'!$A$2</f>
        <v>777.77699999999993</v>
      </c>
      <c r="N1589" s="22">
        <f>'Base PF Saúde'!$H1589*'Uco e Filme'!$A$11</f>
        <v>0</v>
      </c>
      <c r="O1589" s="23">
        <f>ROUND(SUM('Base PF Saúde'!$L1589:$N1589),2)</f>
        <v>2699.83</v>
      </c>
    </row>
    <row r="1590" spans="1:15" ht="24" x14ac:dyDescent="0.25">
      <c r="A1590" s="18">
        <v>30803187</v>
      </c>
      <c r="B1590" s="18" t="s">
        <v>1616</v>
      </c>
      <c r="C1590" s="24">
        <v>1</v>
      </c>
      <c r="D1590" s="25" t="s">
        <v>998</v>
      </c>
      <c r="E1590" s="20">
        <v>42.9</v>
      </c>
      <c r="F1590" s="21">
        <v>2</v>
      </c>
      <c r="G1590" s="21">
        <v>7</v>
      </c>
      <c r="H1590" s="21"/>
      <c r="I1590" s="21"/>
      <c r="J1590" s="21"/>
      <c r="K1590" s="22">
        <f>VLOOKUP(D1590,'Porte Honorário'!$A$3:$B$44,2,0)</f>
        <v>2355.31</v>
      </c>
      <c r="L1590" s="22">
        <f>'Base PF Saúde'!$K1590*'Base PF Saúde'!$C1590</f>
        <v>2355.31</v>
      </c>
      <c r="M1590" s="22">
        <f>'Base PF Saúde'!$E1590*'Uco e Filme'!$A$2</f>
        <v>777.77699999999993</v>
      </c>
      <c r="N1590" s="22">
        <f>'Base PF Saúde'!$H1590*'Uco e Filme'!$A$11</f>
        <v>0</v>
      </c>
      <c r="O1590" s="23">
        <f>ROUND(SUM('Base PF Saúde'!$L1590:$N1590),2)</f>
        <v>3133.09</v>
      </c>
    </row>
    <row r="1591" spans="1:15" ht="24" x14ac:dyDescent="0.25">
      <c r="A1591" s="18">
        <v>30803195</v>
      </c>
      <c r="B1591" s="18" t="s">
        <v>1617</v>
      </c>
      <c r="C1591" s="24">
        <v>1</v>
      </c>
      <c r="D1591" s="25" t="s">
        <v>491</v>
      </c>
      <c r="E1591" s="20">
        <v>42.9</v>
      </c>
      <c r="F1591" s="21">
        <v>2</v>
      </c>
      <c r="G1591" s="21">
        <v>6</v>
      </c>
      <c r="H1591" s="21"/>
      <c r="I1591" s="21"/>
      <c r="J1591" s="21"/>
      <c r="K1591" s="22">
        <f>VLOOKUP(D1591,'Porte Honorário'!$A$3:$B$44,2,0)</f>
        <v>1922.05</v>
      </c>
      <c r="L1591" s="22">
        <f>'Base PF Saúde'!$K1591*'Base PF Saúde'!$C1591</f>
        <v>1922.05</v>
      </c>
      <c r="M1591" s="22">
        <f>'Base PF Saúde'!$E1591*'Uco e Filme'!$A$2</f>
        <v>777.77699999999993</v>
      </c>
      <c r="N1591" s="22">
        <f>'Base PF Saúde'!$H1591*'Uco e Filme'!$A$11</f>
        <v>0</v>
      </c>
      <c r="O1591" s="23">
        <f>ROUND(SUM('Base PF Saúde'!$L1591:$N1591),2)</f>
        <v>2699.83</v>
      </c>
    </row>
    <row r="1592" spans="1:15" ht="24" x14ac:dyDescent="0.25">
      <c r="A1592" s="18">
        <v>30803209</v>
      </c>
      <c r="B1592" s="18" t="s">
        <v>1618</v>
      </c>
      <c r="C1592" s="24">
        <v>1</v>
      </c>
      <c r="D1592" s="25" t="s">
        <v>338</v>
      </c>
      <c r="E1592" s="20">
        <v>33.799999999999997</v>
      </c>
      <c r="F1592" s="21">
        <v>1</v>
      </c>
      <c r="G1592" s="21">
        <v>4</v>
      </c>
      <c r="H1592" s="21"/>
      <c r="I1592" s="21"/>
      <c r="J1592" s="21"/>
      <c r="K1592" s="22">
        <f>VLOOKUP(D1592,'Porte Honorário'!$A$3:$B$44,2,0)</f>
        <v>953.16</v>
      </c>
      <c r="L1592" s="22">
        <f>'Base PF Saúde'!$K1592*'Base PF Saúde'!$C1592</f>
        <v>953.16</v>
      </c>
      <c r="M1592" s="22">
        <f>'Base PF Saúde'!$E1592*'Uco e Filme'!$A$2</f>
        <v>612.79399999999987</v>
      </c>
      <c r="N1592" s="22">
        <f>'Base PF Saúde'!$H1592*'Uco e Filme'!$A$11</f>
        <v>0</v>
      </c>
      <c r="O1592" s="23">
        <f>ROUND(SUM('Base PF Saúde'!$L1592:$N1592),2)</f>
        <v>1565.95</v>
      </c>
    </row>
    <row r="1593" spans="1:15" x14ac:dyDescent="0.25">
      <c r="A1593" s="18">
        <v>30803217</v>
      </c>
      <c r="B1593" s="18" t="s">
        <v>1619</v>
      </c>
      <c r="C1593" s="24">
        <v>1</v>
      </c>
      <c r="D1593" s="25" t="s">
        <v>998</v>
      </c>
      <c r="E1593" s="20">
        <v>42.9</v>
      </c>
      <c r="F1593" s="21">
        <v>2</v>
      </c>
      <c r="G1593" s="21">
        <v>6</v>
      </c>
      <c r="H1593" s="21"/>
      <c r="I1593" s="21"/>
      <c r="J1593" s="21"/>
      <c r="K1593" s="22">
        <f>VLOOKUP(D1593,'Porte Honorário'!$A$3:$B$44,2,0)</f>
        <v>2355.31</v>
      </c>
      <c r="L1593" s="22">
        <f>'Base PF Saúde'!$K1593*'Base PF Saúde'!$C1593</f>
        <v>2355.31</v>
      </c>
      <c r="M1593" s="22">
        <f>'Base PF Saúde'!$E1593*'Uco e Filme'!$A$2</f>
        <v>777.77699999999993</v>
      </c>
      <c r="N1593" s="22">
        <f>'Base PF Saúde'!$H1593*'Uco e Filme'!$A$11</f>
        <v>0</v>
      </c>
      <c r="O1593" s="23">
        <f>ROUND(SUM('Base PF Saúde'!$L1593:$N1593),2)</f>
        <v>3133.09</v>
      </c>
    </row>
    <row r="1594" spans="1:15" ht="24" x14ac:dyDescent="0.25">
      <c r="A1594" s="18">
        <v>30803225</v>
      </c>
      <c r="B1594" s="18" t="s">
        <v>1620</v>
      </c>
      <c r="C1594" s="24">
        <v>1</v>
      </c>
      <c r="D1594" s="25" t="s">
        <v>261</v>
      </c>
      <c r="E1594" s="20">
        <v>38.5</v>
      </c>
      <c r="F1594" s="21">
        <v>2</v>
      </c>
      <c r="G1594" s="21">
        <v>6</v>
      </c>
      <c r="H1594" s="21"/>
      <c r="I1594" s="21"/>
      <c r="J1594" s="21"/>
      <c r="K1594" s="22">
        <f>VLOOKUP(D1594,'Porte Honorário'!$A$3:$B$44,2,0)</f>
        <v>1572.31</v>
      </c>
      <c r="L1594" s="22">
        <f>'Base PF Saúde'!$K1594*'Base PF Saúde'!$C1594</f>
        <v>1572.31</v>
      </c>
      <c r="M1594" s="22">
        <f>'Base PF Saúde'!$E1594*'Uco e Filme'!$A$2</f>
        <v>698.005</v>
      </c>
      <c r="N1594" s="22">
        <f>'Base PF Saúde'!$H1594*'Uco e Filme'!$A$11</f>
        <v>0</v>
      </c>
      <c r="O1594" s="23">
        <f>ROUND(SUM('Base PF Saúde'!$L1594:$N1594),2)</f>
        <v>2270.3200000000002</v>
      </c>
    </row>
    <row r="1595" spans="1:15" x14ac:dyDescent="0.25">
      <c r="A1595" s="18">
        <v>30803233</v>
      </c>
      <c r="B1595" s="18" t="s">
        <v>1621</v>
      </c>
      <c r="C1595" s="24">
        <v>1</v>
      </c>
      <c r="D1595" s="25" t="s">
        <v>472</v>
      </c>
      <c r="E1595" s="20">
        <v>38.5</v>
      </c>
      <c r="F1595" s="21">
        <v>2</v>
      </c>
      <c r="G1595" s="21">
        <v>6</v>
      </c>
      <c r="H1595" s="21"/>
      <c r="I1595" s="21"/>
      <c r="J1595" s="21"/>
      <c r="K1595" s="22">
        <f>VLOOKUP(D1595,'Porte Honorário'!$A$3:$B$44,2,0)</f>
        <v>1433.67</v>
      </c>
      <c r="L1595" s="22">
        <f>'Base PF Saúde'!$K1595*'Base PF Saúde'!$C1595</f>
        <v>1433.67</v>
      </c>
      <c r="M1595" s="22">
        <f>'Base PF Saúde'!$E1595*'Uco e Filme'!$A$2</f>
        <v>698.005</v>
      </c>
      <c r="N1595" s="22">
        <f>'Base PF Saúde'!$H1595*'Uco e Filme'!$A$11</f>
        <v>0</v>
      </c>
      <c r="O1595" s="23">
        <f>ROUND(SUM('Base PF Saúde'!$L1595:$N1595),2)</f>
        <v>2131.6799999999998</v>
      </c>
    </row>
    <row r="1596" spans="1:15" ht="18" customHeight="1" x14ac:dyDescent="0.25">
      <c r="A1596" s="72" t="s">
        <v>1622</v>
      </c>
      <c r="B1596" s="73"/>
      <c r="C1596" s="73"/>
      <c r="D1596" s="73"/>
      <c r="E1596" s="73"/>
      <c r="F1596" s="73"/>
      <c r="G1596" s="73"/>
      <c r="H1596" s="73"/>
      <c r="I1596" s="73"/>
      <c r="J1596" s="73"/>
      <c r="K1596" s="73" t="e">
        <f>VLOOKUP(D1596,'Porte Honorário'!$A$3:$B$44,2,0)</f>
        <v>#N/A</v>
      </c>
      <c r="L1596" s="73" t="e">
        <f>'Base PF Saúde'!$K1596*'Base PF Saúde'!$C1596</f>
        <v>#N/A</v>
      </c>
      <c r="M1596" s="73">
        <f>'Base PF Saúde'!$E1596*'Uco e Filme'!$A$2</f>
        <v>0</v>
      </c>
      <c r="N1596" s="73">
        <f>'Base PF Saúde'!$H1596*'Uco e Filme'!$A$11</f>
        <v>0</v>
      </c>
      <c r="O1596" s="74" t="e">
        <f>ROUND(SUM('Base PF Saúde'!$L1596:$N1596),2)</f>
        <v>#N/A</v>
      </c>
    </row>
    <row r="1597" spans="1:15" x14ac:dyDescent="0.25">
      <c r="A1597" s="18">
        <v>30804019</v>
      </c>
      <c r="B1597" s="18" t="s">
        <v>1623</v>
      </c>
      <c r="C1597" s="24">
        <v>1</v>
      </c>
      <c r="D1597" s="25" t="s">
        <v>69</v>
      </c>
      <c r="E1597" s="20"/>
      <c r="F1597" s="21"/>
      <c r="G1597" s="21">
        <v>1</v>
      </c>
      <c r="H1597" s="21"/>
      <c r="I1597" s="21"/>
      <c r="J1597" s="21"/>
      <c r="K1597" s="22">
        <f>VLOOKUP(D1597,'Porte Honorário'!$A$3:$B$44,2,0)</f>
        <v>201.64</v>
      </c>
      <c r="L1597" s="22">
        <f>'Base PF Saúde'!$K1597*'Base PF Saúde'!$C1597</f>
        <v>201.64</v>
      </c>
      <c r="M1597" s="22">
        <f>'Base PF Saúde'!$E1597*'Uco e Filme'!$A$2</f>
        <v>0</v>
      </c>
      <c r="N1597" s="22">
        <f>'Base PF Saúde'!$H1597*'Uco e Filme'!$A$11</f>
        <v>0</v>
      </c>
      <c r="O1597" s="23">
        <f>ROUND(SUM('Base PF Saúde'!$L1597:$N1597),2)</f>
        <v>201.64</v>
      </c>
    </row>
    <row r="1598" spans="1:15" x14ac:dyDescent="0.25">
      <c r="A1598" s="18">
        <v>30804027</v>
      </c>
      <c r="B1598" s="18" t="s">
        <v>1624</v>
      </c>
      <c r="C1598" s="24">
        <v>1</v>
      </c>
      <c r="D1598" s="25" t="s">
        <v>435</v>
      </c>
      <c r="E1598" s="20"/>
      <c r="F1598" s="21">
        <v>2</v>
      </c>
      <c r="G1598" s="21">
        <v>5</v>
      </c>
      <c r="H1598" s="21"/>
      <c r="I1598" s="21"/>
      <c r="J1598" s="21"/>
      <c r="K1598" s="22">
        <f>VLOOKUP(D1598,'Porte Honorário'!$A$3:$B$44,2,0)</f>
        <v>1220.97</v>
      </c>
      <c r="L1598" s="22">
        <f>'Base PF Saúde'!$K1598*'Base PF Saúde'!$C1598</f>
        <v>1220.97</v>
      </c>
      <c r="M1598" s="22">
        <f>'Base PF Saúde'!$E1598*'Uco e Filme'!$A$2</f>
        <v>0</v>
      </c>
      <c r="N1598" s="22">
        <f>'Base PF Saúde'!$H1598*'Uco e Filme'!$A$11</f>
        <v>0</v>
      </c>
      <c r="O1598" s="23">
        <f>ROUND(SUM('Base PF Saúde'!$L1598:$N1598),2)</f>
        <v>1220.97</v>
      </c>
    </row>
    <row r="1599" spans="1:15" x14ac:dyDescent="0.25">
      <c r="A1599" s="18">
        <v>30804035</v>
      </c>
      <c r="B1599" s="18" t="s">
        <v>1625</v>
      </c>
      <c r="C1599" s="24">
        <v>1</v>
      </c>
      <c r="D1599" s="25" t="s">
        <v>338</v>
      </c>
      <c r="E1599" s="20"/>
      <c r="F1599" s="21">
        <v>2</v>
      </c>
      <c r="G1599" s="21">
        <v>4</v>
      </c>
      <c r="H1599" s="21"/>
      <c r="I1599" s="21"/>
      <c r="J1599" s="21"/>
      <c r="K1599" s="22">
        <f>VLOOKUP(D1599,'Porte Honorário'!$A$3:$B$44,2,0)</f>
        <v>953.16</v>
      </c>
      <c r="L1599" s="22">
        <f>'Base PF Saúde'!$K1599*'Base PF Saúde'!$C1599</f>
        <v>953.16</v>
      </c>
      <c r="M1599" s="22">
        <f>'Base PF Saúde'!$E1599*'Uco e Filme'!$A$2</f>
        <v>0</v>
      </c>
      <c r="N1599" s="22">
        <f>'Base PF Saúde'!$H1599*'Uco e Filme'!$A$11</f>
        <v>0</v>
      </c>
      <c r="O1599" s="23">
        <f>ROUND(SUM('Base PF Saúde'!$L1599:$N1599),2)</f>
        <v>953.16</v>
      </c>
    </row>
    <row r="1600" spans="1:15" x14ac:dyDescent="0.25">
      <c r="A1600" s="18">
        <v>30804043</v>
      </c>
      <c r="B1600" s="18" t="s">
        <v>1626</v>
      </c>
      <c r="C1600" s="24">
        <v>1</v>
      </c>
      <c r="D1600" s="25" t="s">
        <v>599</v>
      </c>
      <c r="E1600" s="20"/>
      <c r="F1600" s="21">
        <v>1</v>
      </c>
      <c r="G1600" s="21">
        <v>4</v>
      </c>
      <c r="H1600" s="21"/>
      <c r="I1600" s="21"/>
      <c r="J1600" s="21"/>
      <c r="K1600" s="22">
        <f>VLOOKUP(D1600,'Porte Honorário'!$A$3:$B$44,2,0)</f>
        <v>576.6</v>
      </c>
      <c r="L1600" s="22">
        <f>'Base PF Saúde'!$K1600*'Base PF Saúde'!$C1600</f>
        <v>576.6</v>
      </c>
      <c r="M1600" s="22">
        <f>'Base PF Saúde'!$E1600*'Uco e Filme'!$A$2</f>
        <v>0</v>
      </c>
      <c r="N1600" s="22">
        <f>'Base PF Saúde'!$H1600*'Uco e Filme'!$A$11</f>
        <v>0</v>
      </c>
      <c r="O1600" s="23">
        <f>ROUND(SUM('Base PF Saúde'!$L1600:$N1600),2)</f>
        <v>576.6</v>
      </c>
    </row>
    <row r="1601" spans="1:15" x14ac:dyDescent="0.25">
      <c r="A1601" s="18">
        <v>30804051</v>
      </c>
      <c r="B1601" s="18" t="s">
        <v>1627</v>
      </c>
      <c r="C1601" s="24">
        <v>1</v>
      </c>
      <c r="D1601" s="25" t="s">
        <v>263</v>
      </c>
      <c r="E1601" s="20"/>
      <c r="F1601" s="21">
        <v>1</v>
      </c>
      <c r="G1601" s="21">
        <v>3</v>
      </c>
      <c r="H1601" s="21"/>
      <c r="I1601" s="21"/>
      <c r="J1601" s="21"/>
      <c r="K1601" s="22">
        <f>VLOOKUP(D1601,'Porte Honorário'!$A$3:$B$44,2,0)</f>
        <v>819.25</v>
      </c>
      <c r="L1601" s="22">
        <f>'Base PF Saúde'!$K1601*'Base PF Saúde'!$C1601</f>
        <v>819.25</v>
      </c>
      <c r="M1601" s="22">
        <f>'Base PF Saúde'!$E1601*'Uco e Filme'!$A$2</f>
        <v>0</v>
      </c>
      <c r="N1601" s="22">
        <f>'Base PF Saúde'!$H1601*'Uco e Filme'!$A$11</f>
        <v>0</v>
      </c>
      <c r="O1601" s="23">
        <f>ROUND(SUM('Base PF Saúde'!$L1601:$N1601),2)</f>
        <v>819.25</v>
      </c>
    </row>
    <row r="1602" spans="1:15" x14ac:dyDescent="0.25">
      <c r="A1602" s="18">
        <v>30804060</v>
      </c>
      <c r="B1602" s="18" t="s">
        <v>1628</v>
      </c>
      <c r="C1602" s="24">
        <v>1</v>
      </c>
      <c r="D1602" s="25" t="s">
        <v>143</v>
      </c>
      <c r="E1602" s="20"/>
      <c r="F1602" s="21">
        <v>1</v>
      </c>
      <c r="G1602" s="21">
        <v>3</v>
      </c>
      <c r="H1602" s="21"/>
      <c r="I1602" s="21"/>
      <c r="J1602" s="21"/>
      <c r="K1602" s="22">
        <f>VLOOKUP(D1602,'Porte Honorário'!$A$3:$B$44,2,0)</f>
        <v>482.09</v>
      </c>
      <c r="L1602" s="22">
        <f>'Base PF Saúde'!$K1602*'Base PF Saúde'!$C1602</f>
        <v>482.09</v>
      </c>
      <c r="M1602" s="22">
        <f>'Base PF Saúde'!$E1602*'Uco e Filme'!$A$2</f>
        <v>0</v>
      </c>
      <c r="N1602" s="22">
        <f>'Base PF Saúde'!$H1602*'Uco e Filme'!$A$11</f>
        <v>0</v>
      </c>
      <c r="O1602" s="23">
        <f>ROUND(SUM('Base PF Saúde'!$L1602:$N1602),2)</f>
        <v>482.09</v>
      </c>
    </row>
    <row r="1603" spans="1:15" x14ac:dyDescent="0.25">
      <c r="A1603" s="18">
        <v>30804086</v>
      </c>
      <c r="B1603" s="18" t="s">
        <v>1629</v>
      </c>
      <c r="C1603" s="24">
        <v>1</v>
      </c>
      <c r="D1603" s="25" t="s">
        <v>102</v>
      </c>
      <c r="E1603" s="20"/>
      <c r="F1603" s="21">
        <v>1</v>
      </c>
      <c r="G1603" s="21">
        <v>1</v>
      </c>
      <c r="H1603" s="21"/>
      <c r="I1603" s="21"/>
      <c r="J1603" s="21"/>
      <c r="K1603" s="22">
        <f>VLOOKUP(D1603,'Porte Honorário'!$A$3:$B$44,2,0)</f>
        <v>176.44</v>
      </c>
      <c r="L1603" s="22">
        <f>'Base PF Saúde'!$K1603*'Base PF Saúde'!$C1603</f>
        <v>176.44</v>
      </c>
      <c r="M1603" s="22">
        <f>'Base PF Saúde'!$E1603*'Uco e Filme'!$A$2</f>
        <v>0</v>
      </c>
      <c r="N1603" s="22">
        <f>'Base PF Saúde'!$H1603*'Uco e Filme'!$A$11</f>
        <v>0</v>
      </c>
      <c r="O1603" s="23">
        <f>ROUND(SUM('Base PF Saúde'!$L1603:$N1603),2)</f>
        <v>176.44</v>
      </c>
    </row>
    <row r="1604" spans="1:15" ht="24" x14ac:dyDescent="0.25">
      <c r="A1604" s="18">
        <v>30804094</v>
      </c>
      <c r="B1604" s="18" t="s">
        <v>1630</v>
      </c>
      <c r="C1604" s="24">
        <v>1</v>
      </c>
      <c r="D1604" s="25" t="s">
        <v>336</v>
      </c>
      <c r="E1604" s="20"/>
      <c r="F1604" s="21"/>
      <c r="G1604" s="21">
        <v>1</v>
      </c>
      <c r="H1604" s="21"/>
      <c r="I1604" s="21"/>
      <c r="J1604" s="21"/>
      <c r="K1604" s="22">
        <f>VLOOKUP(D1604,'Porte Honorário'!$A$3:$B$44,2,0)</f>
        <v>401.75</v>
      </c>
      <c r="L1604" s="22">
        <f>'Base PF Saúde'!$K1604*'Base PF Saúde'!$C1604</f>
        <v>401.75</v>
      </c>
      <c r="M1604" s="22">
        <f>'Base PF Saúde'!$E1604*'Uco e Filme'!$A$2</f>
        <v>0</v>
      </c>
      <c r="N1604" s="22">
        <f>'Base PF Saúde'!$H1604*'Uco e Filme'!$A$11</f>
        <v>0</v>
      </c>
      <c r="O1604" s="23">
        <f>ROUND(SUM('Base PF Saúde'!$L1604:$N1604),2)</f>
        <v>401.75</v>
      </c>
    </row>
    <row r="1605" spans="1:15" x14ac:dyDescent="0.25">
      <c r="A1605" s="18">
        <v>30804108</v>
      </c>
      <c r="B1605" s="18" t="s">
        <v>1631</v>
      </c>
      <c r="C1605" s="24">
        <v>1</v>
      </c>
      <c r="D1605" s="25" t="s">
        <v>435</v>
      </c>
      <c r="E1605" s="20"/>
      <c r="F1605" s="21">
        <v>2</v>
      </c>
      <c r="G1605" s="21">
        <v>4</v>
      </c>
      <c r="H1605" s="21"/>
      <c r="I1605" s="21"/>
      <c r="J1605" s="21"/>
      <c r="K1605" s="22">
        <f>VLOOKUP(D1605,'Porte Honorário'!$A$3:$B$44,2,0)</f>
        <v>1220.97</v>
      </c>
      <c r="L1605" s="22">
        <f>'Base PF Saúde'!$K1605*'Base PF Saúde'!$C1605</f>
        <v>1220.97</v>
      </c>
      <c r="M1605" s="22">
        <f>'Base PF Saúde'!$E1605*'Uco e Filme'!$A$2</f>
        <v>0</v>
      </c>
      <c r="N1605" s="22">
        <f>'Base PF Saúde'!$H1605*'Uco e Filme'!$A$11</f>
        <v>0</v>
      </c>
      <c r="O1605" s="23">
        <f>ROUND(SUM('Base PF Saúde'!$L1605:$N1605),2)</f>
        <v>1220.97</v>
      </c>
    </row>
    <row r="1606" spans="1:15" ht="24" x14ac:dyDescent="0.25">
      <c r="A1606" s="18">
        <v>30804116</v>
      </c>
      <c r="B1606" s="18" t="s">
        <v>1632</v>
      </c>
      <c r="C1606" s="24">
        <v>1</v>
      </c>
      <c r="D1606" s="25" t="s">
        <v>50</v>
      </c>
      <c r="E1606" s="20"/>
      <c r="F1606" s="21"/>
      <c r="G1606" s="21">
        <v>1</v>
      </c>
      <c r="H1606" s="21"/>
      <c r="I1606" s="21"/>
      <c r="J1606" s="21"/>
      <c r="K1606" s="22">
        <f>VLOOKUP(D1606,'Porte Honorário'!$A$3:$B$44,2,0)</f>
        <v>85.08</v>
      </c>
      <c r="L1606" s="22">
        <f>'Base PF Saúde'!$K1606*'Base PF Saúde'!$C1606</f>
        <v>85.08</v>
      </c>
      <c r="M1606" s="22">
        <f>'Base PF Saúde'!$E1606*'Uco e Filme'!$A$2</f>
        <v>0</v>
      </c>
      <c r="N1606" s="22">
        <f>'Base PF Saúde'!$H1606*'Uco e Filme'!$A$11</f>
        <v>0</v>
      </c>
      <c r="O1606" s="23">
        <f>ROUND(SUM('Base PF Saúde'!$L1606:$N1606),2)</f>
        <v>85.08</v>
      </c>
    </row>
    <row r="1607" spans="1:15" x14ac:dyDescent="0.25">
      <c r="A1607" s="18">
        <v>30804124</v>
      </c>
      <c r="B1607" s="18" t="s">
        <v>1633</v>
      </c>
      <c r="C1607" s="24">
        <v>1</v>
      </c>
      <c r="D1607" s="25" t="s">
        <v>295</v>
      </c>
      <c r="E1607" s="20"/>
      <c r="F1607" s="21">
        <v>1</v>
      </c>
      <c r="G1607" s="21">
        <v>5</v>
      </c>
      <c r="H1607" s="21"/>
      <c r="I1607" s="21"/>
      <c r="J1607" s="21"/>
      <c r="K1607" s="22">
        <f>VLOOKUP(D1607,'Porte Honorário'!$A$3:$B$44,2,0)</f>
        <v>682.17</v>
      </c>
      <c r="L1607" s="22">
        <f>'Base PF Saúde'!$K1607*'Base PF Saúde'!$C1607</f>
        <v>682.17</v>
      </c>
      <c r="M1607" s="22">
        <f>'Base PF Saúde'!$E1607*'Uco e Filme'!$A$2</f>
        <v>0</v>
      </c>
      <c r="N1607" s="22">
        <f>'Base PF Saúde'!$H1607*'Uco e Filme'!$A$11</f>
        <v>0</v>
      </c>
      <c r="O1607" s="23">
        <f>ROUND(SUM('Base PF Saúde'!$L1607:$N1607),2)</f>
        <v>682.17</v>
      </c>
    </row>
    <row r="1608" spans="1:15" x14ac:dyDescent="0.25">
      <c r="A1608" s="18">
        <v>30804132</v>
      </c>
      <c r="B1608" s="18" t="s">
        <v>1634</v>
      </c>
      <c r="C1608" s="24">
        <v>1</v>
      </c>
      <c r="D1608" s="25" t="s">
        <v>503</v>
      </c>
      <c r="E1608" s="20"/>
      <c r="F1608" s="21">
        <v>1</v>
      </c>
      <c r="G1608" s="21">
        <v>3</v>
      </c>
      <c r="H1608" s="21"/>
      <c r="I1608" s="21"/>
      <c r="J1608" s="21"/>
      <c r="K1608" s="22">
        <f>VLOOKUP(D1608,'Porte Honorário'!$A$3:$B$44,2,0)</f>
        <v>441.14</v>
      </c>
      <c r="L1608" s="22">
        <f>'Base PF Saúde'!$K1608*'Base PF Saúde'!$C1608</f>
        <v>441.14</v>
      </c>
      <c r="M1608" s="22">
        <f>'Base PF Saúde'!$E1608*'Uco e Filme'!$A$2</f>
        <v>0</v>
      </c>
      <c r="N1608" s="22">
        <f>'Base PF Saúde'!$H1608*'Uco e Filme'!$A$11</f>
        <v>0</v>
      </c>
      <c r="O1608" s="23">
        <f>ROUND(SUM('Base PF Saúde'!$L1608:$N1608),2)</f>
        <v>441.14</v>
      </c>
    </row>
    <row r="1609" spans="1:15" ht="24" x14ac:dyDescent="0.25">
      <c r="A1609" s="18">
        <v>30804140</v>
      </c>
      <c r="B1609" s="18" t="s">
        <v>1635</v>
      </c>
      <c r="C1609" s="24">
        <v>1</v>
      </c>
      <c r="D1609" s="25" t="s">
        <v>435</v>
      </c>
      <c r="E1609" s="20"/>
      <c r="F1609" s="21">
        <v>2</v>
      </c>
      <c r="G1609" s="21">
        <v>5</v>
      </c>
      <c r="H1609" s="21"/>
      <c r="I1609" s="21"/>
      <c r="J1609" s="21"/>
      <c r="K1609" s="22">
        <f>VLOOKUP(D1609,'Porte Honorário'!$A$3:$B$44,2,0)</f>
        <v>1220.97</v>
      </c>
      <c r="L1609" s="22">
        <f>'Base PF Saúde'!$K1609*'Base PF Saúde'!$C1609</f>
        <v>1220.97</v>
      </c>
      <c r="M1609" s="22">
        <f>'Base PF Saúde'!$E1609*'Uco e Filme'!$A$2</f>
        <v>0</v>
      </c>
      <c r="N1609" s="22">
        <f>'Base PF Saúde'!$H1609*'Uco e Filme'!$A$11</f>
        <v>0</v>
      </c>
      <c r="O1609" s="23">
        <f>ROUND(SUM('Base PF Saúde'!$L1609:$N1609),2)</f>
        <v>1220.97</v>
      </c>
    </row>
    <row r="1610" spans="1:15" x14ac:dyDescent="0.25">
      <c r="A1610" s="18">
        <v>30804159</v>
      </c>
      <c r="B1610" s="18" t="s">
        <v>1636</v>
      </c>
      <c r="C1610" s="24">
        <v>1</v>
      </c>
      <c r="D1610" s="25" t="s">
        <v>261</v>
      </c>
      <c r="E1610" s="20">
        <v>38.5</v>
      </c>
      <c r="F1610" s="21">
        <v>2</v>
      </c>
      <c r="G1610" s="21">
        <v>6</v>
      </c>
      <c r="H1610" s="21"/>
      <c r="I1610" s="21"/>
      <c r="J1610" s="21"/>
      <c r="K1610" s="22">
        <f>VLOOKUP(D1610,'Porte Honorário'!$A$3:$B$44,2,0)</f>
        <v>1572.31</v>
      </c>
      <c r="L1610" s="22">
        <f>'Base PF Saúde'!$K1610*'Base PF Saúde'!$C1610</f>
        <v>1572.31</v>
      </c>
      <c r="M1610" s="22">
        <f>'Base PF Saúde'!$E1610*'Uco e Filme'!$A$2</f>
        <v>698.005</v>
      </c>
      <c r="N1610" s="22">
        <f>'Base PF Saúde'!$H1610*'Uco e Filme'!$A$11</f>
        <v>0</v>
      </c>
      <c r="O1610" s="23">
        <f>ROUND(SUM('Base PF Saúde'!$L1610:$N1610),2)</f>
        <v>2270.3200000000002</v>
      </c>
    </row>
    <row r="1611" spans="1:15" x14ac:dyDescent="0.25">
      <c r="A1611" s="18">
        <v>30804167</v>
      </c>
      <c r="B1611" s="18" t="s">
        <v>1637</v>
      </c>
      <c r="C1611" s="24">
        <v>1</v>
      </c>
      <c r="D1611" s="25" t="s">
        <v>435</v>
      </c>
      <c r="E1611" s="20">
        <v>38.5</v>
      </c>
      <c r="F1611" s="21">
        <v>2</v>
      </c>
      <c r="G1611" s="21">
        <v>5</v>
      </c>
      <c r="H1611" s="21"/>
      <c r="I1611" s="21"/>
      <c r="J1611" s="21"/>
      <c r="K1611" s="22">
        <f>VLOOKUP(D1611,'Porte Honorário'!$A$3:$B$44,2,0)</f>
        <v>1220.97</v>
      </c>
      <c r="L1611" s="22">
        <f>'Base PF Saúde'!$K1611*'Base PF Saúde'!$C1611</f>
        <v>1220.97</v>
      </c>
      <c r="M1611" s="22">
        <f>'Base PF Saúde'!$E1611*'Uco e Filme'!$A$2</f>
        <v>698.005</v>
      </c>
      <c r="N1611" s="22">
        <f>'Base PF Saúde'!$H1611*'Uco e Filme'!$A$11</f>
        <v>0</v>
      </c>
      <c r="O1611" s="23">
        <f>ROUND(SUM('Base PF Saúde'!$L1611:$N1611),2)</f>
        <v>1918.98</v>
      </c>
    </row>
    <row r="1612" spans="1:15" x14ac:dyDescent="0.25">
      <c r="A1612" s="18">
        <v>30804175</v>
      </c>
      <c r="B1612" s="18" t="s">
        <v>1638</v>
      </c>
      <c r="C1612" s="24">
        <v>1</v>
      </c>
      <c r="D1612" s="25" t="s">
        <v>384</v>
      </c>
      <c r="E1612" s="20">
        <v>33.799999999999997</v>
      </c>
      <c r="F1612" s="21">
        <v>1</v>
      </c>
      <c r="G1612" s="21">
        <v>5</v>
      </c>
      <c r="H1612" s="21"/>
      <c r="I1612" s="21"/>
      <c r="J1612" s="21"/>
      <c r="K1612" s="22">
        <f>VLOOKUP(D1612,'Porte Honorário'!$A$3:$B$44,2,0)</f>
        <v>737.32</v>
      </c>
      <c r="L1612" s="22">
        <f>'Base PF Saúde'!$K1612*'Base PF Saúde'!$C1612</f>
        <v>737.32</v>
      </c>
      <c r="M1612" s="22">
        <f>'Base PF Saúde'!$E1612*'Uco e Filme'!$A$2</f>
        <v>612.79399999999987</v>
      </c>
      <c r="N1612" s="22">
        <f>'Base PF Saúde'!$H1612*'Uco e Filme'!$A$11</f>
        <v>0</v>
      </c>
      <c r="O1612" s="23">
        <f>ROUND(SUM('Base PF Saúde'!$L1612:$N1612),2)</f>
        <v>1350.11</v>
      </c>
    </row>
    <row r="1613" spans="1:15" x14ac:dyDescent="0.25">
      <c r="A1613" s="18">
        <v>30804183</v>
      </c>
      <c r="B1613" s="18" t="s">
        <v>1639</v>
      </c>
      <c r="C1613" s="24">
        <v>1</v>
      </c>
      <c r="D1613" s="25" t="s">
        <v>334</v>
      </c>
      <c r="E1613" s="20">
        <v>33.799999999999997</v>
      </c>
      <c r="F1613" s="21">
        <v>1</v>
      </c>
      <c r="G1613" s="21">
        <v>5</v>
      </c>
      <c r="H1613" s="21"/>
      <c r="I1613" s="21"/>
      <c r="J1613" s="21"/>
      <c r="K1613" s="22">
        <f>VLOOKUP(D1613,'Porte Honorário'!$A$3:$B$44,2,0)</f>
        <v>1049.28</v>
      </c>
      <c r="L1613" s="22">
        <f>'Base PF Saúde'!$K1613*'Base PF Saúde'!$C1613</f>
        <v>1049.28</v>
      </c>
      <c r="M1613" s="22">
        <f>'Base PF Saúde'!$E1613*'Uco e Filme'!$A$2</f>
        <v>612.79399999999987</v>
      </c>
      <c r="N1613" s="22">
        <f>'Base PF Saúde'!$H1613*'Uco e Filme'!$A$11</f>
        <v>0</v>
      </c>
      <c r="O1613" s="23">
        <f>ROUND(SUM('Base PF Saúde'!$L1613:$N1613),2)</f>
        <v>1662.07</v>
      </c>
    </row>
    <row r="1614" spans="1:15" ht="24" x14ac:dyDescent="0.25">
      <c r="A1614" s="18">
        <v>30804191</v>
      </c>
      <c r="B1614" s="18" t="s">
        <v>1640</v>
      </c>
      <c r="C1614" s="24">
        <v>1</v>
      </c>
      <c r="D1614" s="25" t="s">
        <v>367</v>
      </c>
      <c r="E1614" s="20">
        <v>38.5</v>
      </c>
      <c r="F1614" s="21">
        <v>1</v>
      </c>
      <c r="G1614" s="21">
        <v>5</v>
      </c>
      <c r="H1614" s="21"/>
      <c r="I1614" s="21"/>
      <c r="J1614" s="21"/>
      <c r="K1614" s="22">
        <f>VLOOKUP(D1614,'Porte Honorário'!$A$3:$B$44,2,0)</f>
        <v>1725.14</v>
      </c>
      <c r="L1614" s="22">
        <f>'Base PF Saúde'!$K1614*'Base PF Saúde'!$C1614</f>
        <v>1725.14</v>
      </c>
      <c r="M1614" s="22">
        <f>'Base PF Saúde'!$E1614*'Uco e Filme'!$A$2</f>
        <v>698.005</v>
      </c>
      <c r="N1614" s="22">
        <f>'Base PF Saúde'!$H1614*'Uco e Filme'!$A$11</f>
        <v>0</v>
      </c>
      <c r="O1614" s="23">
        <f>ROUND(SUM('Base PF Saúde'!$L1614:$N1614),2)</f>
        <v>2423.15</v>
      </c>
    </row>
    <row r="1615" spans="1:15" x14ac:dyDescent="0.25">
      <c r="A1615" s="18">
        <v>30804205</v>
      </c>
      <c r="B1615" s="18" t="s">
        <v>1641</v>
      </c>
      <c r="C1615" s="24">
        <v>1</v>
      </c>
      <c r="D1615" s="25" t="s">
        <v>342</v>
      </c>
      <c r="E1615" s="20">
        <v>33.799999999999997</v>
      </c>
      <c r="F1615" s="21">
        <v>1</v>
      </c>
      <c r="G1615" s="21">
        <v>5</v>
      </c>
      <c r="H1615" s="21"/>
      <c r="I1615" s="21"/>
      <c r="J1615" s="21"/>
      <c r="K1615" s="22">
        <f>VLOOKUP(D1615,'Porte Honorário'!$A$3:$B$44,2,0)</f>
        <v>874.38</v>
      </c>
      <c r="L1615" s="22">
        <f>'Base PF Saúde'!$K1615*'Base PF Saúde'!$C1615</f>
        <v>874.38</v>
      </c>
      <c r="M1615" s="22">
        <f>'Base PF Saúde'!$E1615*'Uco e Filme'!$A$2</f>
        <v>612.79399999999987</v>
      </c>
      <c r="N1615" s="22">
        <f>'Base PF Saúde'!$H1615*'Uco e Filme'!$A$11</f>
        <v>0</v>
      </c>
      <c r="O1615" s="23">
        <f>ROUND(SUM('Base PF Saúde'!$L1615:$N1615),2)</f>
        <v>1487.17</v>
      </c>
    </row>
    <row r="1616" spans="1:15" ht="24" x14ac:dyDescent="0.25">
      <c r="A1616" s="18">
        <v>30804213</v>
      </c>
      <c r="B1616" s="18" t="s">
        <v>1642</v>
      </c>
      <c r="C1616" s="24">
        <v>1</v>
      </c>
      <c r="D1616" s="25" t="s">
        <v>367</v>
      </c>
      <c r="E1616" s="20">
        <v>38.5</v>
      </c>
      <c r="F1616" s="21">
        <v>2</v>
      </c>
      <c r="G1616" s="21">
        <v>5</v>
      </c>
      <c r="H1616" s="21"/>
      <c r="I1616" s="21"/>
      <c r="J1616" s="21"/>
      <c r="K1616" s="22">
        <f>VLOOKUP(D1616,'Porte Honorário'!$A$3:$B$44,2,0)</f>
        <v>1725.14</v>
      </c>
      <c r="L1616" s="22">
        <f>'Base PF Saúde'!$K1616*'Base PF Saúde'!$C1616</f>
        <v>1725.14</v>
      </c>
      <c r="M1616" s="22">
        <f>'Base PF Saúde'!$E1616*'Uco e Filme'!$A$2</f>
        <v>698.005</v>
      </c>
      <c r="N1616" s="22">
        <f>'Base PF Saúde'!$H1616*'Uco e Filme'!$A$11</f>
        <v>0</v>
      </c>
      <c r="O1616" s="23">
        <f>ROUND(SUM('Base PF Saúde'!$L1616:$N1616),2)</f>
        <v>2423.15</v>
      </c>
    </row>
    <row r="1617" spans="1:15" x14ac:dyDescent="0.25">
      <c r="A1617" s="18">
        <v>30805015</v>
      </c>
      <c r="B1617" s="18" t="s">
        <v>1643</v>
      </c>
      <c r="C1617" s="24">
        <v>1</v>
      </c>
      <c r="D1617" s="25" t="s">
        <v>309</v>
      </c>
      <c r="E1617" s="20"/>
      <c r="F1617" s="21">
        <v>1</v>
      </c>
      <c r="G1617" s="21">
        <v>5</v>
      </c>
      <c r="H1617" s="21"/>
      <c r="I1617" s="21"/>
      <c r="J1617" s="21"/>
      <c r="K1617" s="22">
        <f>VLOOKUP(D1617,'Porte Honorário'!$A$3:$B$44,2,0)</f>
        <v>771.98</v>
      </c>
      <c r="L1617" s="22">
        <f>'Base PF Saúde'!$K1617*'Base PF Saúde'!$C1617</f>
        <v>771.98</v>
      </c>
      <c r="M1617" s="22">
        <f>'Base PF Saúde'!$E1617*'Uco e Filme'!$A$2</f>
        <v>0</v>
      </c>
      <c r="N1617" s="22">
        <f>'Base PF Saúde'!$H1617*'Uco e Filme'!$A$11</f>
        <v>0</v>
      </c>
      <c r="O1617" s="23">
        <f>ROUND(SUM('Base PF Saúde'!$L1617:$N1617),2)</f>
        <v>771.98</v>
      </c>
    </row>
    <row r="1618" spans="1:15" ht="24" x14ac:dyDescent="0.25">
      <c r="A1618" s="18">
        <v>30805023</v>
      </c>
      <c r="B1618" s="18" t="s">
        <v>1644</v>
      </c>
      <c r="C1618" s="24">
        <v>1</v>
      </c>
      <c r="D1618" s="25" t="s">
        <v>73</v>
      </c>
      <c r="E1618" s="20"/>
      <c r="F1618" s="21">
        <v>1</v>
      </c>
      <c r="G1618" s="21">
        <v>2</v>
      </c>
      <c r="H1618" s="21"/>
      <c r="I1618" s="21"/>
      <c r="J1618" s="21"/>
      <c r="K1618" s="22">
        <f>VLOOKUP(D1618,'Porte Honorário'!$A$3:$B$44,2,0)</f>
        <v>346.6</v>
      </c>
      <c r="L1618" s="22">
        <f>'Base PF Saúde'!$K1618*'Base PF Saúde'!$C1618</f>
        <v>346.6</v>
      </c>
      <c r="M1618" s="22">
        <f>'Base PF Saúde'!$E1618*'Uco e Filme'!$A$2</f>
        <v>0</v>
      </c>
      <c r="N1618" s="22">
        <f>'Base PF Saúde'!$H1618*'Uco e Filme'!$A$11</f>
        <v>0</v>
      </c>
      <c r="O1618" s="23">
        <f>ROUND(SUM('Base PF Saúde'!$L1618:$N1618),2)</f>
        <v>346.6</v>
      </c>
    </row>
    <row r="1619" spans="1:15" x14ac:dyDescent="0.25">
      <c r="A1619" s="18">
        <v>30805031</v>
      </c>
      <c r="B1619" s="18" t="s">
        <v>1645</v>
      </c>
      <c r="C1619" s="24">
        <v>1</v>
      </c>
      <c r="D1619" s="25" t="s">
        <v>336</v>
      </c>
      <c r="E1619" s="20"/>
      <c r="F1619" s="21">
        <v>1</v>
      </c>
      <c r="G1619" s="21">
        <v>3</v>
      </c>
      <c r="H1619" s="21"/>
      <c r="I1619" s="21"/>
      <c r="J1619" s="21"/>
      <c r="K1619" s="22">
        <f>VLOOKUP(D1619,'Porte Honorário'!$A$3:$B$44,2,0)</f>
        <v>401.75</v>
      </c>
      <c r="L1619" s="22">
        <f>'Base PF Saúde'!$K1619*'Base PF Saúde'!$C1619</f>
        <v>401.75</v>
      </c>
      <c r="M1619" s="22">
        <f>'Base PF Saúde'!$E1619*'Uco e Filme'!$A$2</f>
        <v>0</v>
      </c>
      <c r="N1619" s="22">
        <f>'Base PF Saúde'!$H1619*'Uco e Filme'!$A$11</f>
        <v>0</v>
      </c>
      <c r="O1619" s="23">
        <f>ROUND(SUM('Base PF Saúde'!$L1619:$N1619),2)</f>
        <v>401.75</v>
      </c>
    </row>
    <row r="1620" spans="1:15" ht="18" customHeight="1" x14ac:dyDescent="0.25">
      <c r="A1620" s="72" t="s">
        <v>1646</v>
      </c>
      <c r="B1620" s="73"/>
      <c r="C1620" s="73"/>
      <c r="D1620" s="73"/>
      <c r="E1620" s="73"/>
      <c r="F1620" s="73"/>
      <c r="G1620" s="73"/>
      <c r="H1620" s="73"/>
      <c r="I1620" s="73"/>
      <c r="J1620" s="73"/>
      <c r="K1620" s="73" t="e">
        <f>VLOOKUP(D1620,'Porte Honorário'!$A$3:$B$44,2,0)</f>
        <v>#N/A</v>
      </c>
      <c r="L1620" s="73" t="e">
        <f>'Base PF Saúde'!$K1620*'Base PF Saúde'!$C1620</f>
        <v>#N/A</v>
      </c>
      <c r="M1620" s="73">
        <f>'Base PF Saúde'!$E1620*'Uco e Filme'!$A$2</f>
        <v>0</v>
      </c>
      <c r="N1620" s="73">
        <f>'Base PF Saúde'!$H1620*'Uco e Filme'!$A$11</f>
        <v>0</v>
      </c>
      <c r="O1620" s="74" t="e">
        <f>ROUND(SUM('Base PF Saúde'!$L1620:$N1620),2)</f>
        <v>#N/A</v>
      </c>
    </row>
    <row r="1621" spans="1:15" ht="24" x14ac:dyDescent="0.25">
      <c r="A1621" s="18">
        <v>30805040</v>
      </c>
      <c r="B1621" s="18" t="s">
        <v>1647</v>
      </c>
      <c r="C1621" s="24">
        <v>1</v>
      </c>
      <c r="D1621" s="25" t="s">
        <v>261</v>
      </c>
      <c r="E1621" s="20"/>
      <c r="F1621" s="21">
        <v>2</v>
      </c>
      <c r="G1621" s="21">
        <v>6</v>
      </c>
      <c r="H1621" s="21"/>
      <c r="I1621" s="21"/>
      <c r="J1621" s="21"/>
      <c r="K1621" s="22">
        <f>VLOOKUP(D1621,'Porte Honorário'!$A$3:$B$44,2,0)</f>
        <v>1572.31</v>
      </c>
      <c r="L1621" s="22">
        <f>'Base PF Saúde'!$K1621*'Base PF Saúde'!$C1621</f>
        <v>1572.31</v>
      </c>
      <c r="M1621" s="22">
        <f>'Base PF Saúde'!$E1621*'Uco e Filme'!$A$2</f>
        <v>0</v>
      </c>
      <c r="N1621" s="22">
        <f>'Base PF Saúde'!$H1621*'Uco e Filme'!$A$11</f>
        <v>0</v>
      </c>
      <c r="O1621" s="23">
        <f>ROUND(SUM('Base PF Saúde'!$L1621:$N1621),2)</f>
        <v>1572.31</v>
      </c>
    </row>
    <row r="1622" spans="1:15" ht="24" x14ac:dyDescent="0.25">
      <c r="A1622" s="18">
        <v>30805074</v>
      </c>
      <c r="B1622" s="18" t="s">
        <v>1648</v>
      </c>
      <c r="C1622" s="24">
        <v>1</v>
      </c>
      <c r="D1622" s="25" t="s">
        <v>435</v>
      </c>
      <c r="E1622" s="20"/>
      <c r="F1622" s="21">
        <v>2</v>
      </c>
      <c r="G1622" s="21">
        <v>5</v>
      </c>
      <c r="H1622" s="21"/>
      <c r="I1622" s="21"/>
      <c r="J1622" s="21"/>
      <c r="K1622" s="22">
        <f>VLOOKUP(D1622,'Porte Honorário'!$A$3:$B$44,2,0)</f>
        <v>1220.97</v>
      </c>
      <c r="L1622" s="22">
        <f>'Base PF Saúde'!$K1622*'Base PF Saúde'!$C1622</f>
        <v>1220.97</v>
      </c>
      <c r="M1622" s="22">
        <f>'Base PF Saúde'!$E1622*'Uco e Filme'!$A$2</f>
        <v>0</v>
      </c>
      <c r="N1622" s="22">
        <f>'Base PF Saúde'!$H1622*'Uco e Filme'!$A$11</f>
        <v>0</v>
      </c>
      <c r="O1622" s="23">
        <f>ROUND(SUM('Base PF Saúde'!$L1622:$N1622),2)</f>
        <v>1220.97</v>
      </c>
    </row>
    <row r="1623" spans="1:15" x14ac:dyDescent="0.25">
      <c r="A1623" s="18">
        <v>30805082</v>
      </c>
      <c r="B1623" s="18" t="s">
        <v>1649</v>
      </c>
      <c r="C1623" s="24">
        <v>1</v>
      </c>
      <c r="D1623" s="25" t="s">
        <v>435</v>
      </c>
      <c r="E1623" s="20"/>
      <c r="F1623" s="21">
        <v>2</v>
      </c>
      <c r="G1623" s="21">
        <v>4</v>
      </c>
      <c r="H1623" s="21"/>
      <c r="I1623" s="21"/>
      <c r="J1623" s="21"/>
      <c r="K1623" s="22">
        <f>VLOOKUP(D1623,'Porte Honorário'!$A$3:$B$44,2,0)</f>
        <v>1220.97</v>
      </c>
      <c r="L1623" s="22">
        <f>'Base PF Saúde'!$K1623*'Base PF Saúde'!$C1623</f>
        <v>1220.97</v>
      </c>
      <c r="M1623" s="22">
        <f>'Base PF Saúde'!$E1623*'Uco e Filme'!$A$2</f>
        <v>0</v>
      </c>
      <c r="N1623" s="22">
        <f>'Base PF Saúde'!$H1623*'Uco e Filme'!$A$11</f>
        <v>0</v>
      </c>
      <c r="O1623" s="23">
        <f>ROUND(SUM('Base PF Saúde'!$L1623:$N1623),2)</f>
        <v>1220.97</v>
      </c>
    </row>
    <row r="1624" spans="1:15" x14ac:dyDescent="0.25">
      <c r="A1624" s="18">
        <v>30805090</v>
      </c>
      <c r="B1624" s="18" t="s">
        <v>1650</v>
      </c>
      <c r="C1624" s="24">
        <v>1</v>
      </c>
      <c r="D1624" s="25" t="s">
        <v>448</v>
      </c>
      <c r="E1624" s="20"/>
      <c r="F1624" s="21">
        <v>2</v>
      </c>
      <c r="G1624" s="21">
        <v>6</v>
      </c>
      <c r="H1624" s="21"/>
      <c r="I1624" s="21"/>
      <c r="J1624" s="21"/>
      <c r="K1624" s="22">
        <f>VLOOKUP(D1624,'Porte Honorário'!$A$3:$B$44,2,0)</f>
        <v>1126.45</v>
      </c>
      <c r="L1624" s="22">
        <f>'Base PF Saúde'!$K1624*'Base PF Saúde'!$C1624</f>
        <v>1126.45</v>
      </c>
      <c r="M1624" s="22">
        <f>'Base PF Saúde'!$E1624*'Uco e Filme'!$A$2</f>
        <v>0</v>
      </c>
      <c r="N1624" s="22">
        <f>'Base PF Saúde'!$H1624*'Uco e Filme'!$A$11</f>
        <v>0</v>
      </c>
      <c r="O1624" s="23">
        <f>ROUND(SUM('Base PF Saúde'!$L1624:$N1624),2)</f>
        <v>1126.45</v>
      </c>
    </row>
    <row r="1625" spans="1:15" x14ac:dyDescent="0.25">
      <c r="A1625" s="18">
        <v>30805104</v>
      </c>
      <c r="B1625" s="18" t="s">
        <v>1651</v>
      </c>
      <c r="C1625" s="24">
        <v>1</v>
      </c>
      <c r="D1625" s="25" t="s">
        <v>263</v>
      </c>
      <c r="E1625" s="20"/>
      <c r="F1625" s="21">
        <v>1</v>
      </c>
      <c r="G1625" s="21">
        <v>4</v>
      </c>
      <c r="H1625" s="21"/>
      <c r="I1625" s="21"/>
      <c r="J1625" s="21"/>
      <c r="K1625" s="22">
        <f>VLOOKUP(D1625,'Porte Honorário'!$A$3:$B$44,2,0)</f>
        <v>819.25</v>
      </c>
      <c r="L1625" s="22">
        <f>'Base PF Saúde'!$K1625*'Base PF Saúde'!$C1625</f>
        <v>819.25</v>
      </c>
      <c r="M1625" s="22">
        <f>'Base PF Saúde'!$E1625*'Uco e Filme'!$A$2</f>
        <v>0</v>
      </c>
      <c r="N1625" s="22">
        <f>'Base PF Saúde'!$H1625*'Uco e Filme'!$A$11</f>
        <v>0</v>
      </c>
      <c r="O1625" s="23">
        <f>ROUND(SUM('Base PF Saúde'!$L1625:$N1625),2)</f>
        <v>819.25</v>
      </c>
    </row>
    <row r="1626" spans="1:15" ht="24" x14ac:dyDescent="0.25">
      <c r="A1626" s="18">
        <v>30805112</v>
      </c>
      <c r="B1626" s="18" t="s">
        <v>1652</v>
      </c>
      <c r="C1626" s="24">
        <v>1</v>
      </c>
      <c r="D1626" s="25" t="s">
        <v>338</v>
      </c>
      <c r="E1626" s="20"/>
      <c r="F1626" s="21">
        <v>1</v>
      </c>
      <c r="G1626" s="21">
        <v>4</v>
      </c>
      <c r="H1626" s="21"/>
      <c r="I1626" s="21"/>
      <c r="J1626" s="21"/>
      <c r="K1626" s="22">
        <f>VLOOKUP(D1626,'Porte Honorário'!$A$3:$B$44,2,0)</f>
        <v>953.16</v>
      </c>
      <c r="L1626" s="22">
        <f>'Base PF Saúde'!$K1626*'Base PF Saúde'!$C1626</f>
        <v>953.16</v>
      </c>
      <c r="M1626" s="22">
        <f>'Base PF Saúde'!$E1626*'Uco e Filme'!$A$2</f>
        <v>0</v>
      </c>
      <c r="N1626" s="22">
        <f>'Base PF Saúde'!$H1626*'Uco e Filme'!$A$11</f>
        <v>0</v>
      </c>
      <c r="O1626" s="23">
        <f>ROUND(SUM('Base PF Saúde'!$L1626:$N1626),2)</f>
        <v>953.16</v>
      </c>
    </row>
    <row r="1627" spans="1:15" x14ac:dyDescent="0.25">
      <c r="A1627" s="18">
        <v>30805120</v>
      </c>
      <c r="B1627" s="18" t="s">
        <v>1653</v>
      </c>
      <c r="C1627" s="24">
        <v>1</v>
      </c>
      <c r="D1627" s="25" t="s">
        <v>338</v>
      </c>
      <c r="E1627" s="20"/>
      <c r="F1627" s="21">
        <v>1</v>
      </c>
      <c r="G1627" s="21">
        <v>5</v>
      </c>
      <c r="H1627" s="21"/>
      <c r="I1627" s="21"/>
      <c r="J1627" s="21"/>
      <c r="K1627" s="22">
        <f>VLOOKUP(D1627,'Porte Honorário'!$A$3:$B$44,2,0)</f>
        <v>953.16</v>
      </c>
      <c r="L1627" s="22">
        <f>'Base PF Saúde'!$K1627*'Base PF Saúde'!$C1627</f>
        <v>953.16</v>
      </c>
      <c r="M1627" s="22">
        <f>'Base PF Saúde'!$E1627*'Uco e Filme'!$A$2</f>
        <v>0</v>
      </c>
      <c r="N1627" s="22">
        <f>'Base PF Saúde'!$H1627*'Uco e Filme'!$A$11</f>
        <v>0</v>
      </c>
      <c r="O1627" s="23">
        <f>ROUND(SUM('Base PF Saúde'!$L1627:$N1627),2)</f>
        <v>953.16</v>
      </c>
    </row>
    <row r="1628" spans="1:15" ht="24" x14ac:dyDescent="0.25">
      <c r="A1628" s="18">
        <v>30805139</v>
      </c>
      <c r="B1628" s="18" t="s">
        <v>1654</v>
      </c>
      <c r="C1628" s="24">
        <v>1</v>
      </c>
      <c r="D1628" s="25" t="s">
        <v>489</v>
      </c>
      <c r="E1628" s="20"/>
      <c r="F1628" s="21">
        <v>1</v>
      </c>
      <c r="G1628" s="21">
        <v>6</v>
      </c>
      <c r="H1628" s="21"/>
      <c r="I1628" s="21"/>
      <c r="J1628" s="21"/>
      <c r="K1628" s="22">
        <f>VLOOKUP(D1628,'Porte Honorário'!$A$3:$B$44,2,0)</f>
        <v>1354.9</v>
      </c>
      <c r="L1628" s="22">
        <f>'Base PF Saúde'!$K1628*'Base PF Saúde'!$C1628</f>
        <v>1354.9</v>
      </c>
      <c r="M1628" s="22">
        <f>'Base PF Saúde'!$E1628*'Uco e Filme'!$A$2</f>
        <v>0</v>
      </c>
      <c r="N1628" s="22">
        <f>'Base PF Saúde'!$H1628*'Uco e Filme'!$A$11</f>
        <v>0</v>
      </c>
      <c r="O1628" s="23">
        <f>ROUND(SUM('Base PF Saúde'!$L1628:$N1628),2)</f>
        <v>1354.9</v>
      </c>
    </row>
    <row r="1629" spans="1:15" x14ac:dyDescent="0.25">
      <c r="A1629" s="18">
        <v>30805147</v>
      </c>
      <c r="B1629" s="18" t="s">
        <v>1655</v>
      </c>
      <c r="C1629" s="24">
        <v>1</v>
      </c>
      <c r="D1629" s="25" t="s">
        <v>261</v>
      </c>
      <c r="E1629" s="20"/>
      <c r="F1629" s="21">
        <v>2</v>
      </c>
      <c r="G1629" s="21">
        <v>6</v>
      </c>
      <c r="H1629" s="21"/>
      <c r="I1629" s="21"/>
      <c r="J1629" s="21"/>
      <c r="K1629" s="22">
        <f>VLOOKUP(D1629,'Porte Honorário'!$A$3:$B$44,2,0)</f>
        <v>1572.31</v>
      </c>
      <c r="L1629" s="22">
        <f>'Base PF Saúde'!$K1629*'Base PF Saúde'!$C1629</f>
        <v>1572.31</v>
      </c>
      <c r="M1629" s="22">
        <f>'Base PF Saúde'!$E1629*'Uco e Filme'!$A$2</f>
        <v>0</v>
      </c>
      <c r="N1629" s="22">
        <f>'Base PF Saúde'!$H1629*'Uco e Filme'!$A$11</f>
        <v>0</v>
      </c>
      <c r="O1629" s="23">
        <f>ROUND(SUM('Base PF Saúde'!$L1629:$N1629),2)</f>
        <v>1572.31</v>
      </c>
    </row>
    <row r="1630" spans="1:15" x14ac:dyDescent="0.25">
      <c r="A1630" s="18">
        <v>30805155</v>
      </c>
      <c r="B1630" s="18" t="s">
        <v>1656</v>
      </c>
      <c r="C1630" s="24">
        <v>1</v>
      </c>
      <c r="D1630" s="25" t="s">
        <v>472</v>
      </c>
      <c r="E1630" s="20"/>
      <c r="F1630" s="21">
        <v>2</v>
      </c>
      <c r="G1630" s="21">
        <v>5</v>
      </c>
      <c r="H1630" s="21"/>
      <c r="I1630" s="21"/>
      <c r="J1630" s="21"/>
      <c r="K1630" s="22">
        <f>VLOOKUP(D1630,'Porte Honorário'!$A$3:$B$44,2,0)</f>
        <v>1433.67</v>
      </c>
      <c r="L1630" s="22">
        <f>'Base PF Saúde'!$K1630*'Base PF Saúde'!$C1630</f>
        <v>1433.67</v>
      </c>
      <c r="M1630" s="22">
        <f>'Base PF Saúde'!$E1630*'Uco e Filme'!$A$2</f>
        <v>0</v>
      </c>
      <c r="N1630" s="22">
        <f>'Base PF Saúde'!$H1630*'Uco e Filme'!$A$11</f>
        <v>0</v>
      </c>
      <c r="O1630" s="23">
        <f>ROUND(SUM('Base PF Saúde'!$L1630:$N1630),2)</f>
        <v>1433.67</v>
      </c>
    </row>
    <row r="1631" spans="1:15" x14ac:dyDescent="0.25">
      <c r="A1631" s="18">
        <v>30805163</v>
      </c>
      <c r="B1631" s="18" t="s">
        <v>1657</v>
      </c>
      <c r="C1631" s="24">
        <v>1</v>
      </c>
      <c r="D1631" s="25" t="s">
        <v>367</v>
      </c>
      <c r="E1631" s="20"/>
      <c r="F1631" s="21">
        <v>2</v>
      </c>
      <c r="G1631" s="21">
        <v>6</v>
      </c>
      <c r="H1631" s="21"/>
      <c r="I1631" s="21"/>
      <c r="J1631" s="21"/>
      <c r="K1631" s="22">
        <f>VLOOKUP(D1631,'Porte Honorário'!$A$3:$B$44,2,0)</f>
        <v>1725.14</v>
      </c>
      <c r="L1631" s="22">
        <f>'Base PF Saúde'!$K1631*'Base PF Saúde'!$C1631</f>
        <v>1725.14</v>
      </c>
      <c r="M1631" s="22">
        <f>'Base PF Saúde'!$E1631*'Uco e Filme'!$A$2</f>
        <v>0</v>
      </c>
      <c r="N1631" s="22">
        <f>'Base PF Saúde'!$H1631*'Uco e Filme'!$A$11</f>
        <v>0</v>
      </c>
      <c r="O1631" s="23">
        <f>ROUND(SUM('Base PF Saúde'!$L1631:$N1631),2)</f>
        <v>1725.14</v>
      </c>
    </row>
    <row r="1632" spans="1:15" ht="24" x14ac:dyDescent="0.25">
      <c r="A1632" s="18">
        <v>30805171</v>
      </c>
      <c r="B1632" s="18" t="s">
        <v>1658</v>
      </c>
      <c r="C1632" s="24">
        <v>1</v>
      </c>
      <c r="D1632" s="25" t="s">
        <v>435</v>
      </c>
      <c r="E1632" s="20"/>
      <c r="F1632" s="21">
        <v>2</v>
      </c>
      <c r="G1632" s="21">
        <v>4</v>
      </c>
      <c r="H1632" s="21"/>
      <c r="I1632" s="21"/>
      <c r="J1632" s="21"/>
      <c r="K1632" s="22">
        <f>VLOOKUP(D1632,'Porte Honorário'!$A$3:$B$44,2,0)</f>
        <v>1220.97</v>
      </c>
      <c r="L1632" s="22">
        <f>'Base PF Saúde'!$K1632*'Base PF Saúde'!$C1632</f>
        <v>1220.97</v>
      </c>
      <c r="M1632" s="22">
        <f>'Base PF Saúde'!$E1632*'Uco e Filme'!$A$2</f>
        <v>0</v>
      </c>
      <c r="N1632" s="22">
        <f>'Base PF Saúde'!$H1632*'Uco e Filme'!$A$11</f>
        <v>0</v>
      </c>
      <c r="O1632" s="23">
        <f>ROUND(SUM('Base PF Saúde'!$L1632:$N1632),2)</f>
        <v>1220.97</v>
      </c>
    </row>
    <row r="1633" spans="1:15" x14ac:dyDescent="0.25">
      <c r="A1633" s="18">
        <v>30805180</v>
      </c>
      <c r="B1633" s="18" t="s">
        <v>1659</v>
      </c>
      <c r="C1633" s="24">
        <v>1</v>
      </c>
      <c r="D1633" s="25" t="s">
        <v>246</v>
      </c>
      <c r="E1633" s="20">
        <v>33.799999999999997</v>
      </c>
      <c r="F1633" s="21">
        <v>1</v>
      </c>
      <c r="G1633" s="21">
        <v>4</v>
      </c>
      <c r="H1633" s="21"/>
      <c r="I1633" s="21"/>
      <c r="J1633" s="21"/>
      <c r="K1633" s="22">
        <f>VLOOKUP(D1633,'Porte Honorário'!$A$3:$B$44,2,0)</f>
        <v>521.47</v>
      </c>
      <c r="L1633" s="22">
        <f>'Base PF Saúde'!$K1633*'Base PF Saúde'!$C1633</f>
        <v>521.47</v>
      </c>
      <c r="M1633" s="22">
        <f>'Base PF Saúde'!$E1633*'Uco e Filme'!$A$2</f>
        <v>612.79399999999987</v>
      </c>
      <c r="N1633" s="22">
        <f>'Base PF Saúde'!$H1633*'Uco e Filme'!$A$11</f>
        <v>0</v>
      </c>
      <c r="O1633" s="23">
        <f>ROUND(SUM('Base PF Saúde'!$L1633:$N1633),2)</f>
        <v>1134.26</v>
      </c>
    </row>
    <row r="1634" spans="1:15" ht="24" x14ac:dyDescent="0.25">
      <c r="A1634" s="18">
        <v>30805198</v>
      </c>
      <c r="B1634" s="18" t="s">
        <v>1660</v>
      </c>
      <c r="C1634" s="24">
        <v>1</v>
      </c>
      <c r="D1634" s="25" t="s">
        <v>491</v>
      </c>
      <c r="E1634" s="20">
        <v>42.9</v>
      </c>
      <c r="F1634" s="21">
        <v>1</v>
      </c>
      <c r="G1634" s="21">
        <v>6</v>
      </c>
      <c r="H1634" s="21"/>
      <c r="I1634" s="21"/>
      <c r="J1634" s="21"/>
      <c r="K1634" s="22">
        <f>VLOOKUP(D1634,'Porte Honorário'!$A$3:$B$44,2,0)</f>
        <v>1922.05</v>
      </c>
      <c r="L1634" s="22">
        <f>'Base PF Saúde'!$K1634*'Base PF Saúde'!$C1634</f>
        <v>1922.05</v>
      </c>
      <c r="M1634" s="22">
        <f>'Base PF Saúde'!$E1634*'Uco e Filme'!$A$2</f>
        <v>777.77699999999993</v>
      </c>
      <c r="N1634" s="22">
        <f>'Base PF Saúde'!$H1634*'Uco e Filme'!$A$11</f>
        <v>0</v>
      </c>
      <c r="O1634" s="23">
        <f>ROUND(SUM('Base PF Saúde'!$L1634:$N1634),2)</f>
        <v>2699.83</v>
      </c>
    </row>
    <row r="1635" spans="1:15" ht="24" x14ac:dyDescent="0.25">
      <c r="A1635" s="18">
        <v>30805201</v>
      </c>
      <c r="B1635" s="18" t="s">
        <v>1661</v>
      </c>
      <c r="C1635" s="24">
        <v>1</v>
      </c>
      <c r="D1635" s="25" t="s">
        <v>261</v>
      </c>
      <c r="E1635" s="20">
        <v>38.5</v>
      </c>
      <c r="F1635" s="21">
        <v>1</v>
      </c>
      <c r="G1635" s="21">
        <v>5</v>
      </c>
      <c r="H1635" s="21"/>
      <c r="I1635" s="21"/>
      <c r="J1635" s="21"/>
      <c r="K1635" s="22">
        <f>VLOOKUP(D1635,'Porte Honorário'!$A$3:$B$44,2,0)</f>
        <v>1572.31</v>
      </c>
      <c r="L1635" s="22">
        <f>'Base PF Saúde'!$K1635*'Base PF Saúde'!$C1635</f>
        <v>1572.31</v>
      </c>
      <c r="M1635" s="22">
        <f>'Base PF Saúde'!$E1635*'Uco e Filme'!$A$2</f>
        <v>698.005</v>
      </c>
      <c r="N1635" s="22">
        <f>'Base PF Saúde'!$H1635*'Uco e Filme'!$A$11</f>
        <v>0</v>
      </c>
      <c r="O1635" s="23">
        <f>ROUND(SUM('Base PF Saúde'!$L1635:$N1635),2)</f>
        <v>2270.3200000000002</v>
      </c>
    </row>
    <row r="1636" spans="1:15" x14ac:dyDescent="0.25">
      <c r="A1636" s="18">
        <v>30805210</v>
      </c>
      <c r="B1636" s="18" t="s">
        <v>1662</v>
      </c>
      <c r="C1636" s="24">
        <v>1</v>
      </c>
      <c r="D1636" s="25" t="s">
        <v>960</v>
      </c>
      <c r="E1636" s="20">
        <v>42.9</v>
      </c>
      <c r="F1636" s="21">
        <v>2</v>
      </c>
      <c r="G1636" s="21">
        <v>5</v>
      </c>
      <c r="H1636" s="21"/>
      <c r="I1636" s="21"/>
      <c r="J1636" s="21"/>
      <c r="K1636" s="22">
        <f>VLOOKUP(D1636,'Porte Honorário'!$A$3:$B$44,2,0)</f>
        <v>1788.13</v>
      </c>
      <c r="L1636" s="22">
        <f>'Base PF Saúde'!$K1636*'Base PF Saúde'!$C1636</f>
        <v>1788.13</v>
      </c>
      <c r="M1636" s="22">
        <f>'Base PF Saúde'!$E1636*'Uco e Filme'!$A$2</f>
        <v>777.77699999999993</v>
      </c>
      <c r="N1636" s="22">
        <f>'Base PF Saúde'!$H1636*'Uco e Filme'!$A$11</f>
        <v>0</v>
      </c>
      <c r="O1636" s="23">
        <f>ROUND(SUM('Base PF Saúde'!$L1636:$N1636),2)</f>
        <v>2565.91</v>
      </c>
    </row>
    <row r="1637" spans="1:15" x14ac:dyDescent="0.25">
      <c r="A1637" s="18">
        <v>30805228</v>
      </c>
      <c r="B1637" s="18" t="s">
        <v>1663</v>
      </c>
      <c r="C1637" s="24">
        <v>1</v>
      </c>
      <c r="D1637" s="25" t="s">
        <v>261</v>
      </c>
      <c r="E1637" s="20">
        <v>38.5</v>
      </c>
      <c r="F1637" s="21">
        <v>2</v>
      </c>
      <c r="G1637" s="21">
        <v>6</v>
      </c>
      <c r="H1637" s="21"/>
      <c r="I1637" s="21"/>
      <c r="J1637" s="21"/>
      <c r="K1637" s="22">
        <f>VLOOKUP(D1637,'Porte Honorário'!$A$3:$B$44,2,0)</f>
        <v>1572.31</v>
      </c>
      <c r="L1637" s="22">
        <f>'Base PF Saúde'!$K1637*'Base PF Saúde'!$C1637</f>
        <v>1572.31</v>
      </c>
      <c r="M1637" s="22">
        <f>'Base PF Saúde'!$E1637*'Uco e Filme'!$A$2</f>
        <v>698.005</v>
      </c>
      <c r="N1637" s="22">
        <f>'Base PF Saúde'!$H1637*'Uco e Filme'!$A$11</f>
        <v>0</v>
      </c>
      <c r="O1637" s="23">
        <f>ROUND(SUM('Base PF Saúde'!$L1637:$N1637),2)</f>
        <v>2270.3200000000002</v>
      </c>
    </row>
    <row r="1638" spans="1:15" x14ac:dyDescent="0.25">
      <c r="A1638" s="18">
        <v>30805236</v>
      </c>
      <c r="B1638" s="18" t="s">
        <v>1664</v>
      </c>
      <c r="C1638" s="24">
        <v>1</v>
      </c>
      <c r="D1638" s="25" t="s">
        <v>448</v>
      </c>
      <c r="E1638" s="20">
        <v>38.5</v>
      </c>
      <c r="F1638" s="21">
        <v>1</v>
      </c>
      <c r="G1638" s="21">
        <v>5</v>
      </c>
      <c r="H1638" s="21"/>
      <c r="I1638" s="21"/>
      <c r="J1638" s="21"/>
      <c r="K1638" s="22">
        <f>VLOOKUP(D1638,'Porte Honorário'!$A$3:$B$44,2,0)</f>
        <v>1126.45</v>
      </c>
      <c r="L1638" s="22">
        <f>'Base PF Saúde'!$K1638*'Base PF Saúde'!$C1638</f>
        <v>1126.45</v>
      </c>
      <c r="M1638" s="22">
        <f>'Base PF Saúde'!$E1638*'Uco e Filme'!$A$2</f>
        <v>698.005</v>
      </c>
      <c r="N1638" s="22">
        <f>'Base PF Saúde'!$H1638*'Uco e Filme'!$A$11</f>
        <v>0</v>
      </c>
      <c r="O1638" s="23">
        <f>ROUND(SUM('Base PF Saúde'!$L1638:$N1638),2)</f>
        <v>1824.46</v>
      </c>
    </row>
    <row r="1639" spans="1:15" ht="24" x14ac:dyDescent="0.25">
      <c r="A1639" s="18">
        <v>30805244</v>
      </c>
      <c r="B1639" s="18" t="s">
        <v>1665</v>
      </c>
      <c r="C1639" s="24">
        <v>1</v>
      </c>
      <c r="D1639" s="25" t="s">
        <v>489</v>
      </c>
      <c r="E1639" s="20">
        <v>38.5</v>
      </c>
      <c r="F1639" s="21">
        <v>1</v>
      </c>
      <c r="G1639" s="21">
        <v>5</v>
      </c>
      <c r="H1639" s="21"/>
      <c r="I1639" s="21"/>
      <c r="J1639" s="21"/>
      <c r="K1639" s="22">
        <f>VLOOKUP(D1639,'Porte Honorário'!$A$3:$B$44,2,0)</f>
        <v>1354.9</v>
      </c>
      <c r="L1639" s="22">
        <f>'Base PF Saúde'!$K1639*'Base PF Saúde'!$C1639</f>
        <v>1354.9</v>
      </c>
      <c r="M1639" s="22">
        <f>'Base PF Saúde'!$E1639*'Uco e Filme'!$A$2</f>
        <v>698.005</v>
      </c>
      <c r="N1639" s="22">
        <f>'Base PF Saúde'!$H1639*'Uco e Filme'!$A$11</f>
        <v>0</v>
      </c>
      <c r="O1639" s="23">
        <f>ROUND(SUM('Base PF Saúde'!$L1639:$N1639),2)</f>
        <v>2052.91</v>
      </c>
    </row>
    <row r="1640" spans="1:15" ht="24" x14ac:dyDescent="0.25">
      <c r="A1640" s="18">
        <v>30805252</v>
      </c>
      <c r="B1640" s="18" t="s">
        <v>1666</v>
      </c>
      <c r="C1640" s="24">
        <v>1</v>
      </c>
      <c r="D1640" s="25" t="s">
        <v>367</v>
      </c>
      <c r="E1640" s="20">
        <v>38.5</v>
      </c>
      <c r="F1640" s="21">
        <v>1</v>
      </c>
      <c r="G1640" s="21">
        <v>6</v>
      </c>
      <c r="H1640" s="21"/>
      <c r="I1640" s="21"/>
      <c r="J1640" s="21"/>
      <c r="K1640" s="22">
        <f>VLOOKUP(D1640,'Porte Honorário'!$A$3:$B$44,2,0)</f>
        <v>1725.14</v>
      </c>
      <c r="L1640" s="22">
        <f>'Base PF Saúde'!$K1640*'Base PF Saúde'!$C1640</f>
        <v>1725.14</v>
      </c>
      <c r="M1640" s="22">
        <f>'Base PF Saúde'!$E1640*'Uco e Filme'!$A$2</f>
        <v>698.005</v>
      </c>
      <c r="N1640" s="22">
        <f>'Base PF Saúde'!$H1640*'Uco e Filme'!$A$11</f>
        <v>0</v>
      </c>
      <c r="O1640" s="23">
        <f>ROUND(SUM('Base PF Saúde'!$L1640:$N1640),2)</f>
        <v>2423.15</v>
      </c>
    </row>
    <row r="1641" spans="1:15" x14ac:dyDescent="0.25">
      <c r="A1641" s="18">
        <v>30805260</v>
      </c>
      <c r="B1641" s="18" t="s">
        <v>1667</v>
      </c>
      <c r="C1641" s="24">
        <v>1</v>
      </c>
      <c r="D1641" s="25" t="s">
        <v>998</v>
      </c>
      <c r="E1641" s="20">
        <v>42.9</v>
      </c>
      <c r="F1641" s="21">
        <v>2</v>
      </c>
      <c r="G1641" s="21">
        <v>7</v>
      </c>
      <c r="H1641" s="21"/>
      <c r="I1641" s="21"/>
      <c r="J1641" s="21"/>
      <c r="K1641" s="22">
        <f>VLOOKUP(D1641,'Porte Honorário'!$A$3:$B$44,2,0)</f>
        <v>2355.31</v>
      </c>
      <c r="L1641" s="22">
        <f>'Base PF Saúde'!$K1641*'Base PF Saúde'!$C1641</f>
        <v>2355.31</v>
      </c>
      <c r="M1641" s="22">
        <f>'Base PF Saúde'!$E1641*'Uco e Filme'!$A$2</f>
        <v>777.77699999999993</v>
      </c>
      <c r="N1641" s="22">
        <f>'Base PF Saúde'!$H1641*'Uco e Filme'!$A$11</f>
        <v>0</v>
      </c>
      <c r="O1641" s="23">
        <f>ROUND(SUM('Base PF Saúde'!$L1641:$N1641),2)</f>
        <v>3133.09</v>
      </c>
    </row>
    <row r="1642" spans="1:15" x14ac:dyDescent="0.25">
      <c r="A1642" s="18">
        <v>30805279</v>
      </c>
      <c r="B1642" s="18" t="s">
        <v>1668</v>
      </c>
      <c r="C1642" s="24">
        <v>1</v>
      </c>
      <c r="D1642" s="25" t="s">
        <v>491</v>
      </c>
      <c r="E1642" s="20">
        <v>42.9</v>
      </c>
      <c r="F1642" s="21">
        <v>2</v>
      </c>
      <c r="G1642" s="21">
        <v>6</v>
      </c>
      <c r="H1642" s="21"/>
      <c r="I1642" s="21"/>
      <c r="J1642" s="21"/>
      <c r="K1642" s="22">
        <f>VLOOKUP(D1642,'Porte Honorário'!$A$3:$B$44,2,0)</f>
        <v>1922.05</v>
      </c>
      <c r="L1642" s="22">
        <f>'Base PF Saúde'!$K1642*'Base PF Saúde'!$C1642</f>
        <v>1922.05</v>
      </c>
      <c r="M1642" s="22">
        <f>'Base PF Saúde'!$E1642*'Uco e Filme'!$A$2</f>
        <v>777.77699999999993</v>
      </c>
      <c r="N1642" s="22">
        <f>'Base PF Saúde'!$H1642*'Uco e Filme'!$A$11</f>
        <v>0</v>
      </c>
      <c r="O1642" s="23">
        <f>ROUND(SUM('Base PF Saúde'!$L1642:$N1642),2)</f>
        <v>2699.83</v>
      </c>
    </row>
    <row r="1643" spans="1:15" x14ac:dyDescent="0.25">
      <c r="A1643" s="18">
        <v>30805287</v>
      </c>
      <c r="B1643" s="18" t="s">
        <v>1669</v>
      </c>
      <c r="C1643" s="24">
        <v>1</v>
      </c>
      <c r="D1643" s="25" t="s">
        <v>1000</v>
      </c>
      <c r="E1643" s="20">
        <v>42.9</v>
      </c>
      <c r="F1643" s="21">
        <v>1</v>
      </c>
      <c r="G1643" s="21">
        <v>6</v>
      </c>
      <c r="H1643" s="21"/>
      <c r="I1643" s="21"/>
      <c r="J1643" s="21"/>
      <c r="K1643" s="22">
        <f>VLOOKUP(D1643,'Porte Honorário'!$A$3:$B$44,2,0)</f>
        <v>2591.63</v>
      </c>
      <c r="L1643" s="22">
        <f>'Base PF Saúde'!$K1643*'Base PF Saúde'!$C1643</f>
        <v>2591.63</v>
      </c>
      <c r="M1643" s="22">
        <f>'Base PF Saúde'!$E1643*'Uco e Filme'!$A$2</f>
        <v>777.77699999999993</v>
      </c>
      <c r="N1643" s="22">
        <f>'Base PF Saúde'!$H1643*'Uco e Filme'!$A$11</f>
        <v>0</v>
      </c>
      <c r="O1643" s="23">
        <f>ROUND(SUM('Base PF Saúde'!$L1643:$N1643),2)</f>
        <v>3369.41</v>
      </c>
    </row>
    <row r="1644" spans="1:15" x14ac:dyDescent="0.25">
      <c r="A1644" s="18">
        <v>30805295</v>
      </c>
      <c r="B1644" s="18" t="s">
        <v>1670</v>
      </c>
      <c r="C1644" s="24">
        <v>1</v>
      </c>
      <c r="D1644" s="25" t="s">
        <v>338</v>
      </c>
      <c r="E1644" s="20"/>
      <c r="F1644" s="21">
        <v>2</v>
      </c>
      <c r="G1644" s="21">
        <v>4</v>
      </c>
      <c r="H1644" s="21"/>
      <c r="I1644" s="21"/>
      <c r="J1644" s="21"/>
      <c r="K1644" s="22">
        <f>VLOOKUP(D1644,'Porte Honorário'!$A$3:$B$44,2,0)</f>
        <v>953.16</v>
      </c>
      <c r="L1644" s="22">
        <f>'Base PF Saúde'!$K1644*'Base PF Saúde'!$C1644</f>
        <v>953.16</v>
      </c>
      <c r="M1644" s="22">
        <f>'Base PF Saúde'!$E1644*'Uco e Filme'!$A$2</f>
        <v>0</v>
      </c>
      <c r="N1644" s="22">
        <f>'Base PF Saúde'!$H1644*'Uco e Filme'!$A$11</f>
        <v>0</v>
      </c>
      <c r="O1644" s="23">
        <f>ROUND(SUM('Base PF Saúde'!$L1644:$N1644),2)</f>
        <v>953.16</v>
      </c>
    </row>
    <row r="1645" spans="1:15" ht="18" customHeight="1" x14ac:dyDescent="0.25">
      <c r="A1645" s="72" t="s">
        <v>1671</v>
      </c>
      <c r="B1645" s="73"/>
      <c r="C1645" s="73"/>
      <c r="D1645" s="73"/>
      <c r="E1645" s="73"/>
      <c r="F1645" s="73"/>
      <c r="G1645" s="73"/>
      <c r="H1645" s="73"/>
      <c r="I1645" s="73"/>
      <c r="J1645" s="73"/>
      <c r="K1645" s="73" t="e">
        <f>VLOOKUP(D1645,'Porte Honorário'!$A$3:$B$44,2,0)</f>
        <v>#N/A</v>
      </c>
      <c r="L1645" s="73" t="e">
        <f>'Base PF Saúde'!$K1645*'Base PF Saúde'!$C1645</f>
        <v>#N/A</v>
      </c>
      <c r="M1645" s="73">
        <f>'Base PF Saúde'!$E1645*'Uco e Filme'!$A$2</f>
        <v>0</v>
      </c>
      <c r="N1645" s="73">
        <f>'Base PF Saúde'!$H1645*'Uco e Filme'!$A$11</f>
        <v>0</v>
      </c>
      <c r="O1645" s="74" t="e">
        <f>ROUND(SUM('Base PF Saúde'!$L1645:$N1645),2)</f>
        <v>#N/A</v>
      </c>
    </row>
    <row r="1646" spans="1:15" x14ac:dyDescent="0.25">
      <c r="A1646" s="18">
        <v>30806011</v>
      </c>
      <c r="B1646" s="18" t="s">
        <v>1672</v>
      </c>
      <c r="C1646" s="24">
        <v>1</v>
      </c>
      <c r="D1646" s="25" t="s">
        <v>309</v>
      </c>
      <c r="E1646" s="20"/>
      <c r="F1646" s="21">
        <v>1</v>
      </c>
      <c r="G1646" s="21">
        <v>4</v>
      </c>
      <c r="H1646" s="21"/>
      <c r="I1646" s="21"/>
      <c r="J1646" s="21"/>
      <c r="K1646" s="22">
        <f>VLOOKUP(D1646,'Porte Honorário'!$A$3:$B$44,2,0)</f>
        <v>771.98</v>
      </c>
      <c r="L1646" s="22">
        <f>'Base PF Saúde'!$K1646*'Base PF Saúde'!$C1646</f>
        <v>771.98</v>
      </c>
      <c r="M1646" s="22">
        <f>'Base PF Saúde'!$E1646*'Uco e Filme'!$A$2</f>
        <v>0</v>
      </c>
      <c r="N1646" s="22">
        <f>'Base PF Saúde'!$H1646*'Uco e Filme'!$A$11</f>
        <v>0</v>
      </c>
      <c r="O1646" s="23">
        <f>ROUND(SUM('Base PF Saúde'!$L1646:$N1646),2)</f>
        <v>771.98</v>
      </c>
    </row>
    <row r="1647" spans="1:15" x14ac:dyDescent="0.25">
      <c r="A1647" s="18">
        <v>30806020</v>
      </c>
      <c r="B1647" s="18" t="s">
        <v>1673</v>
      </c>
      <c r="C1647" s="24">
        <v>1</v>
      </c>
      <c r="D1647" s="25" t="s">
        <v>472</v>
      </c>
      <c r="E1647" s="20"/>
      <c r="F1647" s="21">
        <v>2</v>
      </c>
      <c r="G1647" s="21">
        <v>5</v>
      </c>
      <c r="H1647" s="21"/>
      <c r="I1647" s="21"/>
      <c r="J1647" s="21"/>
      <c r="K1647" s="22">
        <f>VLOOKUP(D1647,'Porte Honorário'!$A$3:$B$44,2,0)</f>
        <v>1433.67</v>
      </c>
      <c r="L1647" s="22">
        <f>'Base PF Saúde'!$K1647*'Base PF Saúde'!$C1647</f>
        <v>1433.67</v>
      </c>
      <c r="M1647" s="22">
        <f>'Base PF Saúde'!$E1647*'Uco e Filme'!$A$2</f>
        <v>0</v>
      </c>
      <c r="N1647" s="22">
        <f>'Base PF Saúde'!$H1647*'Uco e Filme'!$A$11</f>
        <v>0</v>
      </c>
      <c r="O1647" s="23">
        <f>ROUND(SUM('Base PF Saúde'!$L1647:$N1647),2)</f>
        <v>1433.67</v>
      </c>
    </row>
    <row r="1648" spans="1:15" ht="13.9" customHeight="1" x14ac:dyDescent="0.25">
      <c r="A1648" s="18">
        <v>30806038</v>
      </c>
      <c r="B1648" s="18" t="s">
        <v>1674</v>
      </c>
      <c r="C1648" s="24">
        <v>1</v>
      </c>
      <c r="D1648" s="25" t="s">
        <v>960</v>
      </c>
      <c r="E1648" s="20"/>
      <c r="F1648" s="21">
        <v>2</v>
      </c>
      <c r="G1648" s="21">
        <v>6</v>
      </c>
      <c r="H1648" s="21"/>
      <c r="I1648" s="21"/>
      <c r="J1648" s="21"/>
      <c r="K1648" s="22">
        <f>VLOOKUP(D1648,'Porte Honorário'!$A$3:$B$44,2,0)</f>
        <v>1788.13</v>
      </c>
      <c r="L1648" s="22">
        <f>'Base PF Saúde'!$K1648*'Base PF Saúde'!$C1648</f>
        <v>1788.13</v>
      </c>
      <c r="M1648" s="22">
        <f>'Base PF Saúde'!$E1648*'Uco e Filme'!$A$2</f>
        <v>0</v>
      </c>
      <c r="N1648" s="22">
        <f>'Base PF Saúde'!$H1648*'Uco e Filme'!$A$11</f>
        <v>0</v>
      </c>
      <c r="O1648" s="23">
        <f>ROUND(SUM('Base PF Saúde'!$L1648:$N1648),2)</f>
        <v>1788.13</v>
      </c>
    </row>
    <row r="1649" spans="1:15" ht="24" x14ac:dyDescent="0.25">
      <c r="A1649" s="18">
        <v>30806046</v>
      </c>
      <c r="B1649" s="18" t="s">
        <v>1675</v>
      </c>
      <c r="C1649" s="24">
        <v>1</v>
      </c>
      <c r="D1649" s="25" t="s">
        <v>435</v>
      </c>
      <c r="E1649" s="20"/>
      <c r="F1649" s="21">
        <v>1</v>
      </c>
      <c r="G1649" s="21">
        <v>5</v>
      </c>
      <c r="H1649" s="21"/>
      <c r="I1649" s="21"/>
      <c r="J1649" s="21"/>
      <c r="K1649" s="22">
        <f>VLOOKUP(D1649,'Porte Honorário'!$A$3:$B$44,2,0)</f>
        <v>1220.97</v>
      </c>
      <c r="L1649" s="22">
        <f>'Base PF Saúde'!$K1649*'Base PF Saúde'!$C1649</f>
        <v>1220.97</v>
      </c>
      <c r="M1649" s="22">
        <f>'Base PF Saúde'!$E1649*'Uco e Filme'!$A$2</f>
        <v>0</v>
      </c>
      <c r="N1649" s="22">
        <f>'Base PF Saúde'!$H1649*'Uco e Filme'!$A$11</f>
        <v>0</v>
      </c>
      <c r="O1649" s="23">
        <f>ROUND(SUM('Base PF Saúde'!$L1649:$N1649),2)</f>
        <v>1220.97</v>
      </c>
    </row>
    <row r="1650" spans="1:15" ht="24" x14ac:dyDescent="0.25">
      <c r="A1650" s="18">
        <v>30806054</v>
      </c>
      <c r="B1650" s="18" t="s">
        <v>1676</v>
      </c>
      <c r="C1650" s="24">
        <v>1</v>
      </c>
      <c r="D1650" s="25" t="s">
        <v>1000</v>
      </c>
      <c r="E1650" s="20">
        <v>42.9</v>
      </c>
      <c r="F1650" s="21">
        <v>1</v>
      </c>
      <c r="G1650" s="21">
        <v>6</v>
      </c>
      <c r="H1650" s="21"/>
      <c r="I1650" s="21"/>
      <c r="J1650" s="21"/>
      <c r="K1650" s="22">
        <f>VLOOKUP(D1650,'Porte Honorário'!$A$3:$B$44,2,0)</f>
        <v>2591.63</v>
      </c>
      <c r="L1650" s="22">
        <f>'Base PF Saúde'!$K1650*'Base PF Saúde'!$C1650</f>
        <v>2591.63</v>
      </c>
      <c r="M1650" s="22">
        <f>'Base PF Saúde'!$E1650*'Uco e Filme'!$A$2</f>
        <v>777.77699999999993</v>
      </c>
      <c r="N1650" s="22">
        <f>'Base PF Saúde'!$H1650*'Uco e Filme'!$A$11</f>
        <v>0</v>
      </c>
      <c r="O1650" s="23">
        <f>ROUND(SUM('Base PF Saúde'!$L1650:$N1650),2)</f>
        <v>3369.41</v>
      </c>
    </row>
    <row r="1651" spans="1:15" ht="18" customHeight="1" x14ac:dyDescent="0.25">
      <c r="A1651" s="72" t="s">
        <v>1677</v>
      </c>
      <c r="B1651" s="73"/>
      <c r="C1651" s="73"/>
      <c r="D1651" s="73"/>
      <c r="E1651" s="73"/>
      <c r="F1651" s="73"/>
      <c r="G1651" s="73"/>
      <c r="H1651" s="73"/>
      <c r="I1651" s="73"/>
      <c r="J1651" s="73"/>
      <c r="K1651" s="73" t="e">
        <f>VLOOKUP(D1651,'Porte Honorário'!$A$3:$B$44,2,0)</f>
        <v>#N/A</v>
      </c>
      <c r="L1651" s="73" t="e">
        <f>'Base PF Saúde'!$K1651*'Base PF Saúde'!$C1651</f>
        <v>#N/A</v>
      </c>
      <c r="M1651" s="73">
        <f>'Base PF Saúde'!$E1651*'Uco e Filme'!$A$2</f>
        <v>0</v>
      </c>
      <c r="N1651" s="73">
        <f>'Base PF Saúde'!$H1651*'Uco e Filme'!$A$11</f>
        <v>0</v>
      </c>
      <c r="O1651" s="74" t="e">
        <f>ROUND(SUM('Base PF Saúde'!$L1651:$N1651),2)</f>
        <v>#N/A</v>
      </c>
    </row>
    <row r="1652" spans="1:15" ht="24" x14ac:dyDescent="0.25">
      <c r="A1652" s="18">
        <v>30901014</v>
      </c>
      <c r="B1652" s="18" t="s">
        <v>1678</v>
      </c>
      <c r="C1652" s="24">
        <v>1</v>
      </c>
      <c r="D1652" s="25" t="s">
        <v>367</v>
      </c>
      <c r="E1652" s="20"/>
      <c r="F1652" s="21">
        <v>2</v>
      </c>
      <c r="G1652" s="21">
        <v>6</v>
      </c>
      <c r="H1652" s="21"/>
      <c r="I1652" s="21"/>
      <c r="J1652" s="21"/>
      <c r="K1652" s="22">
        <f>VLOOKUP(D1652,'Porte Honorário'!$A$3:$B$44,2,0)</f>
        <v>1725.14</v>
      </c>
      <c r="L1652" s="22">
        <f>'Base PF Saúde'!$K1652*'Base PF Saúde'!$C1652</f>
        <v>1725.14</v>
      </c>
      <c r="M1652" s="22">
        <f>'Base PF Saúde'!$E1652*'Uco e Filme'!$A$2</f>
        <v>0</v>
      </c>
      <c r="N1652" s="22">
        <f>'Base PF Saúde'!$H1652*'Uco e Filme'!$A$11</f>
        <v>0</v>
      </c>
      <c r="O1652" s="23">
        <f>ROUND(SUM('Base PF Saúde'!$L1652:$N1652),2)</f>
        <v>1725.14</v>
      </c>
    </row>
    <row r="1653" spans="1:15" x14ac:dyDescent="0.25">
      <c r="A1653" s="18">
        <v>30901022</v>
      </c>
      <c r="B1653" s="18" t="s">
        <v>1679</v>
      </c>
      <c r="C1653" s="24">
        <v>1</v>
      </c>
      <c r="D1653" s="25" t="s">
        <v>435</v>
      </c>
      <c r="E1653" s="20"/>
      <c r="F1653" s="21">
        <v>1</v>
      </c>
      <c r="G1653" s="21">
        <v>6</v>
      </c>
      <c r="H1653" s="21"/>
      <c r="I1653" s="21"/>
      <c r="J1653" s="21"/>
      <c r="K1653" s="22">
        <f>VLOOKUP(D1653,'Porte Honorário'!$A$3:$B$44,2,0)</f>
        <v>1220.97</v>
      </c>
      <c r="L1653" s="22">
        <f>'Base PF Saúde'!$K1653*'Base PF Saúde'!$C1653</f>
        <v>1220.97</v>
      </c>
      <c r="M1653" s="22">
        <f>'Base PF Saúde'!$E1653*'Uco e Filme'!$A$2</f>
        <v>0</v>
      </c>
      <c r="N1653" s="22">
        <f>'Base PF Saúde'!$H1653*'Uco e Filme'!$A$11</f>
        <v>0</v>
      </c>
      <c r="O1653" s="23">
        <f>ROUND(SUM('Base PF Saúde'!$L1653:$N1653),2)</f>
        <v>1220.97</v>
      </c>
    </row>
    <row r="1654" spans="1:15" x14ac:dyDescent="0.25">
      <c r="A1654" s="18">
        <v>30901030</v>
      </c>
      <c r="B1654" s="18" t="s">
        <v>1680</v>
      </c>
      <c r="C1654" s="24">
        <v>1</v>
      </c>
      <c r="D1654" s="25" t="s">
        <v>489</v>
      </c>
      <c r="E1654" s="20"/>
      <c r="F1654" s="21">
        <v>2</v>
      </c>
      <c r="G1654" s="21">
        <v>5</v>
      </c>
      <c r="H1654" s="21"/>
      <c r="I1654" s="21"/>
      <c r="J1654" s="21"/>
      <c r="K1654" s="22">
        <f>VLOOKUP(D1654,'Porte Honorário'!$A$3:$B$44,2,0)</f>
        <v>1354.9</v>
      </c>
      <c r="L1654" s="22">
        <f>'Base PF Saúde'!$K1654*'Base PF Saúde'!$C1654</f>
        <v>1354.9</v>
      </c>
      <c r="M1654" s="22">
        <f>'Base PF Saúde'!$E1654*'Uco e Filme'!$A$2</f>
        <v>0</v>
      </c>
      <c r="N1654" s="22">
        <f>'Base PF Saúde'!$H1654*'Uco e Filme'!$A$11</f>
        <v>0</v>
      </c>
      <c r="O1654" s="23">
        <f>ROUND(SUM('Base PF Saúde'!$L1654:$N1654),2)</f>
        <v>1354.9</v>
      </c>
    </row>
    <row r="1655" spans="1:15" x14ac:dyDescent="0.25">
      <c r="A1655" s="18">
        <v>30901049</v>
      </c>
      <c r="B1655" s="18" t="s">
        <v>1681</v>
      </c>
      <c r="C1655" s="24">
        <v>1</v>
      </c>
      <c r="D1655" s="25" t="s">
        <v>489</v>
      </c>
      <c r="E1655" s="20"/>
      <c r="F1655" s="21">
        <v>2</v>
      </c>
      <c r="G1655" s="21">
        <v>6</v>
      </c>
      <c r="H1655" s="21"/>
      <c r="I1655" s="21"/>
      <c r="J1655" s="21"/>
      <c r="K1655" s="22">
        <f>VLOOKUP(D1655,'Porte Honorário'!$A$3:$B$44,2,0)</f>
        <v>1354.9</v>
      </c>
      <c r="L1655" s="22">
        <f>'Base PF Saúde'!$K1655*'Base PF Saúde'!$C1655</f>
        <v>1354.9</v>
      </c>
      <c r="M1655" s="22">
        <f>'Base PF Saúde'!$E1655*'Uco e Filme'!$A$2</f>
        <v>0</v>
      </c>
      <c r="N1655" s="22">
        <f>'Base PF Saúde'!$H1655*'Uco e Filme'!$A$11</f>
        <v>0</v>
      </c>
      <c r="O1655" s="23">
        <f>ROUND(SUM('Base PF Saúde'!$L1655:$N1655),2)</f>
        <v>1354.9</v>
      </c>
    </row>
    <row r="1656" spans="1:15" x14ac:dyDescent="0.25">
      <c r="A1656" s="18">
        <v>30901057</v>
      </c>
      <c r="B1656" s="18" t="s">
        <v>1682</v>
      </c>
      <c r="C1656" s="24">
        <v>1</v>
      </c>
      <c r="D1656" s="25" t="s">
        <v>261</v>
      </c>
      <c r="E1656" s="20"/>
      <c r="F1656" s="21">
        <v>2</v>
      </c>
      <c r="G1656" s="21">
        <v>6</v>
      </c>
      <c r="H1656" s="21"/>
      <c r="I1656" s="21"/>
      <c r="J1656" s="21"/>
      <c r="K1656" s="22">
        <f>VLOOKUP(D1656,'Porte Honorário'!$A$3:$B$44,2,0)</f>
        <v>1572.31</v>
      </c>
      <c r="L1656" s="22">
        <f>'Base PF Saúde'!$K1656*'Base PF Saúde'!$C1656</f>
        <v>1572.31</v>
      </c>
      <c r="M1656" s="22">
        <f>'Base PF Saúde'!$E1656*'Uco e Filme'!$A$2</f>
        <v>0</v>
      </c>
      <c r="N1656" s="22">
        <f>'Base PF Saúde'!$H1656*'Uco e Filme'!$A$11</f>
        <v>0</v>
      </c>
      <c r="O1656" s="23">
        <f>ROUND(SUM('Base PF Saúde'!$L1656:$N1656),2)</f>
        <v>1572.31</v>
      </c>
    </row>
    <row r="1657" spans="1:15" ht="24" x14ac:dyDescent="0.25">
      <c r="A1657" s="18">
        <v>30901065</v>
      </c>
      <c r="B1657" s="18" t="s">
        <v>1683</v>
      </c>
      <c r="C1657" s="24">
        <v>1</v>
      </c>
      <c r="D1657" s="25" t="s">
        <v>367</v>
      </c>
      <c r="E1657" s="20"/>
      <c r="F1657" s="21">
        <v>3</v>
      </c>
      <c r="G1657" s="21">
        <v>7</v>
      </c>
      <c r="H1657" s="21"/>
      <c r="I1657" s="21"/>
      <c r="J1657" s="21"/>
      <c r="K1657" s="22">
        <f>VLOOKUP(D1657,'Porte Honorário'!$A$3:$B$44,2,0)</f>
        <v>1725.14</v>
      </c>
      <c r="L1657" s="22">
        <f>'Base PF Saúde'!$K1657*'Base PF Saúde'!$C1657</f>
        <v>1725.14</v>
      </c>
      <c r="M1657" s="22">
        <f>'Base PF Saúde'!$E1657*'Uco e Filme'!$A$2</f>
        <v>0</v>
      </c>
      <c r="N1657" s="22">
        <f>'Base PF Saúde'!$H1657*'Uco e Filme'!$A$11</f>
        <v>0</v>
      </c>
      <c r="O1657" s="23">
        <f>ROUND(SUM('Base PF Saúde'!$L1657:$N1657),2)</f>
        <v>1725.14</v>
      </c>
    </row>
    <row r="1658" spans="1:15" ht="24" x14ac:dyDescent="0.25">
      <c r="A1658" s="18">
        <v>30901073</v>
      </c>
      <c r="B1658" s="18" t="s">
        <v>1684</v>
      </c>
      <c r="C1658" s="24">
        <v>1</v>
      </c>
      <c r="D1658" s="25" t="s">
        <v>1152</v>
      </c>
      <c r="E1658" s="20"/>
      <c r="F1658" s="21">
        <v>3</v>
      </c>
      <c r="G1658" s="21">
        <v>8</v>
      </c>
      <c r="H1658" s="21"/>
      <c r="I1658" s="21"/>
      <c r="J1658" s="21"/>
      <c r="K1658" s="22">
        <f>VLOOKUP(D1658,'Porte Honorário'!$A$3:$B$44,2,0)</f>
        <v>2843.7</v>
      </c>
      <c r="L1658" s="22">
        <f>'Base PF Saúde'!$K1658*'Base PF Saúde'!$C1658</f>
        <v>2843.7</v>
      </c>
      <c r="M1658" s="22">
        <f>'Base PF Saúde'!$E1658*'Uco e Filme'!$A$2</f>
        <v>0</v>
      </c>
      <c r="N1658" s="22">
        <f>'Base PF Saúde'!$H1658*'Uco e Filme'!$A$11</f>
        <v>0</v>
      </c>
      <c r="O1658" s="23">
        <f>ROUND(SUM('Base PF Saúde'!$L1658:$N1658),2)</f>
        <v>2843.7</v>
      </c>
    </row>
    <row r="1659" spans="1:15" ht="24" x14ac:dyDescent="0.25">
      <c r="A1659" s="18">
        <v>30901081</v>
      </c>
      <c r="B1659" s="18" t="s">
        <v>1685</v>
      </c>
      <c r="C1659" s="24">
        <v>1</v>
      </c>
      <c r="D1659" s="25" t="s">
        <v>1686</v>
      </c>
      <c r="E1659" s="20"/>
      <c r="F1659" s="21">
        <v>3</v>
      </c>
      <c r="G1659" s="21">
        <v>8</v>
      </c>
      <c r="H1659" s="21"/>
      <c r="I1659" s="21"/>
      <c r="J1659" s="21"/>
      <c r="K1659" s="22">
        <f>VLOOKUP(D1659,'Porte Honorário'!$A$3:$B$44,2,0)</f>
        <v>3144.61</v>
      </c>
      <c r="L1659" s="22">
        <f>'Base PF Saúde'!$K1659*'Base PF Saúde'!$C1659</f>
        <v>3144.61</v>
      </c>
      <c r="M1659" s="22">
        <f>'Base PF Saúde'!$E1659*'Uco e Filme'!$A$2</f>
        <v>0</v>
      </c>
      <c r="N1659" s="22">
        <f>'Base PF Saúde'!$H1659*'Uco e Filme'!$A$11</f>
        <v>0</v>
      </c>
      <c r="O1659" s="23">
        <f>ROUND(SUM('Base PF Saúde'!$L1659:$N1659),2)</f>
        <v>3144.61</v>
      </c>
    </row>
    <row r="1660" spans="1:15" ht="24" x14ac:dyDescent="0.25">
      <c r="A1660" s="18">
        <v>30901090</v>
      </c>
      <c r="B1660" s="18" t="s">
        <v>1687</v>
      </c>
      <c r="C1660" s="24">
        <v>1</v>
      </c>
      <c r="D1660" s="25" t="s">
        <v>273</v>
      </c>
      <c r="E1660" s="20"/>
      <c r="F1660" s="21">
        <v>2</v>
      </c>
      <c r="G1660" s="21">
        <v>6</v>
      </c>
      <c r="H1660" s="21"/>
      <c r="I1660" s="21"/>
      <c r="J1660" s="21"/>
      <c r="K1660" s="22">
        <f>VLOOKUP(D1660,'Porte Honorário'!$A$3:$B$44,2,0)</f>
        <v>3505.39</v>
      </c>
      <c r="L1660" s="22">
        <f>'Base PF Saúde'!$K1660*'Base PF Saúde'!$C1660</f>
        <v>3505.39</v>
      </c>
      <c r="M1660" s="22">
        <f>'Base PF Saúde'!$E1660*'Uco e Filme'!$A$2</f>
        <v>0</v>
      </c>
      <c r="N1660" s="22">
        <f>'Base PF Saúde'!$H1660*'Uco e Filme'!$A$11</f>
        <v>0</v>
      </c>
      <c r="O1660" s="23">
        <f>ROUND(SUM('Base PF Saúde'!$L1660:$N1660),2)</f>
        <v>3505.39</v>
      </c>
    </row>
    <row r="1661" spans="1:15" ht="24" x14ac:dyDescent="0.25">
      <c r="A1661" s="18">
        <v>30901103</v>
      </c>
      <c r="B1661" s="18" t="s">
        <v>1688</v>
      </c>
      <c r="C1661" s="24">
        <v>1</v>
      </c>
      <c r="D1661" s="25" t="s">
        <v>261</v>
      </c>
      <c r="E1661" s="20"/>
      <c r="F1661" s="21">
        <v>2</v>
      </c>
      <c r="G1661" s="21">
        <v>6</v>
      </c>
      <c r="H1661" s="21"/>
      <c r="I1661" s="21"/>
      <c r="J1661" s="21"/>
      <c r="K1661" s="22">
        <f>VLOOKUP(D1661,'Porte Honorário'!$A$3:$B$44,2,0)</f>
        <v>1572.31</v>
      </c>
      <c r="L1661" s="22">
        <f>'Base PF Saúde'!$K1661*'Base PF Saúde'!$C1661</f>
        <v>1572.31</v>
      </c>
      <c r="M1661" s="22">
        <f>'Base PF Saúde'!$E1661*'Uco e Filme'!$A$2</f>
        <v>0</v>
      </c>
      <c r="N1661" s="22">
        <f>'Base PF Saúde'!$H1661*'Uco e Filme'!$A$11</f>
        <v>0</v>
      </c>
      <c r="O1661" s="23">
        <f>ROUND(SUM('Base PF Saúde'!$L1661:$N1661),2)</f>
        <v>1572.31</v>
      </c>
    </row>
    <row r="1662" spans="1:15" x14ac:dyDescent="0.25">
      <c r="A1662" s="18">
        <v>30901111</v>
      </c>
      <c r="B1662" s="18" t="s">
        <v>1689</v>
      </c>
      <c r="C1662" s="24">
        <v>1</v>
      </c>
      <c r="D1662" s="25" t="s">
        <v>1690</v>
      </c>
      <c r="E1662" s="20"/>
      <c r="F1662" s="21">
        <v>2</v>
      </c>
      <c r="G1662" s="21">
        <v>6</v>
      </c>
      <c r="H1662" s="21"/>
      <c r="I1662" s="21"/>
      <c r="J1662" s="21"/>
      <c r="K1662" s="22">
        <f>VLOOKUP(D1662,'Porte Honorário'!$A$3:$B$44,2,0)</f>
        <v>3812.61</v>
      </c>
      <c r="L1662" s="22">
        <f>'Base PF Saúde'!$K1662*'Base PF Saúde'!$C1662</f>
        <v>3812.61</v>
      </c>
      <c r="M1662" s="22">
        <f>'Base PF Saúde'!$E1662*'Uco e Filme'!$A$2</f>
        <v>0</v>
      </c>
      <c r="N1662" s="22">
        <f>'Base PF Saúde'!$H1662*'Uco e Filme'!$A$11</f>
        <v>0</v>
      </c>
      <c r="O1662" s="23">
        <f>ROUND(SUM('Base PF Saúde'!$L1662:$N1662),2)</f>
        <v>3812.61</v>
      </c>
    </row>
    <row r="1663" spans="1:15" ht="18" customHeight="1" x14ac:dyDescent="0.25">
      <c r="A1663" s="72" t="s">
        <v>1691</v>
      </c>
      <c r="B1663" s="73"/>
      <c r="C1663" s="73"/>
      <c r="D1663" s="73"/>
      <c r="E1663" s="73"/>
      <c r="F1663" s="73"/>
      <c r="G1663" s="73"/>
      <c r="H1663" s="73"/>
      <c r="I1663" s="73"/>
      <c r="J1663" s="73"/>
      <c r="K1663" s="73" t="e">
        <f>VLOOKUP(D1663,'Porte Honorário'!$A$3:$B$44,2,0)</f>
        <v>#N/A</v>
      </c>
      <c r="L1663" s="73" t="e">
        <f>'Base PF Saúde'!$K1663*'Base PF Saúde'!$C1663</f>
        <v>#N/A</v>
      </c>
      <c r="M1663" s="73">
        <f>'Base PF Saúde'!$E1663*'Uco e Filme'!$A$2</f>
        <v>0</v>
      </c>
      <c r="N1663" s="73">
        <f>'Base PF Saúde'!$H1663*'Uco e Filme'!$A$11</f>
        <v>0</v>
      </c>
      <c r="O1663" s="74" t="e">
        <f>ROUND(SUM('Base PF Saúde'!$L1663:$N1663),2)</f>
        <v>#N/A</v>
      </c>
    </row>
    <row r="1664" spans="1:15" x14ac:dyDescent="0.25">
      <c r="A1664" s="18">
        <v>30902010</v>
      </c>
      <c r="B1664" s="18" t="s">
        <v>1692</v>
      </c>
      <c r="C1664" s="24">
        <v>1</v>
      </c>
      <c r="D1664" s="25" t="s">
        <v>1686</v>
      </c>
      <c r="E1664" s="20"/>
      <c r="F1664" s="21">
        <v>2</v>
      </c>
      <c r="G1664" s="21">
        <v>6</v>
      </c>
      <c r="H1664" s="21"/>
      <c r="I1664" s="21"/>
      <c r="J1664" s="21"/>
      <c r="K1664" s="22">
        <f>VLOOKUP(D1664,'Porte Honorário'!$A$3:$B$44,2,0)</f>
        <v>3144.61</v>
      </c>
      <c r="L1664" s="22">
        <f>'Base PF Saúde'!$K1664*'Base PF Saúde'!$C1664</f>
        <v>3144.61</v>
      </c>
      <c r="M1664" s="22">
        <f>'Base PF Saúde'!$E1664*'Uco e Filme'!$A$2</f>
        <v>0</v>
      </c>
      <c r="N1664" s="22">
        <f>'Base PF Saúde'!$H1664*'Uco e Filme'!$A$11</f>
        <v>0</v>
      </c>
      <c r="O1664" s="23">
        <f>ROUND(SUM('Base PF Saúde'!$L1664:$N1664),2)</f>
        <v>3144.61</v>
      </c>
    </row>
    <row r="1665" spans="1:15" x14ac:dyDescent="0.25">
      <c r="A1665" s="18">
        <v>30902029</v>
      </c>
      <c r="B1665" s="18" t="s">
        <v>1693</v>
      </c>
      <c r="C1665" s="24">
        <v>1</v>
      </c>
      <c r="D1665" s="25" t="s">
        <v>273</v>
      </c>
      <c r="E1665" s="20"/>
      <c r="F1665" s="21">
        <v>3</v>
      </c>
      <c r="G1665" s="21">
        <v>8</v>
      </c>
      <c r="H1665" s="21"/>
      <c r="I1665" s="21"/>
      <c r="J1665" s="21"/>
      <c r="K1665" s="22">
        <f>VLOOKUP(D1665,'Porte Honorário'!$A$3:$B$44,2,0)</f>
        <v>3505.39</v>
      </c>
      <c r="L1665" s="22">
        <f>'Base PF Saúde'!$K1665*'Base PF Saúde'!$C1665</f>
        <v>3505.39</v>
      </c>
      <c r="M1665" s="22">
        <f>'Base PF Saúde'!$E1665*'Uco e Filme'!$A$2</f>
        <v>0</v>
      </c>
      <c r="N1665" s="22">
        <f>'Base PF Saúde'!$H1665*'Uco e Filme'!$A$11</f>
        <v>0</v>
      </c>
      <c r="O1665" s="23">
        <f>ROUND(SUM('Base PF Saúde'!$L1665:$N1665),2)</f>
        <v>3505.39</v>
      </c>
    </row>
    <row r="1666" spans="1:15" x14ac:dyDescent="0.25">
      <c r="A1666" s="18">
        <v>30902037</v>
      </c>
      <c r="B1666" s="18" t="s">
        <v>1694</v>
      </c>
      <c r="C1666" s="24">
        <v>1</v>
      </c>
      <c r="D1666" s="25" t="s">
        <v>1000</v>
      </c>
      <c r="E1666" s="20"/>
      <c r="F1666" s="21">
        <v>2</v>
      </c>
      <c r="G1666" s="21">
        <v>6</v>
      </c>
      <c r="H1666" s="21"/>
      <c r="I1666" s="21"/>
      <c r="J1666" s="21"/>
      <c r="K1666" s="22">
        <f>VLOOKUP(D1666,'Porte Honorário'!$A$3:$B$44,2,0)</f>
        <v>2591.63</v>
      </c>
      <c r="L1666" s="22">
        <f>'Base PF Saúde'!$K1666*'Base PF Saúde'!$C1666</f>
        <v>2591.63</v>
      </c>
      <c r="M1666" s="22">
        <f>'Base PF Saúde'!$E1666*'Uco e Filme'!$A$2</f>
        <v>0</v>
      </c>
      <c r="N1666" s="22">
        <f>'Base PF Saúde'!$H1666*'Uco e Filme'!$A$11</f>
        <v>0</v>
      </c>
      <c r="O1666" s="23">
        <f>ROUND(SUM('Base PF Saúde'!$L1666:$N1666),2)</f>
        <v>2591.63</v>
      </c>
    </row>
    <row r="1667" spans="1:15" x14ac:dyDescent="0.25">
      <c r="A1667" s="18">
        <v>30902045</v>
      </c>
      <c r="B1667" s="18" t="s">
        <v>1695</v>
      </c>
      <c r="C1667" s="24">
        <v>1</v>
      </c>
      <c r="D1667" s="25" t="s">
        <v>1686</v>
      </c>
      <c r="E1667" s="20"/>
      <c r="F1667" s="21">
        <v>2</v>
      </c>
      <c r="G1667" s="21">
        <v>6</v>
      </c>
      <c r="H1667" s="21"/>
      <c r="I1667" s="21"/>
      <c r="J1667" s="21"/>
      <c r="K1667" s="22">
        <f>VLOOKUP(D1667,'Porte Honorário'!$A$3:$B$44,2,0)</f>
        <v>3144.61</v>
      </c>
      <c r="L1667" s="22">
        <f>'Base PF Saúde'!$K1667*'Base PF Saúde'!$C1667</f>
        <v>3144.61</v>
      </c>
      <c r="M1667" s="22">
        <f>'Base PF Saúde'!$E1667*'Uco e Filme'!$A$2</f>
        <v>0</v>
      </c>
      <c r="N1667" s="22">
        <f>'Base PF Saúde'!$H1667*'Uco e Filme'!$A$11</f>
        <v>0</v>
      </c>
      <c r="O1667" s="23">
        <f>ROUND(SUM('Base PF Saúde'!$L1667:$N1667),2)</f>
        <v>3144.61</v>
      </c>
    </row>
    <row r="1668" spans="1:15" x14ac:dyDescent="0.25">
      <c r="A1668" s="18">
        <v>30902053</v>
      </c>
      <c r="B1668" s="18" t="s">
        <v>1696</v>
      </c>
      <c r="C1668" s="24">
        <v>1</v>
      </c>
      <c r="D1668" s="25" t="s">
        <v>1152</v>
      </c>
      <c r="E1668" s="20"/>
      <c r="F1668" s="21">
        <v>3</v>
      </c>
      <c r="G1668" s="21">
        <v>7</v>
      </c>
      <c r="H1668" s="21"/>
      <c r="I1668" s="21"/>
      <c r="J1668" s="21"/>
      <c r="K1668" s="22">
        <f>VLOOKUP(D1668,'Porte Honorário'!$A$3:$B$44,2,0)</f>
        <v>2843.7</v>
      </c>
      <c r="L1668" s="22">
        <f>'Base PF Saúde'!$K1668*'Base PF Saúde'!$C1668</f>
        <v>2843.7</v>
      </c>
      <c r="M1668" s="22">
        <f>'Base PF Saúde'!$E1668*'Uco e Filme'!$A$2</f>
        <v>0</v>
      </c>
      <c r="N1668" s="22">
        <f>'Base PF Saúde'!$H1668*'Uco e Filme'!$A$11</f>
        <v>0</v>
      </c>
      <c r="O1668" s="23">
        <f>ROUND(SUM('Base PF Saúde'!$L1668:$N1668),2)</f>
        <v>2843.7</v>
      </c>
    </row>
    <row r="1669" spans="1:15" ht="18" customHeight="1" x14ac:dyDescent="0.25">
      <c r="A1669" s="72" t="s">
        <v>1697</v>
      </c>
      <c r="B1669" s="73"/>
      <c r="C1669" s="73"/>
      <c r="D1669" s="73"/>
      <c r="E1669" s="73"/>
      <c r="F1669" s="73"/>
      <c r="G1669" s="73"/>
      <c r="H1669" s="73"/>
      <c r="I1669" s="73"/>
      <c r="J1669" s="73"/>
      <c r="K1669" s="73" t="e">
        <f>VLOOKUP(D1669,'Porte Honorário'!$A$3:$B$44,2,0)</f>
        <v>#N/A</v>
      </c>
      <c r="L1669" s="73" t="e">
        <f>'Base PF Saúde'!$K1669*'Base PF Saúde'!$C1669</f>
        <v>#N/A</v>
      </c>
      <c r="M1669" s="73">
        <f>'Base PF Saúde'!$E1669*'Uco e Filme'!$A$2</f>
        <v>0</v>
      </c>
      <c r="N1669" s="73">
        <f>'Base PF Saúde'!$H1669*'Uco e Filme'!$A$11</f>
        <v>0</v>
      </c>
      <c r="O1669" s="74" t="e">
        <f>ROUND(SUM('Base PF Saúde'!$L1669:$N1669),2)</f>
        <v>#N/A</v>
      </c>
    </row>
    <row r="1670" spans="1:15" x14ac:dyDescent="0.25">
      <c r="A1670" s="18">
        <v>30903017</v>
      </c>
      <c r="B1670" s="18" t="s">
        <v>1698</v>
      </c>
      <c r="C1670" s="24">
        <v>1</v>
      </c>
      <c r="D1670" s="25" t="s">
        <v>1686</v>
      </c>
      <c r="E1670" s="20"/>
      <c r="F1670" s="21">
        <v>2</v>
      </c>
      <c r="G1670" s="21">
        <v>6</v>
      </c>
      <c r="H1670" s="21"/>
      <c r="I1670" s="21"/>
      <c r="J1670" s="21"/>
      <c r="K1670" s="22">
        <f>VLOOKUP(D1670,'Porte Honorário'!$A$3:$B$44,2,0)</f>
        <v>3144.61</v>
      </c>
      <c r="L1670" s="22">
        <f>'Base PF Saúde'!$K1670*'Base PF Saúde'!$C1670</f>
        <v>3144.61</v>
      </c>
      <c r="M1670" s="22">
        <f>'Base PF Saúde'!$E1670*'Uco e Filme'!$A$2</f>
        <v>0</v>
      </c>
      <c r="N1670" s="22">
        <f>'Base PF Saúde'!$H1670*'Uco e Filme'!$A$11</f>
        <v>0</v>
      </c>
      <c r="O1670" s="23">
        <f>ROUND(SUM('Base PF Saúde'!$L1670:$N1670),2)</f>
        <v>3144.61</v>
      </c>
    </row>
    <row r="1671" spans="1:15" x14ac:dyDescent="0.25">
      <c r="A1671" s="18">
        <v>30903025</v>
      </c>
      <c r="B1671" s="18" t="s">
        <v>1699</v>
      </c>
      <c r="C1671" s="24">
        <v>1</v>
      </c>
      <c r="D1671" s="25" t="s">
        <v>1686</v>
      </c>
      <c r="E1671" s="20"/>
      <c r="F1671" s="21">
        <v>3</v>
      </c>
      <c r="G1671" s="21">
        <v>7</v>
      </c>
      <c r="H1671" s="21"/>
      <c r="I1671" s="21"/>
      <c r="J1671" s="21"/>
      <c r="K1671" s="22">
        <f>VLOOKUP(D1671,'Porte Honorário'!$A$3:$B$44,2,0)</f>
        <v>3144.61</v>
      </c>
      <c r="L1671" s="22">
        <f>'Base PF Saúde'!$K1671*'Base PF Saúde'!$C1671</f>
        <v>3144.61</v>
      </c>
      <c r="M1671" s="22">
        <f>'Base PF Saúde'!$E1671*'Uco e Filme'!$A$2</f>
        <v>0</v>
      </c>
      <c r="N1671" s="22">
        <f>'Base PF Saúde'!$H1671*'Uco e Filme'!$A$11</f>
        <v>0</v>
      </c>
      <c r="O1671" s="23">
        <f>ROUND(SUM('Base PF Saúde'!$L1671:$N1671),2)</f>
        <v>3144.61</v>
      </c>
    </row>
    <row r="1672" spans="1:15" x14ac:dyDescent="0.25">
      <c r="A1672" s="18">
        <v>30903033</v>
      </c>
      <c r="B1672" s="18" t="s">
        <v>1700</v>
      </c>
      <c r="C1672" s="24">
        <v>1</v>
      </c>
      <c r="D1672" s="25" t="s">
        <v>273</v>
      </c>
      <c r="E1672" s="20"/>
      <c r="F1672" s="21">
        <v>3</v>
      </c>
      <c r="G1672" s="21">
        <v>8</v>
      </c>
      <c r="H1672" s="21"/>
      <c r="I1672" s="21"/>
      <c r="J1672" s="21"/>
      <c r="K1672" s="22">
        <f>VLOOKUP(D1672,'Porte Honorário'!$A$3:$B$44,2,0)</f>
        <v>3505.39</v>
      </c>
      <c r="L1672" s="22">
        <f>'Base PF Saúde'!$K1672*'Base PF Saúde'!$C1672</f>
        <v>3505.39</v>
      </c>
      <c r="M1672" s="22">
        <f>'Base PF Saúde'!$E1672*'Uco e Filme'!$A$2</f>
        <v>0</v>
      </c>
      <c r="N1672" s="22">
        <f>'Base PF Saúde'!$H1672*'Uco e Filme'!$A$11</f>
        <v>0</v>
      </c>
      <c r="O1672" s="23">
        <f>ROUND(SUM('Base PF Saúde'!$L1672:$N1672),2)</f>
        <v>3505.39</v>
      </c>
    </row>
    <row r="1673" spans="1:15" x14ac:dyDescent="0.25">
      <c r="A1673" s="18">
        <v>30903041</v>
      </c>
      <c r="B1673" s="18" t="s">
        <v>1701</v>
      </c>
      <c r="C1673" s="24">
        <v>1</v>
      </c>
      <c r="D1673" s="25" t="s">
        <v>1686</v>
      </c>
      <c r="E1673" s="20"/>
      <c r="F1673" s="21">
        <v>3</v>
      </c>
      <c r="G1673" s="21">
        <v>7</v>
      </c>
      <c r="H1673" s="21"/>
      <c r="I1673" s="21"/>
      <c r="J1673" s="21"/>
      <c r="K1673" s="22">
        <f>VLOOKUP(D1673,'Porte Honorário'!$A$3:$B$44,2,0)</f>
        <v>3144.61</v>
      </c>
      <c r="L1673" s="22">
        <f>'Base PF Saúde'!$K1673*'Base PF Saúde'!$C1673</f>
        <v>3144.61</v>
      </c>
      <c r="M1673" s="22">
        <f>'Base PF Saúde'!$E1673*'Uco e Filme'!$A$2</f>
        <v>0</v>
      </c>
      <c r="N1673" s="22">
        <f>'Base PF Saúde'!$H1673*'Uco e Filme'!$A$11</f>
        <v>0</v>
      </c>
      <c r="O1673" s="23">
        <f>ROUND(SUM('Base PF Saúde'!$L1673:$N1673),2)</f>
        <v>3144.61</v>
      </c>
    </row>
    <row r="1674" spans="1:15" ht="18" customHeight="1" x14ac:dyDescent="0.25">
      <c r="A1674" s="72" t="s">
        <v>1702</v>
      </c>
      <c r="B1674" s="73"/>
      <c r="C1674" s="73"/>
      <c r="D1674" s="73"/>
      <c r="E1674" s="73"/>
      <c r="F1674" s="73"/>
      <c r="G1674" s="73"/>
      <c r="H1674" s="73"/>
      <c r="I1674" s="73"/>
      <c r="J1674" s="73"/>
      <c r="K1674" s="73" t="e">
        <f>VLOOKUP(D1674,'Porte Honorário'!$A$3:$B$44,2,0)</f>
        <v>#N/A</v>
      </c>
      <c r="L1674" s="73" t="e">
        <f>'Base PF Saúde'!$K1674*'Base PF Saúde'!$C1674</f>
        <v>#N/A</v>
      </c>
      <c r="M1674" s="73">
        <f>'Base PF Saúde'!$E1674*'Uco e Filme'!$A$2</f>
        <v>0</v>
      </c>
      <c r="N1674" s="73">
        <f>'Base PF Saúde'!$H1674*'Uco e Filme'!$A$11</f>
        <v>0</v>
      </c>
      <c r="O1674" s="74" t="e">
        <f>ROUND(SUM('Base PF Saúde'!$L1674:$N1674),2)</f>
        <v>#N/A</v>
      </c>
    </row>
    <row r="1675" spans="1:15" ht="24" x14ac:dyDescent="0.25">
      <c r="A1675" s="18">
        <v>30904013</v>
      </c>
      <c r="B1675" s="18" t="s">
        <v>1703</v>
      </c>
      <c r="C1675" s="24">
        <v>1</v>
      </c>
      <c r="D1675" s="25" t="s">
        <v>145</v>
      </c>
      <c r="E1675" s="20"/>
      <c r="F1675" s="21"/>
      <c r="G1675" s="21">
        <v>0</v>
      </c>
      <c r="H1675" s="21"/>
      <c r="I1675" s="21"/>
      <c r="J1675" s="21"/>
      <c r="K1675" s="22">
        <f>VLOOKUP(D1675,'Porte Honorário'!$A$3:$B$44,2,0)</f>
        <v>100.84</v>
      </c>
      <c r="L1675" s="22">
        <f>'Base PF Saúde'!$K1675*'Base PF Saúde'!$C1675</f>
        <v>100.84</v>
      </c>
      <c r="M1675" s="22">
        <f>'Base PF Saúde'!$E1675*'Uco e Filme'!$A$2</f>
        <v>0</v>
      </c>
      <c r="N1675" s="22">
        <f>'Base PF Saúde'!$H1675*'Uco e Filme'!$A$11</f>
        <v>0</v>
      </c>
      <c r="O1675" s="23">
        <f>ROUND(SUM('Base PF Saúde'!$L1675:$N1675),2)</f>
        <v>100.84</v>
      </c>
    </row>
    <row r="1676" spans="1:15" ht="24" x14ac:dyDescent="0.25">
      <c r="A1676" s="18">
        <v>30904021</v>
      </c>
      <c r="B1676" s="18" t="s">
        <v>1704</v>
      </c>
      <c r="C1676" s="24">
        <v>1</v>
      </c>
      <c r="D1676" s="25" t="s">
        <v>960</v>
      </c>
      <c r="E1676" s="20"/>
      <c r="F1676" s="21">
        <v>2</v>
      </c>
      <c r="G1676" s="21">
        <v>5</v>
      </c>
      <c r="H1676" s="21"/>
      <c r="I1676" s="21"/>
      <c r="J1676" s="21"/>
      <c r="K1676" s="22">
        <f>VLOOKUP(D1676,'Porte Honorário'!$A$3:$B$44,2,0)</f>
        <v>1788.13</v>
      </c>
      <c r="L1676" s="22">
        <f>'Base PF Saúde'!$K1676*'Base PF Saúde'!$C1676</f>
        <v>1788.13</v>
      </c>
      <c r="M1676" s="22">
        <f>'Base PF Saúde'!$E1676*'Uco e Filme'!$A$2</f>
        <v>0</v>
      </c>
      <c r="N1676" s="22">
        <f>'Base PF Saúde'!$H1676*'Uco e Filme'!$A$11</f>
        <v>0</v>
      </c>
      <c r="O1676" s="23">
        <f>ROUND(SUM('Base PF Saúde'!$L1676:$N1676),2)</f>
        <v>1788.13</v>
      </c>
    </row>
    <row r="1677" spans="1:15" ht="24" x14ac:dyDescent="0.25">
      <c r="A1677" s="18">
        <v>30904064</v>
      </c>
      <c r="B1677" s="18" t="s">
        <v>1705</v>
      </c>
      <c r="C1677" s="24">
        <v>1</v>
      </c>
      <c r="D1677" s="25" t="s">
        <v>960</v>
      </c>
      <c r="E1677" s="20"/>
      <c r="F1677" s="21">
        <v>1</v>
      </c>
      <c r="G1677" s="21">
        <v>3</v>
      </c>
      <c r="H1677" s="21"/>
      <c r="I1677" s="21"/>
      <c r="J1677" s="21"/>
      <c r="K1677" s="22">
        <f>VLOOKUP(D1677,'Porte Honorário'!$A$3:$B$44,2,0)</f>
        <v>1788.13</v>
      </c>
      <c r="L1677" s="22">
        <f>'Base PF Saúde'!$K1677*'Base PF Saúde'!$C1677</f>
        <v>1788.13</v>
      </c>
      <c r="M1677" s="22">
        <f>'Base PF Saúde'!$E1677*'Uco e Filme'!$A$2</f>
        <v>0</v>
      </c>
      <c r="N1677" s="22">
        <f>'Base PF Saúde'!$H1677*'Uco e Filme'!$A$11</f>
        <v>0</v>
      </c>
      <c r="O1677" s="23">
        <f>ROUND(SUM('Base PF Saúde'!$L1677:$N1677),2)</f>
        <v>1788.13</v>
      </c>
    </row>
    <row r="1678" spans="1:15" ht="24" x14ac:dyDescent="0.25">
      <c r="A1678" s="18">
        <v>30904080</v>
      </c>
      <c r="B1678" s="18" t="s">
        <v>1706</v>
      </c>
      <c r="C1678" s="24">
        <v>1</v>
      </c>
      <c r="D1678" s="25" t="s">
        <v>336</v>
      </c>
      <c r="E1678" s="20"/>
      <c r="F1678" s="21">
        <v>1</v>
      </c>
      <c r="G1678" s="21">
        <v>3</v>
      </c>
      <c r="H1678" s="21"/>
      <c r="I1678" s="21"/>
      <c r="J1678" s="21"/>
      <c r="K1678" s="22">
        <f>VLOOKUP(D1678,'Porte Honorário'!$A$3:$B$44,2,0)</f>
        <v>401.75</v>
      </c>
      <c r="L1678" s="22">
        <f>'Base PF Saúde'!$K1678*'Base PF Saúde'!$C1678</f>
        <v>401.75</v>
      </c>
      <c r="M1678" s="22">
        <f>'Base PF Saúde'!$E1678*'Uco e Filme'!$A$2</f>
        <v>0</v>
      </c>
      <c r="N1678" s="22">
        <f>'Base PF Saúde'!$H1678*'Uco e Filme'!$A$11</f>
        <v>0</v>
      </c>
      <c r="O1678" s="23">
        <f>ROUND(SUM('Base PF Saúde'!$L1678:$N1678),2)</f>
        <v>401.75</v>
      </c>
    </row>
    <row r="1679" spans="1:15" ht="24" x14ac:dyDescent="0.25">
      <c r="A1679" s="18">
        <v>30904099</v>
      </c>
      <c r="B1679" s="18" t="s">
        <v>1707</v>
      </c>
      <c r="C1679" s="24">
        <v>1</v>
      </c>
      <c r="D1679" s="25" t="s">
        <v>369</v>
      </c>
      <c r="E1679" s="20"/>
      <c r="F1679" s="21"/>
      <c r="G1679" s="21">
        <v>3</v>
      </c>
      <c r="H1679" s="21"/>
      <c r="I1679" s="21"/>
      <c r="J1679" s="21"/>
      <c r="K1679" s="22">
        <f>VLOOKUP(D1679,'Porte Honorário'!$A$3:$B$44,2,0)</f>
        <v>368.67</v>
      </c>
      <c r="L1679" s="22">
        <f>'Base PF Saúde'!$K1679*'Base PF Saúde'!$C1679</f>
        <v>368.67</v>
      </c>
      <c r="M1679" s="22">
        <f>'Base PF Saúde'!$E1679*'Uco e Filme'!$A$2</f>
        <v>0</v>
      </c>
      <c r="N1679" s="22">
        <f>'Base PF Saúde'!$H1679*'Uco e Filme'!$A$11</f>
        <v>0</v>
      </c>
      <c r="O1679" s="23">
        <f>ROUND(SUM('Base PF Saúde'!$L1679:$N1679),2)</f>
        <v>368.67</v>
      </c>
    </row>
    <row r="1680" spans="1:15" ht="24" x14ac:dyDescent="0.25">
      <c r="A1680" s="18">
        <v>30904102</v>
      </c>
      <c r="B1680" s="18" t="s">
        <v>1708</v>
      </c>
      <c r="C1680" s="24">
        <v>1</v>
      </c>
      <c r="D1680" s="25" t="s">
        <v>263</v>
      </c>
      <c r="E1680" s="20"/>
      <c r="F1680" s="21">
        <v>1</v>
      </c>
      <c r="G1680" s="21">
        <v>3</v>
      </c>
      <c r="H1680" s="21"/>
      <c r="I1680" s="21"/>
      <c r="J1680" s="21"/>
      <c r="K1680" s="22">
        <f>VLOOKUP(D1680,'Porte Honorário'!$A$3:$B$44,2,0)</f>
        <v>819.25</v>
      </c>
      <c r="L1680" s="22">
        <f>'Base PF Saúde'!$K1680*'Base PF Saúde'!$C1680</f>
        <v>819.25</v>
      </c>
      <c r="M1680" s="22">
        <f>'Base PF Saúde'!$E1680*'Uco e Filme'!$A$2</f>
        <v>0</v>
      </c>
      <c r="N1680" s="22">
        <f>'Base PF Saúde'!$H1680*'Uco e Filme'!$A$11</f>
        <v>0</v>
      </c>
      <c r="O1680" s="23">
        <f>ROUND(SUM('Base PF Saúde'!$L1680:$N1680),2)</f>
        <v>819.25</v>
      </c>
    </row>
    <row r="1681" spans="1:15" ht="24" x14ac:dyDescent="0.25">
      <c r="A1681" s="18">
        <v>30904110</v>
      </c>
      <c r="B1681" s="18" t="s">
        <v>1709</v>
      </c>
      <c r="C1681" s="24">
        <v>1</v>
      </c>
      <c r="D1681" s="25" t="s">
        <v>384</v>
      </c>
      <c r="E1681" s="20"/>
      <c r="F1681" s="21">
        <v>1</v>
      </c>
      <c r="G1681" s="21">
        <v>3</v>
      </c>
      <c r="H1681" s="21"/>
      <c r="I1681" s="21"/>
      <c r="J1681" s="21"/>
      <c r="K1681" s="22">
        <f>VLOOKUP(D1681,'Porte Honorário'!$A$3:$B$44,2,0)</f>
        <v>737.32</v>
      </c>
      <c r="L1681" s="22">
        <f>'Base PF Saúde'!$K1681*'Base PF Saúde'!$C1681</f>
        <v>737.32</v>
      </c>
      <c r="M1681" s="22">
        <f>'Base PF Saúde'!$E1681*'Uco e Filme'!$A$2</f>
        <v>0</v>
      </c>
      <c r="N1681" s="22">
        <f>'Base PF Saúde'!$H1681*'Uco e Filme'!$A$11</f>
        <v>0</v>
      </c>
      <c r="O1681" s="23">
        <f>ROUND(SUM('Base PF Saúde'!$L1681:$N1681),2)</f>
        <v>737.32</v>
      </c>
    </row>
    <row r="1682" spans="1:15" x14ac:dyDescent="0.25">
      <c r="A1682" s="18">
        <v>30904129</v>
      </c>
      <c r="B1682" s="18" t="s">
        <v>1710</v>
      </c>
      <c r="C1682" s="24">
        <v>1</v>
      </c>
      <c r="D1682" s="25" t="s">
        <v>336</v>
      </c>
      <c r="E1682" s="20"/>
      <c r="F1682" s="21">
        <v>1</v>
      </c>
      <c r="G1682" s="21">
        <v>3</v>
      </c>
      <c r="H1682" s="21"/>
      <c r="I1682" s="21"/>
      <c r="J1682" s="21"/>
      <c r="K1682" s="22">
        <f>VLOOKUP(D1682,'Porte Honorário'!$A$3:$B$44,2,0)</f>
        <v>401.75</v>
      </c>
      <c r="L1682" s="22">
        <f>'Base PF Saúde'!$K1682*'Base PF Saúde'!$C1682</f>
        <v>401.75</v>
      </c>
      <c r="M1682" s="22">
        <f>'Base PF Saúde'!$E1682*'Uco e Filme'!$A$2</f>
        <v>0</v>
      </c>
      <c r="N1682" s="22">
        <f>'Base PF Saúde'!$H1682*'Uco e Filme'!$A$11</f>
        <v>0</v>
      </c>
      <c r="O1682" s="23">
        <f>ROUND(SUM('Base PF Saúde'!$L1682:$N1682),2)</f>
        <v>401.75</v>
      </c>
    </row>
    <row r="1683" spans="1:15" ht="24" x14ac:dyDescent="0.25">
      <c r="A1683" s="18">
        <v>30904137</v>
      </c>
      <c r="B1683" s="18" t="s">
        <v>1711</v>
      </c>
      <c r="C1683" s="24">
        <v>1</v>
      </c>
      <c r="D1683" s="25" t="s">
        <v>263</v>
      </c>
      <c r="E1683" s="20"/>
      <c r="F1683" s="21">
        <v>1</v>
      </c>
      <c r="G1683" s="21">
        <v>3</v>
      </c>
      <c r="H1683" s="21"/>
      <c r="I1683" s="21"/>
      <c r="J1683" s="21"/>
      <c r="K1683" s="22">
        <f>VLOOKUP(D1683,'Porte Honorário'!$A$3:$B$44,2,0)</f>
        <v>819.25</v>
      </c>
      <c r="L1683" s="22">
        <f>'Base PF Saúde'!$K1683*'Base PF Saúde'!$C1683</f>
        <v>819.25</v>
      </c>
      <c r="M1683" s="22">
        <f>'Base PF Saúde'!$E1683*'Uco e Filme'!$A$2</f>
        <v>0</v>
      </c>
      <c r="N1683" s="22">
        <f>'Base PF Saúde'!$H1683*'Uco e Filme'!$A$11</f>
        <v>0</v>
      </c>
      <c r="O1683" s="23">
        <f>ROUND(SUM('Base PF Saúde'!$L1683:$N1683),2)</f>
        <v>819.25</v>
      </c>
    </row>
    <row r="1684" spans="1:15" ht="24" x14ac:dyDescent="0.25">
      <c r="A1684" s="18">
        <v>30904145</v>
      </c>
      <c r="B1684" s="18" t="s">
        <v>1712</v>
      </c>
      <c r="C1684" s="24">
        <v>1</v>
      </c>
      <c r="D1684" s="25" t="s">
        <v>435</v>
      </c>
      <c r="E1684" s="20"/>
      <c r="F1684" s="21">
        <v>1</v>
      </c>
      <c r="G1684" s="21">
        <v>3</v>
      </c>
      <c r="H1684" s="21"/>
      <c r="I1684" s="21"/>
      <c r="J1684" s="21"/>
      <c r="K1684" s="22">
        <f>VLOOKUP(D1684,'Porte Honorário'!$A$3:$B$44,2,0)</f>
        <v>1220.97</v>
      </c>
      <c r="L1684" s="22">
        <f>'Base PF Saúde'!$K1684*'Base PF Saúde'!$C1684</f>
        <v>1220.97</v>
      </c>
      <c r="M1684" s="22">
        <f>'Base PF Saúde'!$E1684*'Uco e Filme'!$A$2</f>
        <v>0</v>
      </c>
      <c r="N1684" s="22">
        <f>'Base PF Saúde'!$H1684*'Uco e Filme'!$A$11</f>
        <v>0</v>
      </c>
      <c r="O1684" s="23">
        <f>ROUND(SUM('Base PF Saúde'!$L1684:$N1684),2)</f>
        <v>1220.97</v>
      </c>
    </row>
    <row r="1685" spans="1:15" ht="48" x14ac:dyDescent="0.25">
      <c r="A1685" s="18">
        <v>30904153</v>
      </c>
      <c r="B1685" s="18" t="s">
        <v>1713</v>
      </c>
      <c r="C1685" s="24">
        <v>1</v>
      </c>
      <c r="D1685" s="25" t="s">
        <v>472</v>
      </c>
      <c r="E1685" s="20"/>
      <c r="F1685" s="21">
        <v>2</v>
      </c>
      <c r="G1685" s="21">
        <v>5</v>
      </c>
      <c r="H1685" s="21"/>
      <c r="I1685" s="21"/>
      <c r="J1685" s="21"/>
      <c r="K1685" s="22">
        <f>VLOOKUP(D1685,'Porte Honorário'!$A$3:$B$44,2,0)</f>
        <v>1433.67</v>
      </c>
      <c r="L1685" s="22">
        <f>'Base PF Saúde'!$K1685*'Base PF Saúde'!$C1685</f>
        <v>1433.67</v>
      </c>
      <c r="M1685" s="22">
        <f>'Base PF Saúde'!$E1685*'Uco e Filme'!$A$2</f>
        <v>0</v>
      </c>
      <c r="N1685" s="22">
        <f>'Base PF Saúde'!$H1685*'Uco e Filme'!$A$11</f>
        <v>0</v>
      </c>
      <c r="O1685" s="23">
        <f>ROUND(SUM('Base PF Saúde'!$L1685:$N1685),2)</f>
        <v>1433.67</v>
      </c>
    </row>
    <row r="1686" spans="1:15" ht="18" customHeight="1" x14ac:dyDescent="0.25">
      <c r="A1686" s="72" t="s">
        <v>1714</v>
      </c>
      <c r="B1686" s="73"/>
      <c r="C1686" s="73"/>
      <c r="D1686" s="73"/>
      <c r="E1686" s="73"/>
      <c r="F1686" s="73"/>
      <c r="G1686" s="73"/>
      <c r="H1686" s="73"/>
      <c r="I1686" s="73"/>
      <c r="J1686" s="73"/>
      <c r="K1686" s="73" t="e">
        <f>VLOOKUP(D1686,'Porte Honorário'!$A$3:$B$44,2,0)</f>
        <v>#N/A</v>
      </c>
      <c r="L1686" s="73" t="e">
        <f>'Base PF Saúde'!$K1686*'Base PF Saúde'!$C1686</f>
        <v>#N/A</v>
      </c>
      <c r="M1686" s="73">
        <f>'Base PF Saúde'!$E1686*'Uco e Filme'!$A$2</f>
        <v>0</v>
      </c>
      <c r="N1686" s="73">
        <f>'Base PF Saúde'!$H1686*'Uco e Filme'!$A$11</f>
        <v>0</v>
      </c>
      <c r="O1686" s="74" t="e">
        <f>ROUND(SUM('Base PF Saúde'!$L1686:$N1686),2)</f>
        <v>#N/A</v>
      </c>
    </row>
    <row r="1687" spans="1:15" x14ac:dyDescent="0.25">
      <c r="A1687" s="18">
        <v>30905010</v>
      </c>
      <c r="B1687" s="18" t="s">
        <v>1715</v>
      </c>
      <c r="C1687" s="24">
        <v>1</v>
      </c>
      <c r="D1687" s="25" t="s">
        <v>140</v>
      </c>
      <c r="E1687" s="20"/>
      <c r="F1687" s="21">
        <v>1</v>
      </c>
      <c r="G1687" s="21">
        <v>4</v>
      </c>
      <c r="H1687" s="21"/>
      <c r="I1687" s="21"/>
      <c r="J1687" s="21"/>
      <c r="K1687" s="22">
        <f>VLOOKUP(D1687,'Porte Honorário'!$A$3:$B$44,2,0)</f>
        <v>321.38</v>
      </c>
      <c r="L1687" s="22">
        <f>'Base PF Saúde'!$K1687*'Base PF Saúde'!$C1687</f>
        <v>321.38</v>
      </c>
      <c r="M1687" s="22">
        <f>'Base PF Saúde'!$E1687*'Uco e Filme'!$A$2</f>
        <v>0</v>
      </c>
      <c r="N1687" s="22">
        <f>'Base PF Saúde'!$H1687*'Uco e Filme'!$A$11</f>
        <v>0</v>
      </c>
      <c r="O1687" s="23">
        <f>ROUND(SUM('Base PF Saúde'!$L1687:$N1687),2)</f>
        <v>321.38</v>
      </c>
    </row>
    <row r="1688" spans="1:15" x14ac:dyDescent="0.25">
      <c r="A1688" s="18">
        <v>30905028</v>
      </c>
      <c r="B1688" s="18" t="s">
        <v>1716</v>
      </c>
      <c r="C1688" s="24">
        <v>1</v>
      </c>
      <c r="D1688" s="25" t="s">
        <v>448</v>
      </c>
      <c r="E1688" s="20"/>
      <c r="F1688" s="21">
        <v>2</v>
      </c>
      <c r="G1688" s="21">
        <v>5</v>
      </c>
      <c r="H1688" s="21"/>
      <c r="I1688" s="21"/>
      <c r="J1688" s="21"/>
      <c r="K1688" s="22">
        <f>VLOOKUP(D1688,'Porte Honorário'!$A$3:$B$44,2,0)</f>
        <v>1126.45</v>
      </c>
      <c r="L1688" s="22">
        <f>'Base PF Saúde'!$K1688*'Base PF Saúde'!$C1688</f>
        <v>1126.45</v>
      </c>
      <c r="M1688" s="22">
        <f>'Base PF Saúde'!$E1688*'Uco e Filme'!$A$2</f>
        <v>0</v>
      </c>
      <c r="N1688" s="22">
        <f>'Base PF Saúde'!$H1688*'Uco e Filme'!$A$11</f>
        <v>0</v>
      </c>
      <c r="O1688" s="23">
        <f>ROUND(SUM('Base PF Saúde'!$L1688:$N1688),2)</f>
        <v>1126.45</v>
      </c>
    </row>
    <row r="1689" spans="1:15" ht="24" x14ac:dyDescent="0.25">
      <c r="A1689" s="18">
        <v>30905036</v>
      </c>
      <c r="B1689" s="18" t="s">
        <v>1717</v>
      </c>
      <c r="C1689" s="24">
        <v>1</v>
      </c>
      <c r="D1689" s="25" t="s">
        <v>384</v>
      </c>
      <c r="E1689" s="20"/>
      <c r="F1689" s="21">
        <v>2</v>
      </c>
      <c r="G1689" s="21">
        <v>6</v>
      </c>
      <c r="H1689" s="21"/>
      <c r="I1689" s="21"/>
      <c r="J1689" s="21"/>
      <c r="K1689" s="22">
        <f>VLOOKUP(D1689,'Porte Honorário'!$A$3:$B$44,2,0)</f>
        <v>737.32</v>
      </c>
      <c r="L1689" s="22">
        <f>'Base PF Saúde'!$K1689*'Base PF Saúde'!$C1689</f>
        <v>737.32</v>
      </c>
      <c r="M1689" s="22">
        <f>'Base PF Saúde'!$E1689*'Uco e Filme'!$A$2</f>
        <v>0</v>
      </c>
      <c r="N1689" s="22">
        <f>'Base PF Saúde'!$H1689*'Uco e Filme'!$A$11</f>
        <v>0</v>
      </c>
      <c r="O1689" s="23">
        <f>ROUND(SUM('Base PF Saúde'!$L1689:$N1689),2)</f>
        <v>737.32</v>
      </c>
    </row>
    <row r="1690" spans="1:15" ht="24" x14ac:dyDescent="0.25">
      <c r="A1690" s="18">
        <v>30905044</v>
      </c>
      <c r="B1690" s="18" t="s">
        <v>1718</v>
      </c>
      <c r="C1690" s="24">
        <v>1</v>
      </c>
      <c r="D1690" s="25" t="s">
        <v>384</v>
      </c>
      <c r="E1690" s="20"/>
      <c r="F1690" s="21">
        <v>2</v>
      </c>
      <c r="G1690" s="21">
        <v>7</v>
      </c>
      <c r="H1690" s="21"/>
      <c r="I1690" s="21"/>
      <c r="J1690" s="21"/>
      <c r="K1690" s="22">
        <f>VLOOKUP(D1690,'Porte Honorário'!$A$3:$B$44,2,0)</f>
        <v>737.32</v>
      </c>
      <c r="L1690" s="22">
        <f>'Base PF Saúde'!$K1690*'Base PF Saúde'!$C1690</f>
        <v>737.32</v>
      </c>
      <c r="M1690" s="22">
        <f>'Base PF Saúde'!$E1690*'Uco e Filme'!$A$2</f>
        <v>0</v>
      </c>
      <c r="N1690" s="22">
        <f>'Base PF Saúde'!$H1690*'Uco e Filme'!$A$11</f>
        <v>0</v>
      </c>
      <c r="O1690" s="23">
        <f>ROUND(SUM('Base PF Saúde'!$L1690:$N1690),2)</f>
        <v>737.32</v>
      </c>
    </row>
    <row r="1691" spans="1:15" x14ac:dyDescent="0.25">
      <c r="A1691" s="18">
        <v>30905052</v>
      </c>
      <c r="B1691" s="18" t="s">
        <v>1719</v>
      </c>
      <c r="C1691" s="24">
        <v>1</v>
      </c>
      <c r="D1691" s="25" t="s">
        <v>472</v>
      </c>
      <c r="E1691" s="20"/>
      <c r="F1691" s="21">
        <v>2</v>
      </c>
      <c r="G1691" s="21">
        <v>6</v>
      </c>
      <c r="H1691" s="21"/>
      <c r="I1691" s="21"/>
      <c r="J1691" s="21"/>
      <c r="K1691" s="22">
        <f>VLOOKUP(D1691,'Porte Honorário'!$A$3:$B$44,2,0)</f>
        <v>1433.67</v>
      </c>
      <c r="L1691" s="22">
        <f>'Base PF Saúde'!$K1691*'Base PF Saúde'!$C1691</f>
        <v>1433.67</v>
      </c>
      <c r="M1691" s="22">
        <f>'Base PF Saúde'!$E1691*'Uco e Filme'!$A$2</f>
        <v>0</v>
      </c>
      <c r="N1691" s="22">
        <f>'Base PF Saúde'!$H1691*'Uco e Filme'!$A$11</f>
        <v>0</v>
      </c>
      <c r="O1691" s="23">
        <f>ROUND(SUM('Base PF Saúde'!$L1691:$N1691),2)</f>
        <v>1433.67</v>
      </c>
    </row>
    <row r="1692" spans="1:15" x14ac:dyDescent="0.25">
      <c r="A1692" s="18">
        <v>30905060</v>
      </c>
      <c r="B1692" s="18" t="s">
        <v>1720</v>
      </c>
      <c r="C1692" s="24">
        <v>1</v>
      </c>
      <c r="D1692" s="25" t="s">
        <v>384</v>
      </c>
      <c r="E1692" s="20"/>
      <c r="F1692" s="21"/>
      <c r="G1692" s="21">
        <v>0</v>
      </c>
      <c r="H1692" s="21"/>
      <c r="I1692" s="21"/>
      <c r="J1692" s="21"/>
      <c r="K1692" s="22">
        <f>VLOOKUP(D1692,'Porte Honorário'!$A$3:$B$44,2,0)</f>
        <v>737.32</v>
      </c>
      <c r="L1692" s="22">
        <f>'Base PF Saúde'!$K1692*'Base PF Saúde'!$C1692</f>
        <v>737.32</v>
      </c>
      <c r="M1692" s="22">
        <f>'Base PF Saúde'!$E1692*'Uco e Filme'!$A$2</f>
        <v>0</v>
      </c>
      <c r="N1692" s="22">
        <f>'Base PF Saúde'!$H1692*'Uco e Filme'!$A$11</f>
        <v>0</v>
      </c>
      <c r="O1692" s="23">
        <f>ROUND(SUM('Base PF Saúde'!$L1692:$N1692),2)</f>
        <v>737.32</v>
      </c>
    </row>
    <row r="1693" spans="1:15" ht="18" customHeight="1" x14ac:dyDescent="0.25">
      <c r="A1693" s="72" t="s">
        <v>1721</v>
      </c>
      <c r="B1693" s="73"/>
      <c r="C1693" s="73"/>
      <c r="D1693" s="73"/>
      <c r="E1693" s="73"/>
      <c r="F1693" s="73"/>
      <c r="G1693" s="73"/>
      <c r="H1693" s="73"/>
      <c r="I1693" s="73"/>
      <c r="J1693" s="73"/>
      <c r="K1693" s="73" t="e">
        <f>VLOOKUP(D1693,'Porte Honorário'!$A$3:$B$44,2,0)</f>
        <v>#N/A</v>
      </c>
      <c r="L1693" s="73" t="e">
        <f>'Base PF Saúde'!$K1693*'Base PF Saúde'!$C1693</f>
        <v>#N/A</v>
      </c>
      <c r="M1693" s="73">
        <f>'Base PF Saúde'!$E1693*'Uco e Filme'!$A$2</f>
        <v>0</v>
      </c>
      <c r="N1693" s="73">
        <f>'Base PF Saúde'!$H1693*'Uco e Filme'!$A$11</f>
        <v>0</v>
      </c>
      <c r="O1693" s="74" t="e">
        <f>ROUND(SUM('Base PF Saúde'!$L1693:$N1693),2)</f>
        <v>#N/A</v>
      </c>
    </row>
    <row r="1694" spans="1:15" x14ac:dyDescent="0.25">
      <c r="A1694" s="18">
        <v>30906016</v>
      </c>
      <c r="B1694" s="18" t="s">
        <v>1722</v>
      </c>
      <c r="C1694" s="24">
        <v>1</v>
      </c>
      <c r="D1694" s="25" t="s">
        <v>261</v>
      </c>
      <c r="E1694" s="20"/>
      <c r="F1694" s="21">
        <v>3</v>
      </c>
      <c r="G1694" s="21">
        <v>7</v>
      </c>
      <c r="H1694" s="21"/>
      <c r="I1694" s="21"/>
      <c r="J1694" s="21"/>
      <c r="K1694" s="22">
        <f>VLOOKUP(D1694,'Porte Honorário'!$A$3:$B$44,2,0)</f>
        <v>1572.31</v>
      </c>
      <c r="L1694" s="22">
        <f>'Base PF Saúde'!$K1694*'Base PF Saúde'!$C1694</f>
        <v>1572.31</v>
      </c>
      <c r="M1694" s="22">
        <f>'Base PF Saúde'!$E1694*'Uco e Filme'!$A$2</f>
        <v>0</v>
      </c>
      <c r="N1694" s="22">
        <f>'Base PF Saúde'!$H1694*'Uco e Filme'!$A$11</f>
        <v>0</v>
      </c>
      <c r="O1694" s="23">
        <f>ROUND(SUM('Base PF Saúde'!$L1694:$N1694),2)</f>
        <v>1572.31</v>
      </c>
    </row>
    <row r="1695" spans="1:15" x14ac:dyDescent="0.25">
      <c r="A1695" s="18">
        <v>30906024</v>
      </c>
      <c r="B1695" s="18" t="s">
        <v>1723</v>
      </c>
      <c r="C1695" s="24">
        <v>1</v>
      </c>
      <c r="D1695" s="25" t="s">
        <v>367</v>
      </c>
      <c r="E1695" s="20"/>
      <c r="F1695" s="21">
        <v>4</v>
      </c>
      <c r="G1695" s="21">
        <v>7</v>
      </c>
      <c r="H1695" s="21"/>
      <c r="I1695" s="21"/>
      <c r="J1695" s="21"/>
      <c r="K1695" s="22">
        <f>VLOOKUP(D1695,'Porte Honorário'!$A$3:$B$44,2,0)</f>
        <v>1725.14</v>
      </c>
      <c r="L1695" s="22">
        <f>'Base PF Saúde'!$K1695*'Base PF Saúde'!$C1695</f>
        <v>1725.14</v>
      </c>
      <c r="M1695" s="22">
        <f>'Base PF Saúde'!$E1695*'Uco e Filme'!$A$2</f>
        <v>0</v>
      </c>
      <c r="N1695" s="22">
        <f>'Base PF Saúde'!$H1695*'Uco e Filme'!$A$11</f>
        <v>0</v>
      </c>
      <c r="O1695" s="23">
        <f>ROUND(SUM('Base PF Saúde'!$L1695:$N1695),2)</f>
        <v>1725.14</v>
      </c>
    </row>
    <row r="1696" spans="1:15" x14ac:dyDescent="0.25">
      <c r="A1696" s="18">
        <v>30906032</v>
      </c>
      <c r="B1696" s="18" t="s">
        <v>1724</v>
      </c>
      <c r="C1696" s="24">
        <v>1</v>
      </c>
      <c r="D1696" s="25" t="s">
        <v>1686</v>
      </c>
      <c r="E1696" s="20"/>
      <c r="F1696" s="21">
        <v>3</v>
      </c>
      <c r="G1696" s="21">
        <v>7</v>
      </c>
      <c r="H1696" s="21"/>
      <c r="I1696" s="21"/>
      <c r="J1696" s="21"/>
      <c r="K1696" s="22">
        <f>VLOOKUP(D1696,'Porte Honorário'!$A$3:$B$44,2,0)</f>
        <v>3144.61</v>
      </c>
      <c r="L1696" s="22">
        <f>'Base PF Saúde'!$K1696*'Base PF Saúde'!$C1696</f>
        <v>3144.61</v>
      </c>
      <c r="M1696" s="22">
        <f>'Base PF Saúde'!$E1696*'Uco e Filme'!$A$2</f>
        <v>0</v>
      </c>
      <c r="N1696" s="22">
        <f>'Base PF Saúde'!$H1696*'Uco e Filme'!$A$11</f>
        <v>0</v>
      </c>
      <c r="O1696" s="23">
        <f>ROUND(SUM('Base PF Saúde'!$L1696:$N1696),2)</f>
        <v>3144.61</v>
      </c>
    </row>
    <row r="1697" spans="1:15" x14ac:dyDescent="0.25">
      <c r="A1697" s="18">
        <v>30906040</v>
      </c>
      <c r="B1697" s="18" t="s">
        <v>1725</v>
      </c>
      <c r="C1697" s="24">
        <v>1</v>
      </c>
      <c r="D1697" s="25" t="s">
        <v>334</v>
      </c>
      <c r="E1697" s="20"/>
      <c r="F1697" s="21">
        <v>3</v>
      </c>
      <c r="G1697" s="21">
        <v>6</v>
      </c>
      <c r="H1697" s="21"/>
      <c r="I1697" s="21"/>
      <c r="J1697" s="21"/>
      <c r="K1697" s="22">
        <f>VLOOKUP(D1697,'Porte Honorário'!$A$3:$B$44,2,0)</f>
        <v>1049.28</v>
      </c>
      <c r="L1697" s="22">
        <f>'Base PF Saúde'!$K1697*'Base PF Saúde'!$C1697</f>
        <v>1049.28</v>
      </c>
      <c r="M1697" s="22">
        <f>'Base PF Saúde'!$E1697*'Uco e Filme'!$A$2</f>
        <v>0</v>
      </c>
      <c r="N1697" s="22">
        <f>'Base PF Saúde'!$H1697*'Uco e Filme'!$A$11</f>
        <v>0</v>
      </c>
      <c r="O1697" s="23">
        <f>ROUND(SUM('Base PF Saúde'!$L1697:$N1697),2)</f>
        <v>1049.28</v>
      </c>
    </row>
    <row r="1698" spans="1:15" x14ac:dyDescent="0.25">
      <c r="A1698" s="18">
        <v>30906059</v>
      </c>
      <c r="B1698" s="18" t="s">
        <v>1726</v>
      </c>
      <c r="C1698" s="24">
        <v>1</v>
      </c>
      <c r="D1698" s="25" t="s">
        <v>472</v>
      </c>
      <c r="E1698" s="20"/>
      <c r="F1698" s="21">
        <v>3</v>
      </c>
      <c r="G1698" s="21">
        <v>5</v>
      </c>
      <c r="H1698" s="21"/>
      <c r="I1698" s="21"/>
      <c r="J1698" s="21"/>
      <c r="K1698" s="22">
        <f>VLOOKUP(D1698,'Porte Honorário'!$A$3:$B$44,2,0)</f>
        <v>1433.67</v>
      </c>
      <c r="L1698" s="22">
        <f>'Base PF Saúde'!$K1698*'Base PF Saúde'!$C1698</f>
        <v>1433.67</v>
      </c>
      <c r="M1698" s="22">
        <f>'Base PF Saúde'!$E1698*'Uco e Filme'!$A$2</f>
        <v>0</v>
      </c>
      <c r="N1698" s="22">
        <f>'Base PF Saúde'!$H1698*'Uco e Filme'!$A$11</f>
        <v>0</v>
      </c>
      <c r="O1698" s="23">
        <f>ROUND(SUM('Base PF Saúde'!$L1698:$N1698),2)</f>
        <v>1433.67</v>
      </c>
    </row>
    <row r="1699" spans="1:15" x14ac:dyDescent="0.25">
      <c r="A1699" s="18">
        <v>30906067</v>
      </c>
      <c r="B1699" s="18" t="s">
        <v>1727</v>
      </c>
      <c r="C1699" s="24">
        <v>1</v>
      </c>
      <c r="D1699" s="25" t="s">
        <v>472</v>
      </c>
      <c r="E1699" s="20"/>
      <c r="F1699" s="21">
        <v>3</v>
      </c>
      <c r="G1699" s="21">
        <v>5</v>
      </c>
      <c r="H1699" s="21"/>
      <c r="I1699" s="21"/>
      <c r="J1699" s="21"/>
      <c r="K1699" s="22">
        <f>VLOOKUP(D1699,'Porte Honorário'!$A$3:$B$44,2,0)</f>
        <v>1433.67</v>
      </c>
      <c r="L1699" s="22">
        <f>'Base PF Saúde'!$K1699*'Base PF Saúde'!$C1699</f>
        <v>1433.67</v>
      </c>
      <c r="M1699" s="22">
        <f>'Base PF Saúde'!$E1699*'Uco e Filme'!$A$2</f>
        <v>0</v>
      </c>
      <c r="N1699" s="22">
        <f>'Base PF Saúde'!$H1699*'Uco e Filme'!$A$11</f>
        <v>0</v>
      </c>
      <c r="O1699" s="23">
        <f>ROUND(SUM('Base PF Saúde'!$L1699:$N1699),2)</f>
        <v>1433.67</v>
      </c>
    </row>
    <row r="1700" spans="1:15" x14ac:dyDescent="0.25">
      <c r="A1700" s="18">
        <v>30906075</v>
      </c>
      <c r="B1700" s="18" t="s">
        <v>1728</v>
      </c>
      <c r="C1700" s="24">
        <v>1</v>
      </c>
      <c r="D1700" s="25" t="s">
        <v>472</v>
      </c>
      <c r="E1700" s="20"/>
      <c r="F1700" s="21">
        <v>3</v>
      </c>
      <c r="G1700" s="21">
        <v>4</v>
      </c>
      <c r="H1700" s="21"/>
      <c r="I1700" s="21"/>
      <c r="J1700" s="21"/>
      <c r="K1700" s="22">
        <f>VLOOKUP(D1700,'Porte Honorário'!$A$3:$B$44,2,0)</f>
        <v>1433.67</v>
      </c>
      <c r="L1700" s="22">
        <f>'Base PF Saúde'!$K1700*'Base PF Saúde'!$C1700</f>
        <v>1433.67</v>
      </c>
      <c r="M1700" s="22">
        <f>'Base PF Saúde'!$E1700*'Uco e Filme'!$A$2</f>
        <v>0</v>
      </c>
      <c r="N1700" s="22">
        <f>'Base PF Saúde'!$H1700*'Uco e Filme'!$A$11</f>
        <v>0</v>
      </c>
      <c r="O1700" s="23">
        <f>ROUND(SUM('Base PF Saúde'!$L1700:$N1700),2)</f>
        <v>1433.67</v>
      </c>
    </row>
    <row r="1701" spans="1:15" ht="24" x14ac:dyDescent="0.25">
      <c r="A1701" s="18">
        <v>30906083</v>
      </c>
      <c r="B1701" s="18" t="s">
        <v>1729</v>
      </c>
      <c r="C1701" s="24">
        <v>1</v>
      </c>
      <c r="D1701" s="25" t="s">
        <v>273</v>
      </c>
      <c r="E1701" s="20"/>
      <c r="F1701" s="21">
        <v>4</v>
      </c>
      <c r="G1701" s="21">
        <v>7</v>
      </c>
      <c r="H1701" s="21"/>
      <c r="I1701" s="21"/>
      <c r="J1701" s="21"/>
      <c r="K1701" s="22">
        <f>VLOOKUP(D1701,'Porte Honorário'!$A$3:$B$44,2,0)</f>
        <v>3505.39</v>
      </c>
      <c r="L1701" s="22">
        <f>'Base PF Saúde'!$K1701*'Base PF Saúde'!$C1701</f>
        <v>3505.39</v>
      </c>
      <c r="M1701" s="22">
        <f>'Base PF Saúde'!$E1701*'Uco e Filme'!$A$2</f>
        <v>0</v>
      </c>
      <c r="N1701" s="22">
        <f>'Base PF Saúde'!$H1701*'Uco e Filme'!$A$11</f>
        <v>0</v>
      </c>
      <c r="O1701" s="23">
        <f>ROUND(SUM('Base PF Saúde'!$L1701:$N1701),2)</f>
        <v>3505.39</v>
      </c>
    </row>
    <row r="1702" spans="1:15" ht="24" x14ac:dyDescent="0.25">
      <c r="A1702" s="18">
        <v>30906113</v>
      </c>
      <c r="B1702" s="18" t="s">
        <v>1730</v>
      </c>
      <c r="C1702" s="24">
        <v>1</v>
      </c>
      <c r="D1702" s="25" t="s">
        <v>295</v>
      </c>
      <c r="E1702" s="20"/>
      <c r="F1702" s="21">
        <v>3</v>
      </c>
      <c r="G1702" s="21">
        <v>4</v>
      </c>
      <c r="H1702" s="21"/>
      <c r="I1702" s="21"/>
      <c r="J1702" s="21"/>
      <c r="K1702" s="22">
        <f>VLOOKUP(D1702,'Porte Honorário'!$A$3:$B$44,2,0)</f>
        <v>682.17</v>
      </c>
      <c r="L1702" s="22">
        <f>'Base PF Saúde'!$K1702*'Base PF Saúde'!$C1702</f>
        <v>682.17</v>
      </c>
      <c r="M1702" s="22">
        <f>'Base PF Saúde'!$E1702*'Uco e Filme'!$A$2</f>
        <v>0</v>
      </c>
      <c r="N1702" s="22">
        <f>'Base PF Saúde'!$H1702*'Uco e Filme'!$A$11</f>
        <v>0</v>
      </c>
      <c r="O1702" s="23">
        <f>ROUND(SUM('Base PF Saúde'!$L1702:$N1702),2)</f>
        <v>682.17</v>
      </c>
    </row>
    <row r="1703" spans="1:15" ht="24" x14ac:dyDescent="0.25">
      <c r="A1703" s="18">
        <v>30906121</v>
      </c>
      <c r="B1703" s="18" t="s">
        <v>1731</v>
      </c>
      <c r="C1703" s="24">
        <v>1</v>
      </c>
      <c r="D1703" s="25" t="s">
        <v>435</v>
      </c>
      <c r="E1703" s="20"/>
      <c r="F1703" s="21">
        <v>3</v>
      </c>
      <c r="G1703" s="21">
        <v>5</v>
      </c>
      <c r="H1703" s="21"/>
      <c r="I1703" s="21"/>
      <c r="J1703" s="21"/>
      <c r="K1703" s="22">
        <f>VLOOKUP(D1703,'Porte Honorário'!$A$3:$B$44,2,0)</f>
        <v>1220.97</v>
      </c>
      <c r="L1703" s="22">
        <f>'Base PF Saúde'!$K1703*'Base PF Saúde'!$C1703</f>
        <v>1220.97</v>
      </c>
      <c r="M1703" s="22">
        <f>'Base PF Saúde'!$E1703*'Uco e Filme'!$A$2</f>
        <v>0</v>
      </c>
      <c r="N1703" s="22">
        <f>'Base PF Saúde'!$H1703*'Uco e Filme'!$A$11</f>
        <v>0</v>
      </c>
      <c r="O1703" s="23">
        <f>ROUND(SUM('Base PF Saúde'!$L1703:$N1703),2)</f>
        <v>1220.97</v>
      </c>
    </row>
    <row r="1704" spans="1:15" x14ac:dyDescent="0.25">
      <c r="A1704" s="18">
        <v>30906130</v>
      </c>
      <c r="B1704" s="18" t="s">
        <v>1732</v>
      </c>
      <c r="C1704" s="24">
        <v>1</v>
      </c>
      <c r="D1704" s="25" t="s">
        <v>334</v>
      </c>
      <c r="E1704" s="20"/>
      <c r="F1704" s="21">
        <v>3</v>
      </c>
      <c r="G1704" s="21">
        <v>5</v>
      </c>
      <c r="H1704" s="21"/>
      <c r="I1704" s="21"/>
      <c r="J1704" s="21"/>
      <c r="K1704" s="22">
        <f>VLOOKUP(D1704,'Porte Honorário'!$A$3:$B$44,2,0)</f>
        <v>1049.28</v>
      </c>
      <c r="L1704" s="22">
        <f>'Base PF Saúde'!$K1704*'Base PF Saúde'!$C1704</f>
        <v>1049.28</v>
      </c>
      <c r="M1704" s="22">
        <f>'Base PF Saúde'!$E1704*'Uco e Filme'!$A$2</f>
        <v>0</v>
      </c>
      <c r="N1704" s="22">
        <f>'Base PF Saúde'!$H1704*'Uco e Filme'!$A$11</f>
        <v>0</v>
      </c>
      <c r="O1704" s="23">
        <f>ROUND(SUM('Base PF Saúde'!$L1704:$N1704),2)</f>
        <v>1049.28</v>
      </c>
    </row>
    <row r="1705" spans="1:15" x14ac:dyDescent="0.25">
      <c r="A1705" s="18">
        <v>30906148</v>
      </c>
      <c r="B1705" s="18" t="s">
        <v>1733</v>
      </c>
      <c r="C1705" s="24">
        <v>1</v>
      </c>
      <c r="D1705" s="25" t="s">
        <v>367</v>
      </c>
      <c r="E1705" s="20"/>
      <c r="F1705" s="21">
        <v>3</v>
      </c>
      <c r="G1705" s="21">
        <v>6</v>
      </c>
      <c r="H1705" s="21"/>
      <c r="I1705" s="21"/>
      <c r="J1705" s="21"/>
      <c r="K1705" s="22">
        <f>VLOOKUP(D1705,'Porte Honorário'!$A$3:$B$44,2,0)</f>
        <v>1725.14</v>
      </c>
      <c r="L1705" s="22">
        <f>'Base PF Saúde'!$K1705*'Base PF Saúde'!$C1705</f>
        <v>1725.14</v>
      </c>
      <c r="M1705" s="22">
        <f>'Base PF Saúde'!$E1705*'Uco e Filme'!$A$2</f>
        <v>0</v>
      </c>
      <c r="N1705" s="22">
        <f>'Base PF Saúde'!$H1705*'Uco e Filme'!$A$11</f>
        <v>0</v>
      </c>
      <c r="O1705" s="23">
        <f>ROUND(SUM('Base PF Saúde'!$L1705:$N1705),2)</f>
        <v>1725.14</v>
      </c>
    </row>
    <row r="1706" spans="1:15" x14ac:dyDescent="0.25">
      <c r="A1706" s="18">
        <v>30906156</v>
      </c>
      <c r="B1706" s="18" t="s">
        <v>1734</v>
      </c>
      <c r="C1706" s="24">
        <v>1</v>
      </c>
      <c r="D1706" s="25" t="s">
        <v>261</v>
      </c>
      <c r="E1706" s="20"/>
      <c r="F1706" s="21">
        <v>3</v>
      </c>
      <c r="G1706" s="21">
        <v>6</v>
      </c>
      <c r="H1706" s="21"/>
      <c r="I1706" s="21"/>
      <c r="J1706" s="21"/>
      <c r="K1706" s="22">
        <f>VLOOKUP(D1706,'Porte Honorário'!$A$3:$B$44,2,0)</f>
        <v>1572.31</v>
      </c>
      <c r="L1706" s="22">
        <f>'Base PF Saúde'!$K1706*'Base PF Saúde'!$C1706</f>
        <v>1572.31</v>
      </c>
      <c r="M1706" s="22">
        <f>'Base PF Saúde'!$E1706*'Uco e Filme'!$A$2</f>
        <v>0</v>
      </c>
      <c r="N1706" s="22">
        <f>'Base PF Saúde'!$H1706*'Uco e Filme'!$A$11</f>
        <v>0</v>
      </c>
      <c r="O1706" s="23">
        <f>ROUND(SUM('Base PF Saúde'!$L1706:$N1706),2)</f>
        <v>1572.31</v>
      </c>
    </row>
    <row r="1707" spans="1:15" x14ac:dyDescent="0.25">
      <c r="A1707" s="18">
        <v>30906164</v>
      </c>
      <c r="B1707" s="18" t="s">
        <v>1735</v>
      </c>
      <c r="C1707" s="24">
        <v>1</v>
      </c>
      <c r="D1707" s="25" t="s">
        <v>145</v>
      </c>
      <c r="E1707" s="20"/>
      <c r="F1707" s="21">
        <v>1</v>
      </c>
      <c r="G1707" s="21">
        <v>1</v>
      </c>
      <c r="H1707" s="21"/>
      <c r="I1707" s="21"/>
      <c r="J1707" s="21"/>
      <c r="K1707" s="22">
        <f>VLOOKUP(D1707,'Porte Honorário'!$A$3:$B$44,2,0)</f>
        <v>100.84</v>
      </c>
      <c r="L1707" s="22">
        <f>'Base PF Saúde'!$K1707*'Base PF Saúde'!$C1707</f>
        <v>100.84</v>
      </c>
      <c r="M1707" s="22">
        <f>'Base PF Saúde'!$E1707*'Uco e Filme'!$A$2</f>
        <v>0</v>
      </c>
      <c r="N1707" s="22">
        <f>'Base PF Saúde'!$H1707*'Uco e Filme'!$A$11</f>
        <v>0</v>
      </c>
      <c r="O1707" s="23">
        <f>ROUND(SUM('Base PF Saúde'!$L1707:$N1707),2)</f>
        <v>100.84</v>
      </c>
    </row>
    <row r="1708" spans="1:15" x14ac:dyDescent="0.25">
      <c r="A1708" s="18">
        <v>30906172</v>
      </c>
      <c r="B1708" s="18" t="s">
        <v>1736</v>
      </c>
      <c r="C1708" s="24">
        <v>1</v>
      </c>
      <c r="D1708" s="25" t="s">
        <v>273</v>
      </c>
      <c r="E1708" s="20"/>
      <c r="F1708" s="21">
        <v>2</v>
      </c>
      <c r="G1708" s="21">
        <v>7</v>
      </c>
      <c r="H1708" s="21"/>
      <c r="I1708" s="21"/>
      <c r="J1708" s="21"/>
      <c r="K1708" s="22">
        <f>VLOOKUP(D1708,'Porte Honorário'!$A$3:$B$44,2,0)</f>
        <v>3505.39</v>
      </c>
      <c r="L1708" s="22">
        <f>'Base PF Saúde'!$K1708*'Base PF Saúde'!$C1708</f>
        <v>3505.39</v>
      </c>
      <c r="M1708" s="22">
        <f>'Base PF Saúde'!$E1708*'Uco e Filme'!$A$2</f>
        <v>0</v>
      </c>
      <c r="N1708" s="22">
        <f>'Base PF Saúde'!$H1708*'Uco e Filme'!$A$11</f>
        <v>0</v>
      </c>
      <c r="O1708" s="23">
        <f>ROUND(SUM('Base PF Saúde'!$L1708:$N1708),2)</f>
        <v>3505.39</v>
      </c>
    </row>
    <row r="1709" spans="1:15" x14ac:dyDescent="0.25">
      <c r="A1709" s="18">
        <v>30906180</v>
      </c>
      <c r="B1709" s="18" t="s">
        <v>1737</v>
      </c>
      <c r="C1709" s="24">
        <v>1</v>
      </c>
      <c r="D1709" s="25" t="s">
        <v>342</v>
      </c>
      <c r="E1709" s="20"/>
      <c r="F1709" s="21">
        <v>3</v>
      </c>
      <c r="G1709" s="21">
        <v>6</v>
      </c>
      <c r="H1709" s="21"/>
      <c r="I1709" s="21"/>
      <c r="J1709" s="21"/>
      <c r="K1709" s="22">
        <f>VLOOKUP(D1709,'Porte Honorário'!$A$3:$B$44,2,0)</f>
        <v>874.38</v>
      </c>
      <c r="L1709" s="22">
        <f>'Base PF Saúde'!$K1709*'Base PF Saúde'!$C1709</f>
        <v>874.38</v>
      </c>
      <c r="M1709" s="22">
        <f>'Base PF Saúde'!$E1709*'Uco e Filme'!$A$2</f>
        <v>0</v>
      </c>
      <c r="N1709" s="22">
        <f>'Base PF Saúde'!$H1709*'Uco e Filme'!$A$11</f>
        <v>0</v>
      </c>
      <c r="O1709" s="23">
        <f>ROUND(SUM('Base PF Saúde'!$L1709:$N1709),2)</f>
        <v>874.38</v>
      </c>
    </row>
    <row r="1710" spans="1:15" ht="24" x14ac:dyDescent="0.25">
      <c r="A1710" s="18">
        <v>30906199</v>
      </c>
      <c r="B1710" s="18" t="s">
        <v>1738</v>
      </c>
      <c r="C1710" s="24">
        <v>1</v>
      </c>
      <c r="D1710" s="25" t="s">
        <v>261</v>
      </c>
      <c r="E1710" s="20"/>
      <c r="F1710" s="21">
        <v>3</v>
      </c>
      <c r="G1710" s="21">
        <v>6</v>
      </c>
      <c r="H1710" s="21"/>
      <c r="I1710" s="21"/>
      <c r="J1710" s="21"/>
      <c r="K1710" s="22">
        <f>VLOOKUP(D1710,'Porte Honorário'!$A$3:$B$44,2,0)</f>
        <v>1572.31</v>
      </c>
      <c r="L1710" s="22">
        <f>'Base PF Saúde'!$K1710*'Base PF Saúde'!$C1710</f>
        <v>1572.31</v>
      </c>
      <c r="M1710" s="22">
        <f>'Base PF Saúde'!$E1710*'Uco e Filme'!$A$2</f>
        <v>0</v>
      </c>
      <c r="N1710" s="22">
        <f>'Base PF Saúde'!$H1710*'Uco e Filme'!$A$11</f>
        <v>0</v>
      </c>
      <c r="O1710" s="23">
        <f>ROUND(SUM('Base PF Saúde'!$L1710:$N1710),2)</f>
        <v>1572.31</v>
      </c>
    </row>
    <row r="1711" spans="1:15" x14ac:dyDescent="0.25">
      <c r="A1711" s="18">
        <v>30906202</v>
      </c>
      <c r="B1711" s="18" t="s">
        <v>1739</v>
      </c>
      <c r="C1711" s="24">
        <v>1</v>
      </c>
      <c r="D1711" s="25" t="s">
        <v>309</v>
      </c>
      <c r="E1711" s="20"/>
      <c r="F1711" s="21">
        <v>3</v>
      </c>
      <c r="G1711" s="21">
        <v>5</v>
      </c>
      <c r="H1711" s="21"/>
      <c r="I1711" s="21"/>
      <c r="J1711" s="21"/>
      <c r="K1711" s="22">
        <f>VLOOKUP(D1711,'Porte Honorário'!$A$3:$B$44,2,0)</f>
        <v>771.98</v>
      </c>
      <c r="L1711" s="22">
        <f>'Base PF Saúde'!$K1711*'Base PF Saúde'!$C1711</f>
        <v>771.98</v>
      </c>
      <c r="M1711" s="22">
        <f>'Base PF Saúde'!$E1711*'Uco e Filme'!$A$2</f>
        <v>0</v>
      </c>
      <c r="N1711" s="22">
        <f>'Base PF Saúde'!$H1711*'Uco e Filme'!$A$11</f>
        <v>0</v>
      </c>
      <c r="O1711" s="23">
        <f>ROUND(SUM('Base PF Saúde'!$L1711:$N1711),2)</f>
        <v>771.98</v>
      </c>
    </row>
    <row r="1712" spans="1:15" x14ac:dyDescent="0.25">
      <c r="A1712" s="18">
        <v>30906210</v>
      </c>
      <c r="B1712" s="18" t="s">
        <v>1740</v>
      </c>
      <c r="C1712" s="24">
        <v>1</v>
      </c>
      <c r="D1712" s="25" t="s">
        <v>309</v>
      </c>
      <c r="E1712" s="20"/>
      <c r="F1712" s="21">
        <v>3</v>
      </c>
      <c r="G1712" s="21">
        <v>3</v>
      </c>
      <c r="H1712" s="21"/>
      <c r="I1712" s="21"/>
      <c r="J1712" s="21"/>
      <c r="K1712" s="22">
        <f>VLOOKUP(D1712,'Porte Honorário'!$A$3:$B$44,2,0)</f>
        <v>771.98</v>
      </c>
      <c r="L1712" s="22">
        <f>'Base PF Saúde'!$K1712*'Base PF Saúde'!$C1712</f>
        <v>771.98</v>
      </c>
      <c r="M1712" s="22">
        <f>'Base PF Saúde'!$E1712*'Uco e Filme'!$A$2</f>
        <v>0</v>
      </c>
      <c r="N1712" s="22">
        <f>'Base PF Saúde'!$H1712*'Uco e Filme'!$A$11</f>
        <v>0</v>
      </c>
      <c r="O1712" s="23">
        <f>ROUND(SUM('Base PF Saúde'!$L1712:$N1712),2)</f>
        <v>771.98</v>
      </c>
    </row>
    <row r="1713" spans="1:15" x14ac:dyDescent="0.25">
      <c r="A1713" s="18">
        <v>30906229</v>
      </c>
      <c r="B1713" s="18" t="s">
        <v>1741</v>
      </c>
      <c r="C1713" s="24">
        <v>1</v>
      </c>
      <c r="D1713" s="25" t="s">
        <v>367</v>
      </c>
      <c r="E1713" s="20"/>
      <c r="F1713" s="21">
        <v>3</v>
      </c>
      <c r="G1713" s="21">
        <v>6</v>
      </c>
      <c r="H1713" s="21"/>
      <c r="I1713" s="21"/>
      <c r="J1713" s="21"/>
      <c r="K1713" s="22">
        <f>VLOOKUP(D1713,'Porte Honorário'!$A$3:$B$44,2,0)</f>
        <v>1725.14</v>
      </c>
      <c r="L1713" s="22">
        <f>'Base PF Saúde'!$K1713*'Base PF Saúde'!$C1713</f>
        <v>1725.14</v>
      </c>
      <c r="M1713" s="22">
        <f>'Base PF Saúde'!$E1713*'Uco e Filme'!$A$2</f>
        <v>0</v>
      </c>
      <c r="N1713" s="22">
        <f>'Base PF Saúde'!$H1713*'Uco e Filme'!$A$11</f>
        <v>0</v>
      </c>
      <c r="O1713" s="23">
        <f>ROUND(SUM('Base PF Saúde'!$L1713:$N1713),2)</f>
        <v>1725.14</v>
      </c>
    </row>
    <row r="1714" spans="1:15" x14ac:dyDescent="0.25">
      <c r="A1714" s="18">
        <v>30906237</v>
      </c>
      <c r="B1714" s="18" t="s">
        <v>1742</v>
      </c>
      <c r="C1714" s="24">
        <v>1</v>
      </c>
      <c r="D1714" s="25" t="s">
        <v>261</v>
      </c>
      <c r="E1714" s="20"/>
      <c r="F1714" s="21">
        <v>3</v>
      </c>
      <c r="G1714" s="21">
        <v>6</v>
      </c>
      <c r="H1714" s="21"/>
      <c r="I1714" s="21"/>
      <c r="J1714" s="21"/>
      <c r="K1714" s="22">
        <f>VLOOKUP(D1714,'Porte Honorário'!$A$3:$B$44,2,0)</f>
        <v>1572.31</v>
      </c>
      <c r="L1714" s="22">
        <f>'Base PF Saúde'!$K1714*'Base PF Saúde'!$C1714</f>
        <v>1572.31</v>
      </c>
      <c r="M1714" s="22">
        <f>'Base PF Saúde'!$E1714*'Uco e Filme'!$A$2</f>
        <v>0</v>
      </c>
      <c r="N1714" s="22">
        <f>'Base PF Saúde'!$H1714*'Uco e Filme'!$A$11</f>
        <v>0</v>
      </c>
      <c r="O1714" s="23">
        <f>ROUND(SUM('Base PF Saúde'!$L1714:$N1714),2)</f>
        <v>1572.31</v>
      </c>
    </row>
    <row r="1715" spans="1:15" x14ac:dyDescent="0.25">
      <c r="A1715" s="18">
        <v>30906245</v>
      </c>
      <c r="B1715" s="18" t="s">
        <v>1743</v>
      </c>
      <c r="C1715" s="24">
        <v>1</v>
      </c>
      <c r="D1715" s="25" t="s">
        <v>448</v>
      </c>
      <c r="E1715" s="20"/>
      <c r="F1715" s="21">
        <v>3</v>
      </c>
      <c r="G1715" s="21">
        <v>5</v>
      </c>
      <c r="H1715" s="21"/>
      <c r="I1715" s="21"/>
      <c r="J1715" s="21"/>
      <c r="K1715" s="22">
        <f>VLOOKUP(D1715,'Porte Honorário'!$A$3:$B$44,2,0)</f>
        <v>1126.45</v>
      </c>
      <c r="L1715" s="22">
        <f>'Base PF Saúde'!$K1715*'Base PF Saúde'!$C1715</f>
        <v>1126.45</v>
      </c>
      <c r="M1715" s="22">
        <f>'Base PF Saúde'!$E1715*'Uco e Filme'!$A$2</f>
        <v>0</v>
      </c>
      <c r="N1715" s="22">
        <f>'Base PF Saúde'!$H1715*'Uco e Filme'!$A$11</f>
        <v>0</v>
      </c>
      <c r="O1715" s="23">
        <f>ROUND(SUM('Base PF Saúde'!$L1715:$N1715),2)</f>
        <v>1126.45</v>
      </c>
    </row>
    <row r="1716" spans="1:15" x14ac:dyDescent="0.25">
      <c r="A1716" s="18">
        <v>30906253</v>
      </c>
      <c r="B1716" s="18" t="s">
        <v>1744</v>
      </c>
      <c r="C1716" s="24">
        <v>1</v>
      </c>
      <c r="D1716" s="25" t="s">
        <v>334</v>
      </c>
      <c r="E1716" s="20"/>
      <c r="F1716" s="21">
        <v>3</v>
      </c>
      <c r="G1716" s="21">
        <v>5</v>
      </c>
      <c r="H1716" s="21"/>
      <c r="I1716" s="21"/>
      <c r="J1716" s="21"/>
      <c r="K1716" s="22">
        <f>VLOOKUP(D1716,'Porte Honorário'!$A$3:$B$44,2,0)</f>
        <v>1049.28</v>
      </c>
      <c r="L1716" s="22">
        <f>'Base PF Saúde'!$K1716*'Base PF Saúde'!$C1716</f>
        <v>1049.28</v>
      </c>
      <c r="M1716" s="22">
        <f>'Base PF Saúde'!$E1716*'Uco e Filme'!$A$2</f>
        <v>0</v>
      </c>
      <c r="N1716" s="22">
        <f>'Base PF Saúde'!$H1716*'Uco e Filme'!$A$11</f>
        <v>0</v>
      </c>
      <c r="O1716" s="23">
        <f>ROUND(SUM('Base PF Saúde'!$L1716:$N1716),2)</f>
        <v>1049.28</v>
      </c>
    </row>
    <row r="1717" spans="1:15" x14ac:dyDescent="0.25">
      <c r="A1717" s="18">
        <v>30906261</v>
      </c>
      <c r="B1717" s="18" t="s">
        <v>1745</v>
      </c>
      <c r="C1717" s="24">
        <v>1</v>
      </c>
      <c r="D1717" s="25" t="s">
        <v>334</v>
      </c>
      <c r="E1717" s="20"/>
      <c r="F1717" s="21">
        <v>3</v>
      </c>
      <c r="G1717" s="21">
        <v>6</v>
      </c>
      <c r="H1717" s="21"/>
      <c r="I1717" s="21"/>
      <c r="J1717" s="21"/>
      <c r="K1717" s="22">
        <f>VLOOKUP(D1717,'Porte Honorário'!$A$3:$B$44,2,0)</f>
        <v>1049.28</v>
      </c>
      <c r="L1717" s="22">
        <f>'Base PF Saúde'!$K1717*'Base PF Saúde'!$C1717</f>
        <v>1049.28</v>
      </c>
      <c r="M1717" s="22">
        <f>'Base PF Saúde'!$E1717*'Uco e Filme'!$A$2</f>
        <v>0</v>
      </c>
      <c r="N1717" s="22">
        <f>'Base PF Saúde'!$H1717*'Uco e Filme'!$A$11</f>
        <v>0</v>
      </c>
      <c r="O1717" s="23">
        <f>ROUND(SUM('Base PF Saúde'!$L1717:$N1717),2)</f>
        <v>1049.28</v>
      </c>
    </row>
    <row r="1718" spans="1:15" x14ac:dyDescent="0.25">
      <c r="A1718" s="18">
        <v>30906270</v>
      </c>
      <c r="B1718" s="18" t="s">
        <v>1746</v>
      </c>
      <c r="C1718" s="24">
        <v>1</v>
      </c>
      <c r="D1718" s="25" t="s">
        <v>334</v>
      </c>
      <c r="E1718" s="20"/>
      <c r="F1718" s="21">
        <v>3</v>
      </c>
      <c r="G1718" s="21">
        <v>5</v>
      </c>
      <c r="H1718" s="21"/>
      <c r="I1718" s="21"/>
      <c r="J1718" s="21"/>
      <c r="K1718" s="22">
        <f>VLOOKUP(D1718,'Porte Honorário'!$A$3:$B$44,2,0)</f>
        <v>1049.28</v>
      </c>
      <c r="L1718" s="22">
        <f>'Base PF Saúde'!$K1718*'Base PF Saúde'!$C1718</f>
        <v>1049.28</v>
      </c>
      <c r="M1718" s="22">
        <f>'Base PF Saúde'!$E1718*'Uco e Filme'!$A$2</f>
        <v>0</v>
      </c>
      <c r="N1718" s="22">
        <f>'Base PF Saúde'!$H1718*'Uco e Filme'!$A$11</f>
        <v>0</v>
      </c>
      <c r="O1718" s="23">
        <f>ROUND(SUM('Base PF Saúde'!$L1718:$N1718),2)</f>
        <v>1049.28</v>
      </c>
    </row>
    <row r="1719" spans="1:15" x14ac:dyDescent="0.25">
      <c r="A1719" s="18">
        <v>30906288</v>
      </c>
      <c r="B1719" s="18" t="s">
        <v>1747</v>
      </c>
      <c r="C1719" s="24">
        <v>1</v>
      </c>
      <c r="D1719" s="25" t="s">
        <v>261</v>
      </c>
      <c r="E1719" s="20"/>
      <c r="F1719" s="21">
        <v>3</v>
      </c>
      <c r="G1719" s="21">
        <v>5</v>
      </c>
      <c r="H1719" s="21"/>
      <c r="I1719" s="21"/>
      <c r="J1719" s="21"/>
      <c r="K1719" s="22">
        <f>VLOOKUP(D1719,'Porte Honorário'!$A$3:$B$44,2,0)</f>
        <v>1572.31</v>
      </c>
      <c r="L1719" s="22">
        <f>'Base PF Saúde'!$K1719*'Base PF Saúde'!$C1719</f>
        <v>1572.31</v>
      </c>
      <c r="M1719" s="22">
        <f>'Base PF Saúde'!$E1719*'Uco e Filme'!$A$2</f>
        <v>0</v>
      </c>
      <c r="N1719" s="22">
        <f>'Base PF Saúde'!$H1719*'Uco e Filme'!$A$11</f>
        <v>0</v>
      </c>
      <c r="O1719" s="23">
        <f>ROUND(SUM('Base PF Saúde'!$L1719:$N1719),2)</f>
        <v>1572.31</v>
      </c>
    </row>
    <row r="1720" spans="1:15" x14ac:dyDescent="0.25">
      <c r="A1720" s="18">
        <v>30906296</v>
      </c>
      <c r="B1720" s="18" t="s">
        <v>1748</v>
      </c>
      <c r="C1720" s="24">
        <v>1</v>
      </c>
      <c r="D1720" s="25" t="s">
        <v>334</v>
      </c>
      <c r="E1720" s="20"/>
      <c r="F1720" s="21">
        <v>3</v>
      </c>
      <c r="G1720" s="21">
        <v>5</v>
      </c>
      <c r="H1720" s="21"/>
      <c r="I1720" s="21"/>
      <c r="J1720" s="21"/>
      <c r="K1720" s="22">
        <f>VLOOKUP(D1720,'Porte Honorário'!$A$3:$B$44,2,0)</f>
        <v>1049.28</v>
      </c>
      <c r="L1720" s="22">
        <f>'Base PF Saúde'!$K1720*'Base PF Saúde'!$C1720</f>
        <v>1049.28</v>
      </c>
      <c r="M1720" s="22">
        <f>'Base PF Saúde'!$E1720*'Uco e Filme'!$A$2</f>
        <v>0</v>
      </c>
      <c r="N1720" s="22">
        <f>'Base PF Saúde'!$H1720*'Uco e Filme'!$A$11</f>
        <v>0</v>
      </c>
      <c r="O1720" s="23">
        <f>ROUND(SUM('Base PF Saúde'!$L1720:$N1720),2)</f>
        <v>1049.28</v>
      </c>
    </row>
    <row r="1721" spans="1:15" x14ac:dyDescent="0.25">
      <c r="A1721" s="18">
        <v>30906300</v>
      </c>
      <c r="B1721" s="18" t="s">
        <v>1749</v>
      </c>
      <c r="C1721" s="24">
        <v>1</v>
      </c>
      <c r="D1721" s="25" t="s">
        <v>334</v>
      </c>
      <c r="E1721" s="20"/>
      <c r="F1721" s="21">
        <v>3</v>
      </c>
      <c r="G1721" s="21">
        <v>4</v>
      </c>
      <c r="H1721" s="21"/>
      <c r="I1721" s="21"/>
      <c r="J1721" s="21"/>
      <c r="K1721" s="22">
        <f>VLOOKUP(D1721,'Porte Honorário'!$A$3:$B$44,2,0)</f>
        <v>1049.28</v>
      </c>
      <c r="L1721" s="22">
        <f>'Base PF Saúde'!$K1721*'Base PF Saúde'!$C1721</f>
        <v>1049.28</v>
      </c>
      <c r="M1721" s="22">
        <f>'Base PF Saúde'!$E1721*'Uco e Filme'!$A$2</f>
        <v>0</v>
      </c>
      <c r="N1721" s="22">
        <f>'Base PF Saúde'!$H1721*'Uco e Filme'!$A$11</f>
        <v>0</v>
      </c>
      <c r="O1721" s="23">
        <f>ROUND(SUM('Base PF Saúde'!$L1721:$N1721),2)</f>
        <v>1049.28</v>
      </c>
    </row>
    <row r="1722" spans="1:15" x14ac:dyDescent="0.25">
      <c r="A1722" s="18">
        <v>30906318</v>
      </c>
      <c r="B1722" s="18" t="s">
        <v>1750</v>
      </c>
      <c r="C1722" s="24">
        <v>1</v>
      </c>
      <c r="D1722" s="25" t="s">
        <v>334</v>
      </c>
      <c r="E1722" s="20"/>
      <c r="F1722" s="21">
        <v>3</v>
      </c>
      <c r="G1722" s="21">
        <v>5</v>
      </c>
      <c r="H1722" s="21"/>
      <c r="I1722" s="21"/>
      <c r="J1722" s="21"/>
      <c r="K1722" s="22">
        <f>VLOOKUP(D1722,'Porte Honorário'!$A$3:$B$44,2,0)</f>
        <v>1049.28</v>
      </c>
      <c r="L1722" s="22">
        <f>'Base PF Saúde'!$K1722*'Base PF Saúde'!$C1722</f>
        <v>1049.28</v>
      </c>
      <c r="M1722" s="22">
        <f>'Base PF Saúde'!$E1722*'Uco e Filme'!$A$2</f>
        <v>0</v>
      </c>
      <c r="N1722" s="22">
        <f>'Base PF Saúde'!$H1722*'Uco e Filme'!$A$11</f>
        <v>0</v>
      </c>
      <c r="O1722" s="23">
        <f>ROUND(SUM('Base PF Saúde'!$L1722:$N1722),2)</f>
        <v>1049.28</v>
      </c>
    </row>
    <row r="1723" spans="1:15" x14ac:dyDescent="0.25">
      <c r="A1723" s="18">
        <v>30906326</v>
      </c>
      <c r="B1723" s="18" t="s">
        <v>1751</v>
      </c>
      <c r="C1723" s="24">
        <v>1</v>
      </c>
      <c r="D1723" s="25" t="s">
        <v>448</v>
      </c>
      <c r="E1723" s="20"/>
      <c r="F1723" s="21">
        <v>3</v>
      </c>
      <c r="G1723" s="21">
        <v>7</v>
      </c>
      <c r="H1723" s="21"/>
      <c r="I1723" s="21"/>
      <c r="J1723" s="21"/>
      <c r="K1723" s="22">
        <f>VLOOKUP(D1723,'Porte Honorário'!$A$3:$B$44,2,0)</f>
        <v>1126.45</v>
      </c>
      <c r="L1723" s="22">
        <f>'Base PF Saúde'!$K1723*'Base PF Saúde'!$C1723</f>
        <v>1126.45</v>
      </c>
      <c r="M1723" s="22">
        <f>'Base PF Saúde'!$E1723*'Uco e Filme'!$A$2</f>
        <v>0</v>
      </c>
      <c r="N1723" s="22">
        <f>'Base PF Saúde'!$H1723*'Uco e Filme'!$A$11</f>
        <v>0</v>
      </c>
      <c r="O1723" s="23">
        <f>ROUND(SUM('Base PF Saúde'!$L1723:$N1723),2)</f>
        <v>1126.45</v>
      </c>
    </row>
    <row r="1724" spans="1:15" x14ac:dyDescent="0.25">
      <c r="A1724" s="18">
        <v>30906334</v>
      </c>
      <c r="B1724" s="18" t="s">
        <v>1752</v>
      </c>
      <c r="C1724" s="24">
        <v>1</v>
      </c>
      <c r="D1724" s="25" t="s">
        <v>448</v>
      </c>
      <c r="E1724" s="20"/>
      <c r="F1724" s="21">
        <v>3</v>
      </c>
      <c r="G1724" s="21">
        <v>6</v>
      </c>
      <c r="H1724" s="21"/>
      <c r="I1724" s="21"/>
      <c r="J1724" s="21"/>
      <c r="K1724" s="22">
        <f>VLOOKUP(D1724,'Porte Honorário'!$A$3:$B$44,2,0)</f>
        <v>1126.45</v>
      </c>
      <c r="L1724" s="22">
        <f>'Base PF Saúde'!$K1724*'Base PF Saúde'!$C1724</f>
        <v>1126.45</v>
      </c>
      <c r="M1724" s="22">
        <f>'Base PF Saúde'!$E1724*'Uco e Filme'!$A$2</f>
        <v>0</v>
      </c>
      <c r="N1724" s="22">
        <f>'Base PF Saúde'!$H1724*'Uco e Filme'!$A$11</f>
        <v>0</v>
      </c>
      <c r="O1724" s="23">
        <f>ROUND(SUM('Base PF Saúde'!$L1724:$N1724),2)</f>
        <v>1126.45</v>
      </c>
    </row>
    <row r="1725" spans="1:15" ht="24" x14ac:dyDescent="0.25">
      <c r="A1725" s="18">
        <v>30906342</v>
      </c>
      <c r="B1725" s="18" t="s">
        <v>1753</v>
      </c>
      <c r="C1725" s="24">
        <v>1</v>
      </c>
      <c r="D1725" s="25" t="s">
        <v>960</v>
      </c>
      <c r="E1725" s="20"/>
      <c r="F1725" s="21">
        <v>3</v>
      </c>
      <c r="G1725" s="21">
        <v>6</v>
      </c>
      <c r="H1725" s="21"/>
      <c r="I1725" s="21"/>
      <c r="J1725" s="21"/>
      <c r="K1725" s="22">
        <f>VLOOKUP(D1725,'Porte Honorário'!$A$3:$B$44,2,0)</f>
        <v>1788.13</v>
      </c>
      <c r="L1725" s="22">
        <f>'Base PF Saúde'!$K1725*'Base PF Saúde'!$C1725</f>
        <v>1788.13</v>
      </c>
      <c r="M1725" s="22">
        <f>'Base PF Saúde'!$E1725*'Uco e Filme'!$A$2</f>
        <v>0</v>
      </c>
      <c r="N1725" s="22">
        <f>'Base PF Saúde'!$H1725*'Uco e Filme'!$A$11</f>
        <v>0</v>
      </c>
      <c r="O1725" s="23">
        <f>ROUND(SUM('Base PF Saúde'!$L1725:$N1725),2)</f>
        <v>1788.13</v>
      </c>
    </row>
    <row r="1726" spans="1:15" x14ac:dyDescent="0.25">
      <c r="A1726" s="18">
        <v>30906350</v>
      </c>
      <c r="B1726" s="18" t="s">
        <v>1754</v>
      </c>
      <c r="C1726" s="24">
        <v>1</v>
      </c>
      <c r="D1726" s="25" t="s">
        <v>489</v>
      </c>
      <c r="E1726" s="20"/>
      <c r="F1726" s="21">
        <v>3</v>
      </c>
      <c r="G1726" s="21">
        <v>3</v>
      </c>
      <c r="H1726" s="21"/>
      <c r="I1726" s="21"/>
      <c r="J1726" s="21"/>
      <c r="K1726" s="22">
        <f>VLOOKUP(D1726,'Porte Honorário'!$A$3:$B$44,2,0)</f>
        <v>1354.9</v>
      </c>
      <c r="L1726" s="22">
        <f>'Base PF Saúde'!$K1726*'Base PF Saúde'!$C1726</f>
        <v>1354.9</v>
      </c>
      <c r="M1726" s="22">
        <f>'Base PF Saúde'!$E1726*'Uco e Filme'!$A$2</f>
        <v>0</v>
      </c>
      <c r="N1726" s="22">
        <f>'Base PF Saúde'!$H1726*'Uco e Filme'!$A$11</f>
        <v>0</v>
      </c>
      <c r="O1726" s="23">
        <f>ROUND(SUM('Base PF Saúde'!$L1726:$N1726),2)</f>
        <v>1354.9</v>
      </c>
    </row>
    <row r="1727" spans="1:15" ht="24" x14ac:dyDescent="0.25">
      <c r="A1727" s="18">
        <v>30906377</v>
      </c>
      <c r="B1727" s="18" t="s">
        <v>1755</v>
      </c>
      <c r="C1727" s="24">
        <v>1</v>
      </c>
      <c r="D1727" s="25" t="s">
        <v>69</v>
      </c>
      <c r="E1727" s="20"/>
      <c r="F1727" s="21">
        <v>1</v>
      </c>
      <c r="G1727" s="21">
        <v>4</v>
      </c>
      <c r="H1727" s="21"/>
      <c r="I1727" s="21"/>
      <c r="J1727" s="21"/>
      <c r="K1727" s="22">
        <f>VLOOKUP(D1727,'Porte Honorário'!$A$3:$B$44,2,0)</f>
        <v>201.64</v>
      </c>
      <c r="L1727" s="22">
        <f>'Base PF Saúde'!$K1727*'Base PF Saúde'!$C1727</f>
        <v>201.64</v>
      </c>
      <c r="M1727" s="22">
        <f>'Base PF Saúde'!$E1727*'Uco e Filme'!$A$2</f>
        <v>0</v>
      </c>
      <c r="N1727" s="22">
        <f>'Base PF Saúde'!$H1727*'Uco e Filme'!$A$11</f>
        <v>0</v>
      </c>
      <c r="O1727" s="23">
        <f>ROUND(SUM('Base PF Saúde'!$L1727:$N1727),2)</f>
        <v>201.64</v>
      </c>
    </row>
    <row r="1728" spans="1:15" ht="24" x14ac:dyDescent="0.25">
      <c r="A1728" s="18">
        <v>30906385</v>
      </c>
      <c r="B1728" s="18" t="s">
        <v>1756</v>
      </c>
      <c r="C1728" s="24">
        <v>1</v>
      </c>
      <c r="D1728" s="25" t="s">
        <v>384</v>
      </c>
      <c r="E1728" s="20"/>
      <c r="F1728" s="21">
        <v>3</v>
      </c>
      <c r="G1728" s="21">
        <v>5</v>
      </c>
      <c r="H1728" s="21"/>
      <c r="I1728" s="21"/>
      <c r="J1728" s="21"/>
      <c r="K1728" s="22">
        <f>VLOOKUP(D1728,'Porte Honorário'!$A$3:$B$44,2,0)</f>
        <v>737.32</v>
      </c>
      <c r="L1728" s="22">
        <f>'Base PF Saúde'!$K1728*'Base PF Saúde'!$C1728</f>
        <v>737.32</v>
      </c>
      <c r="M1728" s="22">
        <f>'Base PF Saúde'!$E1728*'Uco e Filme'!$A$2</f>
        <v>0</v>
      </c>
      <c r="N1728" s="22">
        <f>'Base PF Saúde'!$H1728*'Uco e Filme'!$A$11</f>
        <v>0</v>
      </c>
      <c r="O1728" s="23">
        <f>ROUND(SUM('Base PF Saúde'!$L1728:$N1728),2)</f>
        <v>737.32</v>
      </c>
    </row>
    <row r="1729" spans="1:15" x14ac:dyDescent="0.25">
      <c r="A1729" s="18">
        <v>30906393</v>
      </c>
      <c r="B1729" s="18" t="s">
        <v>1757</v>
      </c>
      <c r="C1729" s="24">
        <v>1</v>
      </c>
      <c r="D1729" s="25" t="s">
        <v>367</v>
      </c>
      <c r="E1729" s="20"/>
      <c r="F1729" s="21">
        <v>4</v>
      </c>
      <c r="G1729" s="21">
        <v>7</v>
      </c>
      <c r="H1729" s="21"/>
      <c r="I1729" s="21"/>
      <c r="J1729" s="21"/>
      <c r="K1729" s="22">
        <f>VLOOKUP(D1729,'Porte Honorário'!$A$3:$B$44,2,0)</f>
        <v>1725.14</v>
      </c>
      <c r="L1729" s="22">
        <f>'Base PF Saúde'!$K1729*'Base PF Saúde'!$C1729</f>
        <v>1725.14</v>
      </c>
      <c r="M1729" s="22">
        <f>'Base PF Saúde'!$E1729*'Uco e Filme'!$A$2</f>
        <v>0</v>
      </c>
      <c r="N1729" s="22">
        <f>'Base PF Saúde'!$H1729*'Uco e Filme'!$A$11</f>
        <v>0</v>
      </c>
      <c r="O1729" s="23">
        <f>ROUND(SUM('Base PF Saúde'!$L1729:$N1729),2)</f>
        <v>1725.14</v>
      </c>
    </row>
    <row r="1730" spans="1:15" ht="24" x14ac:dyDescent="0.25">
      <c r="A1730" s="18">
        <v>30906407</v>
      </c>
      <c r="B1730" s="18" t="s">
        <v>1758</v>
      </c>
      <c r="C1730" s="24">
        <v>1</v>
      </c>
      <c r="D1730" s="25" t="s">
        <v>472</v>
      </c>
      <c r="E1730" s="20"/>
      <c r="F1730" s="21">
        <v>3</v>
      </c>
      <c r="G1730" s="21">
        <v>6</v>
      </c>
      <c r="H1730" s="21"/>
      <c r="I1730" s="21"/>
      <c r="J1730" s="21"/>
      <c r="K1730" s="22">
        <f>VLOOKUP(D1730,'Porte Honorário'!$A$3:$B$44,2,0)</f>
        <v>1433.67</v>
      </c>
      <c r="L1730" s="22">
        <f>'Base PF Saúde'!$K1730*'Base PF Saúde'!$C1730</f>
        <v>1433.67</v>
      </c>
      <c r="M1730" s="22">
        <f>'Base PF Saúde'!$E1730*'Uco e Filme'!$A$2</f>
        <v>0</v>
      </c>
      <c r="N1730" s="22">
        <f>'Base PF Saúde'!$H1730*'Uco e Filme'!$A$11</f>
        <v>0</v>
      </c>
      <c r="O1730" s="23">
        <f>ROUND(SUM('Base PF Saúde'!$L1730:$N1730),2)</f>
        <v>1433.67</v>
      </c>
    </row>
    <row r="1731" spans="1:15" x14ac:dyDescent="0.25">
      <c r="A1731" s="18">
        <v>30906415</v>
      </c>
      <c r="B1731" s="18" t="s">
        <v>1759</v>
      </c>
      <c r="C1731" s="24">
        <v>1</v>
      </c>
      <c r="D1731" s="25" t="s">
        <v>448</v>
      </c>
      <c r="E1731" s="20"/>
      <c r="F1731" s="21">
        <v>3</v>
      </c>
      <c r="G1731" s="21">
        <v>5</v>
      </c>
      <c r="H1731" s="21"/>
      <c r="I1731" s="21"/>
      <c r="J1731" s="21"/>
      <c r="K1731" s="22">
        <f>VLOOKUP(D1731,'Porte Honorário'!$A$3:$B$44,2,0)</f>
        <v>1126.45</v>
      </c>
      <c r="L1731" s="22">
        <f>'Base PF Saúde'!$K1731*'Base PF Saúde'!$C1731</f>
        <v>1126.45</v>
      </c>
      <c r="M1731" s="22">
        <f>'Base PF Saúde'!$E1731*'Uco e Filme'!$A$2</f>
        <v>0</v>
      </c>
      <c r="N1731" s="22">
        <f>'Base PF Saúde'!$H1731*'Uco e Filme'!$A$11</f>
        <v>0</v>
      </c>
      <c r="O1731" s="23">
        <f>ROUND(SUM('Base PF Saúde'!$L1731:$N1731),2)</f>
        <v>1126.45</v>
      </c>
    </row>
    <row r="1732" spans="1:15" x14ac:dyDescent="0.25">
      <c r="A1732" s="18">
        <v>30906423</v>
      </c>
      <c r="B1732" s="18" t="s">
        <v>1760</v>
      </c>
      <c r="C1732" s="24">
        <v>1</v>
      </c>
      <c r="D1732" s="25" t="s">
        <v>489</v>
      </c>
      <c r="E1732" s="20"/>
      <c r="F1732" s="21">
        <v>3</v>
      </c>
      <c r="G1732" s="21">
        <v>6</v>
      </c>
      <c r="H1732" s="21"/>
      <c r="I1732" s="21"/>
      <c r="J1732" s="21"/>
      <c r="K1732" s="22">
        <f>VLOOKUP(D1732,'Porte Honorário'!$A$3:$B$44,2,0)</f>
        <v>1354.9</v>
      </c>
      <c r="L1732" s="22">
        <f>'Base PF Saúde'!$K1732*'Base PF Saúde'!$C1732</f>
        <v>1354.9</v>
      </c>
      <c r="M1732" s="22">
        <f>'Base PF Saúde'!$E1732*'Uco e Filme'!$A$2</f>
        <v>0</v>
      </c>
      <c r="N1732" s="22">
        <f>'Base PF Saúde'!$H1732*'Uco e Filme'!$A$11</f>
        <v>0</v>
      </c>
      <c r="O1732" s="23">
        <f>ROUND(SUM('Base PF Saúde'!$L1732:$N1732),2)</f>
        <v>1354.9</v>
      </c>
    </row>
    <row r="1733" spans="1:15" x14ac:dyDescent="0.25">
      <c r="A1733" s="18">
        <v>30906431</v>
      </c>
      <c r="B1733" s="18" t="s">
        <v>1761</v>
      </c>
      <c r="C1733" s="24">
        <v>1</v>
      </c>
      <c r="D1733" s="25" t="s">
        <v>998</v>
      </c>
      <c r="E1733" s="20"/>
      <c r="F1733" s="21">
        <v>2</v>
      </c>
      <c r="G1733" s="21">
        <v>6</v>
      </c>
      <c r="H1733" s="21"/>
      <c r="I1733" s="21"/>
      <c r="J1733" s="21"/>
      <c r="K1733" s="22">
        <f>VLOOKUP(D1733,'Porte Honorário'!$A$3:$B$44,2,0)</f>
        <v>2355.31</v>
      </c>
      <c r="L1733" s="22">
        <f>'Base PF Saúde'!$K1733*'Base PF Saúde'!$C1733</f>
        <v>2355.31</v>
      </c>
      <c r="M1733" s="22">
        <f>'Base PF Saúde'!$E1733*'Uco e Filme'!$A$2</f>
        <v>0</v>
      </c>
      <c r="N1733" s="22">
        <f>'Base PF Saúde'!$H1733*'Uco e Filme'!$A$11</f>
        <v>0</v>
      </c>
      <c r="O1733" s="23">
        <f>ROUND(SUM('Base PF Saúde'!$L1733:$N1733),2)</f>
        <v>2355.31</v>
      </c>
    </row>
    <row r="1734" spans="1:15" ht="24" x14ac:dyDescent="0.25">
      <c r="A1734" s="18">
        <v>30906440</v>
      </c>
      <c r="B1734" s="18" t="s">
        <v>1762</v>
      </c>
      <c r="C1734" s="24">
        <v>1</v>
      </c>
      <c r="D1734" s="25" t="s">
        <v>472</v>
      </c>
      <c r="E1734" s="20"/>
      <c r="F1734" s="21">
        <v>3</v>
      </c>
      <c r="G1734" s="21">
        <v>5</v>
      </c>
      <c r="H1734" s="21"/>
      <c r="I1734" s="21"/>
      <c r="J1734" s="21"/>
      <c r="K1734" s="22">
        <f>VLOOKUP(D1734,'Porte Honorário'!$A$3:$B$44,2,0)</f>
        <v>1433.67</v>
      </c>
      <c r="L1734" s="22">
        <f>'Base PF Saúde'!$K1734*'Base PF Saúde'!$C1734</f>
        <v>1433.67</v>
      </c>
      <c r="M1734" s="22">
        <f>'Base PF Saúde'!$E1734*'Uco e Filme'!$A$2</f>
        <v>0</v>
      </c>
      <c r="N1734" s="22">
        <f>'Base PF Saúde'!$H1734*'Uco e Filme'!$A$11</f>
        <v>0</v>
      </c>
      <c r="O1734" s="23">
        <f>ROUND(SUM('Base PF Saúde'!$L1734:$N1734),2)</f>
        <v>1433.67</v>
      </c>
    </row>
    <row r="1735" spans="1:15" x14ac:dyDescent="0.25">
      <c r="A1735" s="18">
        <v>30906458</v>
      </c>
      <c r="B1735" s="18" t="s">
        <v>1763</v>
      </c>
      <c r="C1735" s="24">
        <v>1</v>
      </c>
      <c r="D1735" s="25" t="s">
        <v>489</v>
      </c>
      <c r="E1735" s="20"/>
      <c r="F1735" s="21">
        <v>3</v>
      </c>
      <c r="G1735" s="21">
        <v>4</v>
      </c>
      <c r="H1735" s="21"/>
      <c r="I1735" s="21"/>
      <c r="J1735" s="21"/>
      <c r="K1735" s="22">
        <f>VLOOKUP(D1735,'Porte Honorário'!$A$3:$B$44,2,0)</f>
        <v>1354.9</v>
      </c>
      <c r="L1735" s="22">
        <f>'Base PF Saúde'!$K1735*'Base PF Saúde'!$C1735</f>
        <v>1354.9</v>
      </c>
      <c r="M1735" s="22">
        <f>'Base PF Saúde'!$E1735*'Uco e Filme'!$A$2</f>
        <v>0</v>
      </c>
      <c r="N1735" s="22">
        <f>'Base PF Saúde'!$H1735*'Uco e Filme'!$A$11</f>
        <v>0</v>
      </c>
      <c r="O1735" s="23">
        <f>ROUND(SUM('Base PF Saúde'!$L1735:$N1735),2)</f>
        <v>1354.9</v>
      </c>
    </row>
    <row r="1736" spans="1:15" x14ac:dyDescent="0.25">
      <c r="A1736" s="18">
        <v>30906466</v>
      </c>
      <c r="B1736" s="18" t="s">
        <v>1764</v>
      </c>
      <c r="C1736" s="24">
        <v>1</v>
      </c>
      <c r="D1736" s="25" t="s">
        <v>367</v>
      </c>
      <c r="E1736" s="20"/>
      <c r="F1736" s="21">
        <v>3</v>
      </c>
      <c r="G1736" s="21">
        <v>6</v>
      </c>
      <c r="H1736" s="21"/>
      <c r="I1736" s="21"/>
      <c r="J1736" s="21"/>
      <c r="K1736" s="22">
        <f>VLOOKUP(D1736,'Porte Honorário'!$A$3:$B$44,2,0)</f>
        <v>1725.14</v>
      </c>
      <c r="L1736" s="22">
        <f>'Base PF Saúde'!$K1736*'Base PF Saúde'!$C1736</f>
        <v>1725.14</v>
      </c>
      <c r="M1736" s="22">
        <f>'Base PF Saúde'!$E1736*'Uco e Filme'!$A$2</f>
        <v>0</v>
      </c>
      <c r="N1736" s="22">
        <f>'Base PF Saúde'!$H1736*'Uco e Filme'!$A$11</f>
        <v>0</v>
      </c>
      <c r="O1736" s="23">
        <f>ROUND(SUM('Base PF Saúde'!$L1736:$N1736),2)</f>
        <v>1725.14</v>
      </c>
    </row>
    <row r="1737" spans="1:15" ht="18" customHeight="1" x14ac:dyDescent="0.25">
      <c r="A1737" s="72" t="s">
        <v>1765</v>
      </c>
      <c r="B1737" s="73"/>
      <c r="C1737" s="73"/>
      <c r="D1737" s="73"/>
      <c r="E1737" s="73"/>
      <c r="F1737" s="73"/>
      <c r="G1737" s="73"/>
      <c r="H1737" s="73"/>
      <c r="I1737" s="73"/>
      <c r="J1737" s="73"/>
      <c r="K1737" s="73" t="e">
        <f>VLOOKUP(D1737,'Porte Honorário'!$A$3:$B$44,2,0)</f>
        <v>#N/A</v>
      </c>
      <c r="L1737" s="73" t="e">
        <f>'Base PF Saúde'!$K1737*'Base PF Saúde'!$C1737</f>
        <v>#N/A</v>
      </c>
      <c r="M1737" s="73">
        <f>'Base PF Saúde'!$E1737*'Uco e Filme'!$A$2</f>
        <v>0</v>
      </c>
      <c r="N1737" s="73">
        <f>'Base PF Saúde'!$H1737*'Uco e Filme'!$A$11</f>
        <v>0</v>
      </c>
      <c r="O1737" s="74" t="e">
        <f>ROUND(SUM('Base PF Saúde'!$L1737:$N1737),2)</f>
        <v>#N/A</v>
      </c>
    </row>
    <row r="1738" spans="1:15" ht="24" x14ac:dyDescent="0.25">
      <c r="A1738" s="18">
        <v>30907012</v>
      </c>
      <c r="B1738" s="18" t="s">
        <v>1766</v>
      </c>
      <c r="C1738" s="24">
        <v>1</v>
      </c>
      <c r="D1738" s="25" t="s">
        <v>261</v>
      </c>
      <c r="E1738" s="20"/>
      <c r="F1738" s="21">
        <v>3</v>
      </c>
      <c r="G1738" s="21">
        <v>5</v>
      </c>
      <c r="H1738" s="21"/>
      <c r="I1738" s="21"/>
      <c r="J1738" s="21"/>
      <c r="K1738" s="22">
        <f>VLOOKUP(D1738,'Porte Honorário'!$A$3:$B$44,2,0)</f>
        <v>1572.31</v>
      </c>
      <c r="L1738" s="22">
        <f>'Base PF Saúde'!$K1738*'Base PF Saúde'!$C1738</f>
        <v>1572.31</v>
      </c>
      <c r="M1738" s="22">
        <f>'Base PF Saúde'!$E1738*'Uco e Filme'!$A$2</f>
        <v>0</v>
      </c>
      <c r="N1738" s="22">
        <f>'Base PF Saúde'!$H1738*'Uco e Filme'!$A$11</f>
        <v>0</v>
      </c>
      <c r="O1738" s="23">
        <f>ROUND(SUM('Base PF Saúde'!$L1738:$N1738),2)</f>
        <v>1572.31</v>
      </c>
    </row>
    <row r="1739" spans="1:15" ht="24" x14ac:dyDescent="0.25">
      <c r="A1739" s="18">
        <v>30907020</v>
      </c>
      <c r="B1739" s="18" t="s">
        <v>1767</v>
      </c>
      <c r="C1739" s="24">
        <v>1</v>
      </c>
      <c r="D1739" s="25" t="s">
        <v>261</v>
      </c>
      <c r="E1739" s="20"/>
      <c r="F1739" s="21">
        <v>3</v>
      </c>
      <c r="G1739" s="21">
        <v>5</v>
      </c>
      <c r="H1739" s="21"/>
      <c r="I1739" s="21"/>
      <c r="J1739" s="21"/>
      <c r="K1739" s="22">
        <f>VLOOKUP(D1739,'Porte Honorário'!$A$3:$B$44,2,0)</f>
        <v>1572.31</v>
      </c>
      <c r="L1739" s="22">
        <f>'Base PF Saúde'!$K1739*'Base PF Saúde'!$C1739</f>
        <v>1572.31</v>
      </c>
      <c r="M1739" s="22">
        <f>'Base PF Saúde'!$E1739*'Uco e Filme'!$A$2</f>
        <v>0</v>
      </c>
      <c r="N1739" s="22">
        <f>'Base PF Saúde'!$H1739*'Uco e Filme'!$A$11</f>
        <v>0</v>
      </c>
      <c r="O1739" s="23">
        <f>ROUND(SUM('Base PF Saúde'!$L1739:$N1739),2)</f>
        <v>1572.31</v>
      </c>
    </row>
    <row r="1740" spans="1:15" x14ac:dyDescent="0.25">
      <c r="A1740" s="18">
        <v>30907039</v>
      </c>
      <c r="B1740" s="18" t="s">
        <v>1768</v>
      </c>
      <c r="C1740" s="24">
        <v>1</v>
      </c>
      <c r="D1740" s="25" t="s">
        <v>448</v>
      </c>
      <c r="E1740" s="20"/>
      <c r="F1740" s="21">
        <v>2</v>
      </c>
      <c r="G1740" s="21">
        <v>5</v>
      </c>
      <c r="H1740" s="21"/>
      <c r="I1740" s="21"/>
      <c r="J1740" s="21"/>
      <c r="K1740" s="22">
        <f>VLOOKUP(D1740,'Porte Honorário'!$A$3:$B$44,2,0)</f>
        <v>1126.45</v>
      </c>
      <c r="L1740" s="22">
        <f>'Base PF Saúde'!$K1740*'Base PF Saúde'!$C1740</f>
        <v>1126.45</v>
      </c>
      <c r="M1740" s="22">
        <f>'Base PF Saúde'!$E1740*'Uco e Filme'!$A$2</f>
        <v>0</v>
      </c>
      <c r="N1740" s="22">
        <f>'Base PF Saúde'!$H1740*'Uco e Filme'!$A$11</f>
        <v>0</v>
      </c>
      <c r="O1740" s="23">
        <f>ROUND(SUM('Base PF Saúde'!$L1740:$N1740),2)</f>
        <v>1126.45</v>
      </c>
    </row>
    <row r="1741" spans="1:15" ht="24" x14ac:dyDescent="0.25">
      <c r="A1741" s="18">
        <v>30907047</v>
      </c>
      <c r="B1741" s="18" t="s">
        <v>1769</v>
      </c>
      <c r="C1741" s="24">
        <v>1</v>
      </c>
      <c r="D1741" s="25" t="s">
        <v>261</v>
      </c>
      <c r="E1741" s="20"/>
      <c r="F1741" s="21">
        <v>3</v>
      </c>
      <c r="G1741" s="21">
        <v>6</v>
      </c>
      <c r="H1741" s="21"/>
      <c r="I1741" s="21"/>
      <c r="J1741" s="21"/>
      <c r="K1741" s="22">
        <f>VLOOKUP(D1741,'Porte Honorário'!$A$3:$B$44,2,0)</f>
        <v>1572.31</v>
      </c>
      <c r="L1741" s="22">
        <f>'Base PF Saúde'!$K1741*'Base PF Saúde'!$C1741</f>
        <v>1572.31</v>
      </c>
      <c r="M1741" s="22">
        <f>'Base PF Saúde'!$E1741*'Uco e Filme'!$A$2</f>
        <v>0</v>
      </c>
      <c r="N1741" s="22">
        <f>'Base PF Saúde'!$H1741*'Uco e Filme'!$A$11</f>
        <v>0</v>
      </c>
      <c r="O1741" s="23">
        <f>ROUND(SUM('Base PF Saúde'!$L1741:$N1741),2)</f>
        <v>1572.31</v>
      </c>
    </row>
    <row r="1742" spans="1:15" ht="24" x14ac:dyDescent="0.25">
      <c r="A1742" s="18">
        <v>30907063</v>
      </c>
      <c r="B1742" s="18" t="s">
        <v>1770</v>
      </c>
      <c r="C1742" s="24">
        <v>1</v>
      </c>
      <c r="D1742" s="25" t="s">
        <v>64</v>
      </c>
      <c r="E1742" s="20"/>
      <c r="F1742" s="21"/>
      <c r="G1742" s="21">
        <v>0</v>
      </c>
      <c r="H1742" s="21"/>
      <c r="I1742" s="21"/>
      <c r="J1742" s="21"/>
      <c r="K1742" s="22">
        <f>VLOOKUP(D1742,'Porte Honorário'!$A$3:$B$44,2,0)</f>
        <v>63.04</v>
      </c>
      <c r="L1742" s="22">
        <f>'Base PF Saúde'!$K1742*'Base PF Saúde'!$C1742</f>
        <v>63.04</v>
      </c>
      <c r="M1742" s="22">
        <f>'Base PF Saúde'!$E1742*'Uco e Filme'!$A$2</f>
        <v>0</v>
      </c>
      <c r="N1742" s="22">
        <f>'Base PF Saúde'!$H1742*'Uco e Filme'!$A$11</f>
        <v>0</v>
      </c>
      <c r="O1742" s="23">
        <f>ROUND(SUM('Base PF Saúde'!$L1742:$N1742),2)</f>
        <v>63.04</v>
      </c>
    </row>
    <row r="1743" spans="1:15" x14ac:dyDescent="0.25">
      <c r="A1743" s="18">
        <v>30907071</v>
      </c>
      <c r="B1743" s="18" t="s">
        <v>1771</v>
      </c>
      <c r="C1743" s="24">
        <v>1</v>
      </c>
      <c r="D1743" s="25" t="s">
        <v>137</v>
      </c>
      <c r="E1743" s="20"/>
      <c r="F1743" s="21"/>
      <c r="G1743" s="21">
        <v>0</v>
      </c>
      <c r="H1743" s="21"/>
      <c r="I1743" s="21"/>
      <c r="J1743" s="21"/>
      <c r="K1743" s="22">
        <f>VLOOKUP(D1743,'Porte Honorário'!$A$3:$B$44,2,0)</f>
        <v>31.52</v>
      </c>
      <c r="L1743" s="22">
        <f>'Base PF Saúde'!$K1743*'Base PF Saúde'!$C1743</f>
        <v>31.52</v>
      </c>
      <c r="M1743" s="22">
        <f>'Base PF Saúde'!$E1743*'Uco e Filme'!$A$2</f>
        <v>0</v>
      </c>
      <c r="N1743" s="22">
        <f>'Base PF Saúde'!$H1743*'Uco e Filme'!$A$11</f>
        <v>0</v>
      </c>
      <c r="O1743" s="23">
        <f>ROUND(SUM('Base PF Saúde'!$L1743:$N1743),2)</f>
        <v>31.52</v>
      </c>
    </row>
    <row r="1744" spans="1:15" x14ac:dyDescent="0.25">
      <c r="A1744" s="18">
        <v>30907080</v>
      </c>
      <c r="B1744" s="18" t="s">
        <v>1772</v>
      </c>
      <c r="C1744" s="24">
        <v>1</v>
      </c>
      <c r="D1744" s="25" t="s">
        <v>309</v>
      </c>
      <c r="E1744" s="20"/>
      <c r="F1744" s="21">
        <v>2</v>
      </c>
      <c r="G1744" s="21">
        <v>4</v>
      </c>
      <c r="H1744" s="21"/>
      <c r="I1744" s="21"/>
      <c r="J1744" s="21"/>
      <c r="K1744" s="22">
        <f>VLOOKUP(D1744,'Porte Honorário'!$A$3:$B$44,2,0)</f>
        <v>771.98</v>
      </c>
      <c r="L1744" s="22">
        <f>'Base PF Saúde'!$K1744*'Base PF Saúde'!$C1744</f>
        <v>771.98</v>
      </c>
      <c r="M1744" s="22">
        <f>'Base PF Saúde'!$E1744*'Uco e Filme'!$A$2</f>
        <v>0</v>
      </c>
      <c r="N1744" s="22">
        <f>'Base PF Saúde'!$H1744*'Uco e Filme'!$A$11</f>
        <v>0</v>
      </c>
      <c r="O1744" s="23">
        <f>ROUND(SUM('Base PF Saúde'!$L1744:$N1744),2)</f>
        <v>771.98</v>
      </c>
    </row>
    <row r="1745" spans="1:15" x14ac:dyDescent="0.25">
      <c r="A1745" s="18">
        <v>30907098</v>
      </c>
      <c r="B1745" s="18" t="s">
        <v>1773</v>
      </c>
      <c r="C1745" s="24">
        <v>1</v>
      </c>
      <c r="D1745" s="25" t="s">
        <v>295</v>
      </c>
      <c r="E1745" s="20"/>
      <c r="F1745" s="21">
        <v>3</v>
      </c>
      <c r="G1745" s="21">
        <v>4</v>
      </c>
      <c r="H1745" s="21"/>
      <c r="I1745" s="21"/>
      <c r="J1745" s="21"/>
      <c r="K1745" s="22">
        <f>VLOOKUP(D1745,'Porte Honorário'!$A$3:$B$44,2,0)</f>
        <v>682.17</v>
      </c>
      <c r="L1745" s="22">
        <f>'Base PF Saúde'!$K1745*'Base PF Saúde'!$C1745</f>
        <v>682.17</v>
      </c>
      <c r="M1745" s="22">
        <f>'Base PF Saúde'!$E1745*'Uco e Filme'!$A$2</f>
        <v>0</v>
      </c>
      <c r="N1745" s="22">
        <f>'Base PF Saúde'!$H1745*'Uco e Filme'!$A$11</f>
        <v>0</v>
      </c>
      <c r="O1745" s="23">
        <f>ROUND(SUM('Base PF Saúde'!$L1745:$N1745),2)</f>
        <v>682.17</v>
      </c>
    </row>
    <row r="1746" spans="1:15" ht="24" x14ac:dyDescent="0.25">
      <c r="A1746" s="18">
        <v>30907101</v>
      </c>
      <c r="B1746" s="18" t="s">
        <v>1774</v>
      </c>
      <c r="C1746" s="24">
        <v>1</v>
      </c>
      <c r="D1746" s="25" t="s">
        <v>448</v>
      </c>
      <c r="E1746" s="20"/>
      <c r="F1746" s="21">
        <v>2</v>
      </c>
      <c r="G1746" s="21">
        <v>4</v>
      </c>
      <c r="H1746" s="21"/>
      <c r="I1746" s="21"/>
      <c r="J1746" s="21"/>
      <c r="K1746" s="22">
        <f>VLOOKUP(D1746,'Porte Honorário'!$A$3:$B$44,2,0)</f>
        <v>1126.45</v>
      </c>
      <c r="L1746" s="22">
        <f>'Base PF Saúde'!$K1746*'Base PF Saúde'!$C1746</f>
        <v>1126.45</v>
      </c>
      <c r="M1746" s="22">
        <f>'Base PF Saúde'!$E1746*'Uco e Filme'!$A$2</f>
        <v>0</v>
      </c>
      <c r="N1746" s="22">
        <f>'Base PF Saúde'!$H1746*'Uco e Filme'!$A$11</f>
        <v>0</v>
      </c>
      <c r="O1746" s="23">
        <f>ROUND(SUM('Base PF Saúde'!$L1746:$N1746),2)</f>
        <v>1126.45</v>
      </c>
    </row>
    <row r="1747" spans="1:15" x14ac:dyDescent="0.25">
      <c r="A1747" s="18">
        <v>30907110</v>
      </c>
      <c r="B1747" s="18" t="s">
        <v>1775</v>
      </c>
      <c r="C1747" s="24">
        <v>1</v>
      </c>
      <c r="D1747" s="25" t="s">
        <v>261</v>
      </c>
      <c r="E1747" s="20"/>
      <c r="F1747" s="21">
        <v>2</v>
      </c>
      <c r="G1747" s="21">
        <v>4</v>
      </c>
      <c r="H1747" s="21"/>
      <c r="I1747" s="21"/>
      <c r="J1747" s="21"/>
      <c r="K1747" s="22">
        <f>VLOOKUP(D1747,'Porte Honorário'!$A$3:$B$44,2,0)</f>
        <v>1572.31</v>
      </c>
      <c r="L1747" s="22">
        <f>'Base PF Saúde'!$K1747*'Base PF Saúde'!$C1747</f>
        <v>1572.31</v>
      </c>
      <c r="M1747" s="22">
        <f>'Base PF Saúde'!$E1747*'Uco e Filme'!$A$2</f>
        <v>0</v>
      </c>
      <c r="N1747" s="22">
        <f>'Base PF Saúde'!$H1747*'Uco e Filme'!$A$11</f>
        <v>0</v>
      </c>
      <c r="O1747" s="23">
        <f>ROUND(SUM('Base PF Saúde'!$L1747:$N1747),2)</f>
        <v>1572.31</v>
      </c>
    </row>
    <row r="1748" spans="1:15" ht="24" x14ac:dyDescent="0.25">
      <c r="A1748" s="18">
        <v>30907128</v>
      </c>
      <c r="B1748" s="18" t="s">
        <v>1776</v>
      </c>
      <c r="C1748" s="24">
        <v>1</v>
      </c>
      <c r="D1748" s="25" t="s">
        <v>261</v>
      </c>
      <c r="E1748" s="20"/>
      <c r="F1748" s="21">
        <v>3</v>
      </c>
      <c r="G1748" s="21">
        <v>4</v>
      </c>
      <c r="H1748" s="21"/>
      <c r="I1748" s="21"/>
      <c r="J1748" s="21"/>
      <c r="K1748" s="22">
        <f>VLOOKUP(D1748,'Porte Honorário'!$A$3:$B$44,2,0)</f>
        <v>1572.31</v>
      </c>
      <c r="L1748" s="22">
        <f>'Base PF Saúde'!$K1748*'Base PF Saúde'!$C1748</f>
        <v>1572.31</v>
      </c>
      <c r="M1748" s="22">
        <f>'Base PF Saúde'!$E1748*'Uco e Filme'!$A$2</f>
        <v>0</v>
      </c>
      <c r="N1748" s="22">
        <f>'Base PF Saúde'!$H1748*'Uco e Filme'!$A$11</f>
        <v>0</v>
      </c>
      <c r="O1748" s="23">
        <f>ROUND(SUM('Base PF Saúde'!$L1748:$N1748),2)</f>
        <v>1572.31</v>
      </c>
    </row>
    <row r="1749" spans="1:15" x14ac:dyDescent="0.25">
      <c r="A1749" s="18">
        <v>30907136</v>
      </c>
      <c r="B1749" s="18" t="s">
        <v>1777</v>
      </c>
      <c r="C1749" s="24">
        <v>1</v>
      </c>
      <c r="D1749" s="25" t="s">
        <v>448</v>
      </c>
      <c r="E1749" s="20"/>
      <c r="F1749" s="21">
        <v>2</v>
      </c>
      <c r="G1749" s="21">
        <v>5</v>
      </c>
      <c r="H1749" s="21"/>
      <c r="I1749" s="21"/>
      <c r="J1749" s="21"/>
      <c r="K1749" s="22">
        <f>VLOOKUP(D1749,'Porte Honorário'!$A$3:$B$44,2,0)</f>
        <v>1126.45</v>
      </c>
      <c r="L1749" s="22">
        <f>'Base PF Saúde'!$K1749*'Base PF Saúde'!$C1749</f>
        <v>1126.45</v>
      </c>
      <c r="M1749" s="22">
        <f>'Base PF Saúde'!$E1749*'Uco e Filme'!$A$2</f>
        <v>0</v>
      </c>
      <c r="N1749" s="22">
        <f>'Base PF Saúde'!$H1749*'Uco e Filme'!$A$11</f>
        <v>0</v>
      </c>
      <c r="O1749" s="23">
        <f>ROUND(SUM('Base PF Saúde'!$L1749:$N1749),2)</f>
        <v>1126.45</v>
      </c>
    </row>
    <row r="1750" spans="1:15" x14ac:dyDescent="0.25">
      <c r="A1750" s="18">
        <v>30907144</v>
      </c>
      <c r="B1750" s="18" t="s">
        <v>1778</v>
      </c>
      <c r="C1750" s="24">
        <v>1</v>
      </c>
      <c r="D1750" s="25" t="s">
        <v>295</v>
      </c>
      <c r="E1750" s="20"/>
      <c r="F1750" s="21">
        <v>1</v>
      </c>
      <c r="G1750" s="21">
        <v>3</v>
      </c>
      <c r="H1750" s="21"/>
      <c r="I1750" s="21"/>
      <c r="J1750" s="21"/>
      <c r="K1750" s="22">
        <f>VLOOKUP(D1750,'Porte Honorário'!$A$3:$B$44,2,0)</f>
        <v>682.17</v>
      </c>
      <c r="L1750" s="22">
        <f>'Base PF Saúde'!$K1750*'Base PF Saúde'!$C1750</f>
        <v>682.17</v>
      </c>
      <c r="M1750" s="22">
        <f>'Base PF Saúde'!$E1750*'Uco e Filme'!$A$2</f>
        <v>0</v>
      </c>
      <c r="N1750" s="22">
        <f>'Base PF Saúde'!$H1750*'Uco e Filme'!$A$11</f>
        <v>0</v>
      </c>
      <c r="O1750" s="23">
        <f>ROUND(SUM('Base PF Saúde'!$L1750:$N1750),2)</f>
        <v>682.17</v>
      </c>
    </row>
    <row r="1751" spans="1:15" ht="36" x14ac:dyDescent="0.25">
      <c r="A1751" s="18">
        <v>30907152</v>
      </c>
      <c r="B1751" s="18" t="s">
        <v>1779</v>
      </c>
      <c r="C1751" s="24">
        <v>1</v>
      </c>
      <c r="D1751" s="25" t="s">
        <v>92</v>
      </c>
      <c r="E1751" s="20"/>
      <c r="F1751" s="21"/>
      <c r="G1751" s="21">
        <v>0</v>
      </c>
      <c r="H1751" s="21"/>
      <c r="I1751" s="21"/>
      <c r="J1751" s="21"/>
      <c r="K1751" s="22">
        <f>VLOOKUP(D1751,'Porte Honorário'!$A$3:$B$44,2,0)</f>
        <v>241.04</v>
      </c>
      <c r="L1751" s="22">
        <f>'Base PF Saúde'!$K1751*'Base PF Saúde'!$C1751</f>
        <v>241.04</v>
      </c>
      <c r="M1751" s="22">
        <f>'Base PF Saúde'!$E1751*'Uco e Filme'!$A$2</f>
        <v>0</v>
      </c>
      <c r="N1751" s="22">
        <f>'Base PF Saúde'!$H1751*'Uco e Filme'!$A$11</f>
        <v>0</v>
      </c>
      <c r="O1751" s="23">
        <f>ROUND(SUM('Base PF Saúde'!$L1751:$N1751),2)</f>
        <v>241.04</v>
      </c>
    </row>
    <row r="1752" spans="1:15" ht="13.9" customHeight="1" x14ac:dyDescent="0.25">
      <c r="A1752" s="69" t="s">
        <v>1780</v>
      </c>
      <c r="B1752" s="70"/>
      <c r="C1752" s="70"/>
      <c r="D1752" s="70"/>
      <c r="E1752" s="70"/>
      <c r="F1752" s="70"/>
      <c r="G1752" s="70"/>
      <c r="H1752" s="70"/>
      <c r="I1752" s="70"/>
      <c r="J1752" s="70"/>
      <c r="K1752" s="70" t="e">
        <f>VLOOKUP(D1752,'Porte Honorário'!$A$3:$B$44,2,0)</f>
        <v>#N/A</v>
      </c>
      <c r="L1752" s="70" t="e">
        <f>'Base PF Saúde'!$K1752*'Base PF Saúde'!$C1752</f>
        <v>#N/A</v>
      </c>
      <c r="M1752" s="70">
        <f>'Base PF Saúde'!$E1752*'Uco e Filme'!$A$2</f>
        <v>0</v>
      </c>
      <c r="N1752" s="70">
        <f>'Base PF Saúde'!$H1752*'Uco e Filme'!$A$11</f>
        <v>0</v>
      </c>
      <c r="O1752" s="71" t="e">
        <f>ROUND(SUM('Base PF Saúde'!$L1752:$N1752),2)</f>
        <v>#N/A</v>
      </c>
    </row>
    <row r="1753" spans="1:15" ht="13.9" customHeight="1" x14ac:dyDescent="0.25">
      <c r="A1753" s="69" t="s">
        <v>1781</v>
      </c>
      <c r="B1753" s="70"/>
      <c r="C1753" s="70"/>
      <c r="D1753" s="70"/>
      <c r="E1753" s="70"/>
      <c r="F1753" s="70"/>
      <c r="G1753" s="70"/>
      <c r="H1753" s="70"/>
      <c r="I1753" s="70"/>
      <c r="J1753" s="70"/>
      <c r="K1753" s="70" t="e">
        <f>VLOOKUP(D1753,'Porte Honorário'!$A$3:$B$44,2,0)</f>
        <v>#N/A</v>
      </c>
      <c r="L1753" s="70" t="e">
        <f>'Base PF Saúde'!$K1753*'Base PF Saúde'!$C1753</f>
        <v>#N/A</v>
      </c>
      <c r="M1753" s="70">
        <f>'Base PF Saúde'!$E1753*'Uco e Filme'!$A$2</f>
        <v>0</v>
      </c>
      <c r="N1753" s="70">
        <f>'Base PF Saúde'!$H1753*'Uco e Filme'!$A$11</f>
        <v>0</v>
      </c>
      <c r="O1753" s="71" t="e">
        <f>ROUND(SUM('Base PF Saúde'!$L1753:$N1753),2)</f>
        <v>#N/A</v>
      </c>
    </row>
    <row r="1754" spans="1:15" ht="25.9" customHeight="1" x14ac:dyDescent="0.25">
      <c r="A1754" s="69" t="s">
        <v>1782</v>
      </c>
      <c r="B1754" s="70"/>
      <c r="C1754" s="70"/>
      <c r="D1754" s="70"/>
      <c r="E1754" s="70"/>
      <c r="F1754" s="70"/>
      <c r="G1754" s="70"/>
      <c r="H1754" s="70"/>
      <c r="I1754" s="70"/>
      <c r="J1754" s="70"/>
      <c r="K1754" s="70" t="e">
        <f>VLOOKUP(D1754,'Porte Honorário'!$A$3:$B$44,2,0)</f>
        <v>#N/A</v>
      </c>
      <c r="L1754" s="70" t="e">
        <f>'Base PF Saúde'!$K1754*'Base PF Saúde'!$C1754</f>
        <v>#N/A</v>
      </c>
      <c r="M1754" s="70">
        <f>'Base PF Saúde'!$E1754*'Uco e Filme'!$A$2</f>
        <v>0</v>
      </c>
      <c r="N1754" s="70">
        <f>'Base PF Saúde'!$H1754*'Uco e Filme'!$A$11</f>
        <v>0</v>
      </c>
      <c r="O1754" s="71" t="e">
        <f>ROUND(SUM('Base PF Saúde'!$L1754:$N1754),2)</f>
        <v>#N/A</v>
      </c>
    </row>
    <row r="1755" spans="1:15" ht="13.9" customHeight="1" x14ac:dyDescent="0.25">
      <c r="A1755" s="69" t="s">
        <v>1783</v>
      </c>
      <c r="B1755" s="70"/>
      <c r="C1755" s="70"/>
      <c r="D1755" s="70"/>
      <c r="E1755" s="70"/>
      <c r="F1755" s="70"/>
      <c r="G1755" s="70"/>
      <c r="H1755" s="70"/>
      <c r="I1755" s="70"/>
      <c r="J1755" s="70"/>
      <c r="K1755" s="70" t="e">
        <f>VLOOKUP(D1755,'Porte Honorário'!$A$3:$B$44,2,0)</f>
        <v>#N/A</v>
      </c>
      <c r="L1755" s="70" t="e">
        <f>'Base PF Saúde'!$K1755*'Base PF Saúde'!$C1755</f>
        <v>#N/A</v>
      </c>
      <c r="M1755" s="70">
        <f>'Base PF Saúde'!$E1755*'Uco e Filme'!$A$2</f>
        <v>0</v>
      </c>
      <c r="N1755" s="70">
        <f>'Base PF Saúde'!$H1755*'Uco e Filme'!$A$11</f>
        <v>0</v>
      </c>
      <c r="O1755" s="71" t="e">
        <f>ROUND(SUM('Base PF Saúde'!$L1755:$N1755),2)</f>
        <v>#N/A</v>
      </c>
    </row>
    <row r="1756" spans="1:15" ht="13.9" customHeight="1" x14ac:dyDescent="0.25">
      <c r="A1756" s="69" t="s">
        <v>1784</v>
      </c>
      <c r="B1756" s="70"/>
      <c r="C1756" s="70"/>
      <c r="D1756" s="70"/>
      <c r="E1756" s="70"/>
      <c r="F1756" s="70"/>
      <c r="G1756" s="70"/>
      <c r="H1756" s="70"/>
      <c r="I1756" s="70"/>
      <c r="J1756" s="70"/>
      <c r="K1756" s="70" t="e">
        <f>VLOOKUP(D1756,'Porte Honorário'!$A$3:$B$44,2,0)</f>
        <v>#N/A</v>
      </c>
      <c r="L1756" s="70" t="e">
        <f>'Base PF Saúde'!$K1756*'Base PF Saúde'!$C1756</f>
        <v>#N/A</v>
      </c>
      <c r="M1756" s="70">
        <f>'Base PF Saúde'!$E1756*'Uco e Filme'!$A$2</f>
        <v>0</v>
      </c>
      <c r="N1756" s="70">
        <f>'Base PF Saúde'!$H1756*'Uco e Filme'!$A$11</f>
        <v>0</v>
      </c>
      <c r="O1756" s="71" t="e">
        <f>ROUND(SUM('Base PF Saúde'!$L1756:$N1756),2)</f>
        <v>#N/A</v>
      </c>
    </row>
    <row r="1757" spans="1:15" ht="13.9" customHeight="1" x14ac:dyDescent="0.25">
      <c r="A1757" s="69" t="s">
        <v>1785</v>
      </c>
      <c r="B1757" s="70"/>
      <c r="C1757" s="70"/>
      <c r="D1757" s="70"/>
      <c r="E1757" s="70"/>
      <c r="F1757" s="70"/>
      <c r="G1757" s="70"/>
      <c r="H1757" s="70"/>
      <c r="I1757" s="70"/>
      <c r="J1757" s="70"/>
      <c r="K1757" s="70" t="e">
        <f>VLOOKUP(D1757,'Porte Honorário'!$A$3:$B$44,2,0)</f>
        <v>#N/A</v>
      </c>
      <c r="L1757" s="70" t="e">
        <f>'Base PF Saúde'!$K1757*'Base PF Saúde'!$C1757</f>
        <v>#N/A</v>
      </c>
      <c r="M1757" s="70">
        <f>'Base PF Saúde'!$E1757*'Uco e Filme'!$A$2</f>
        <v>0</v>
      </c>
      <c r="N1757" s="70">
        <f>'Base PF Saúde'!$H1757*'Uco e Filme'!$A$11</f>
        <v>0</v>
      </c>
      <c r="O1757" s="71" t="e">
        <f>ROUND(SUM('Base PF Saúde'!$L1757:$N1757),2)</f>
        <v>#N/A</v>
      </c>
    </row>
    <row r="1758" spans="1:15" ht="13.9" customHeight="1" x14ac:dyDescent="0.25">
      <c r="A1758" s="69" t="s">
        <v>1786</v>
      </c>
      <c r="B1758" s="70"/>
      <c r="C1758" s="70"/>
      <c r="D1758" s="70"/>
      <c r="E1758" s="70"/>
      <c r="F1758" s="70"/>
      <c r="G1758" s="70"/>
      <c r="H1758" s="70"/>
      <c r="I1758" s="70"/>
      <c r="J1758" s="70"/>
      <c r="K1758" s="70" t="e">
        <f>VLOOKUP(D1758,'Porte Honorário'!$A$3:$B$44,2,0)</f>
        <v>#N/A</v>
      </c>
      <c r="L1758" s="70" t="e">
        <f>'Base PF Saúde'!$K1758*'Base PF Saúde'!$C1758</f>
        <v>#N/A</v>
      </c>
      <c r="M1758" s="70">
        <f>'Base PF Saúde'!$E1758*'Uco e Filme'!$A$2</f>
        <v>0</v>
      </c>
      <c r="N1758" s="70">
        <f>'Base PF Saúde'!$H1758*'Uco e Filme'!$A$11</f>
        <v>0</v>
      </c>
      <c r="O1758" s="71" t="e">
        <f>ROUND(SUM('Base PF Saúde'!$L1758:$N1758),2)</f>
        <v>#N/A</v>
      </c>
    </row>
    <row r="1759" spans="1:15" ht="13.9" customHeight="1" x14ac:dyDescent="0.25">
      <c r="A1759" s="69" t="s">
        <v>1787</v>
      </c>
      <c r="B1759" s="70"/>
      <c r="C1759" s="70"/>
      <c r="D1759" s="70"/>
      <c r="E1759" s="70"/>
      <c r="F1759" s="70"/>
      <c r="G1759" s="70"/>
      <c r="H1759" s="70"/>
      <c r="I1759" s="70"/>
      <c r="J1759" s="70"/>
      <c r="K1759" s="70" t="e">
        <f>VLOOKUP(D1759,'Porte Honorário'!$A$3:$B$44,2,0)</f>
        <v>#N/A</v>
      </c>
      <c r="L1759" s="70" t="e">
        <f>'Base PF Saúde'!$K1759*'Base PF Saúde'!$C1759</f>
        <v>#N/A</v>
      </c>
      <c r="M1759" s="70">
        <f>'Base PF Saúde'!$E1759*'Uco e Filme'!$A$2</f>
        <v>0</v>
      </c>
      <c r="N1759" s="70">
        <f>'Base PF Saúde'!$H1759*'Uco e Filme'!$A$11</f>
        <v>0</v>
      </c>
      <c r="O1759" s="71" t="e">
        <f>ROUND(SUM('Base PF Saúde'!$L1759:$N1759),2)</f>
        <v>#N/A</v>
      </c>
    </row>
    <row r="1760" spans="1:15" ht="13.9" customHeight="1" x14ac:dyDescent="0.25">
      <c r="A1760" s="69" t="s">
        <v>1788</v>
      </c>
      <c r="B1760" s="70"/>
      <c r="C1760" s="70"/>
      <c r="D1760" s="70"/>
      <c r="E1760" s="70"/>
      <c r="F1760" s="70"/>
      <c r="G1760" s="70"/>
      <c r="H1760" s="70"/>
      <c r="I1760" s="70"/>
      <c r="J1760" s="70"/>
      <c r="K1760" s="70" t="e">
        <f>VLOOKUP(D1760,'Porte Honorário'!$A$3:$B$44,2,0)</f>
        <v>#N/A</v>
      </c>
      <c r="L1760" s="70" t="e">
        <f>'Base PF Saúde'!$K1760*'Base PF Saúde'!$C1760</f>
        <v>#N/A</v>
      </c>
      <c r="M1760" s="70">
        <f>'Base PF Saúde'!$E1760*'Uco e Filme'!$A$2</f>
        <v>0</v>
      </c>
      <c r="N1760" s="70">
        <f>'Base PF Saúde'!$H1760*'Uco e Filme'!$A$11</f>
        <v>0</v>
      </c>
      <c r="O1760" s="71" t="e">
        <f>ROUND(SUM('Base PF Saúde'!$L1760:$N1760),2)</f>
        <v>#N/A</v>
      </c>
    </row>
    <row r="1761" spans="1:15" ht="13.9" customHeight="1" x14ac:dyDescent="0.25">
      <c r="A1761" s="69" t="s">
        <v>1789</v>
      </c>
      <c r="B1761" s="70"/>
      <c r="C1761" s="70"/>
      <c r="D1761" s="70"/>
      <c r="E1761" s="70"/>
      <c r="F1761" s="70"/>
      <c r="G1761" s="70"/>
      <c r="H1761" s="70"/>
      <c r="I1761" s="70"/>
      <c r="J1761" s="70"/>
      <c r="K1761" s="70" t="e">
        <f>VLOOKUP(D1761,'Porte Honorário'!$A$3:$B$44,2,0)</f>
        <v>#N/A</v>
      </c>
      <c r="L1761" s="70" t="e">
        <f>'Base PF Saúde'!$K1761*'Base PF Saúde'!$C1761</f>
        <v>#N/A</v>
      </c>
      <c r="M1761" s="70">
        <f>'Base PF Saúde'!$E1761*'Uco e Filme'!$A$2</f>
        <v>0</v>
      </c>
      <c r="N1761" s="70">
        <f>'Base PF Saúde'!$H1761*'Uco e Filme'!$A$11</f>
        <v>0</v>
      </c>
      <c r="O1761" s="71" t="e">
        <f>ROUND(SUM('Base PF Saúde'!$L1761:$N1761),2)</f>
        <v>#N/A</v>
      </c>
    </row>
    <row r="1762" spans="1:15" ht="18" customHeight="1" x14ac:dyDescent="0.25">
      <c r="A1762" s="72" t="s">
        <v>1790</v>
      </c>
      <c r="B1762" s="73"/>
      <c r="C1762" s="73"/>
      <c r="D1762" s="73"/>
      <c r="E1762" s="73"/>
      <c r="F1762" s="73"/>
      <c r="G1762" s="73"/>
      <c r="H1762" s="73"/>
      <c r="I1762" s="73"/>
      <c r="J1762" s="73"/>
      <c r="K1762" s="73" t="e">
        <f>VLOOKUP(D1762,'Porte Honorário'!$A$3:$B$44,2,0)</f>
        <v>#N/A</v>
      </c>
      <c r="L1762" s="73" t="e">
        <f>'Base PF Saúde'!$K1762*'Base PF Saúde'!$C1762</f>
        <v>#N/A</v>
      </c>
      <c r="M1762" s="73">
        <f>'Base PF Saúde'!$E1762*'Uco e Filme'!$A$2</f>
        <v>0</v>
      </c>
      <c r="N1762" s="73">
        <f>'Base PF Saúde'!$H1762*'Uco e Filme'!$A$11</f>
        <v>0</v>
      </c>
      <c r="O1762" s="74" t="e">
        <f>ROUND(SUM('Base PF Saúde'!$L1762:$N1762),2)</f>
        <v>#N/A</v>
      </c>
    </row>
    <row r="1763" spans="1:15" x14ac:dyDescent="0.25">
      <c r="A1763" s="18">
        <v>30908019</v>
      </c>
      <c r="B1763" s="18" t="s">
        <v>1791</v>
      </c>
      <c r="C1763" s="24">
        <v>1</v>
      </c>
      <c r="D1763" s="25" t="s">
        <v>261</v>
      </c>
      <c r="E1763" s="20"/>
      <c r="F1763" s="21">
        <v>4</v>
      </c>
      <c r="G1763" s="21">
        <v>7</v>
      </c>
      <c r="H1763" s="21"/>
      <c r="I1763" s="21"/>
      <c r="J1763" s="21"/>
      <c r="K1763" s="22">
        <f>VLOOKUP(D1763,'Porte Honorário'!$A$3:$B$44,2,0)</f>
        <v>1572.31</v>
      </c>
      <c r="L1763" s="22">
        <f>'Base PF Saúde'!$K1763*'Base PF Saúde'!$C1763</f>
        <v>1572.31</v>
      </c>
      <c r="M1763" s="22">
        <f>'Base PF Saúde'!$E1763*'Uco e Filme'!$A$2</f>
        <v>0</v>
      </c>
      <c r="N1763" s="22">
        <f>'Base PF Saúde'!$H1763*'Uco e Filme'!$A$11</f>
        <v>0</v>
      </c>
      <c r="O1763" s="23">
        <f>ROUND(SUM('Base PF Saúde'!$L1763:$N1763),2)</f>
        <v>1572.31</v>
      </c>
    </row>
    <row r="1764" spans="1:15" x14ac:dyDescent="0.25">
      <c r="A1764" s="18">
        <v>30908027</v>
      </c>
      <c r="B1764" s="18" t="s">
        <v>1792</v>
      </c>
      <c r="C1764" s="24">
        <v>1</v>
      </c>
      <c r="D1764" s="25" t="s">
        <v>263</v>
      </c>
      <c r="E1764" s="20"/>
      <c r="F1764" s="21">
        <v>2</v>
      </c>
      <c r="G1764" s="21">
        <v>4</v>
      </c>
      <c r="H1764" s="21"/>
      <c r="I1764" s="21"/>
      <c r="J1764" s="21"/>
      <c r="K1764" s="22">
        <f>VLOOKUP(D1764,'Porte Honorário'!$A$3:$B$44,2,0)</f>
        <v>819.25</v>
      </c>
      <c r="L1764" s="22">
        <f>'Base PF Saúde'!$K1764*'Base PF Saúde'!$C1764</f>
        <v>819.25</v>
      </c>
      <c r="M1764" s="22">
        <f>'Base PF Saúde'!$E1764*'Uco e Filme'!$A$2</f>
        <v>0</v>
      </c>
      <c r="N1764" s="22">
        <f>'Base PF Saúde'!$H1764*'Uco e Filme'!$A$11</f>
        <v>0</v>
      </c>
      <c r="O1764" s="23">
        <f>ROUND(SUM('Base PF Saúde'!$L1764:$N1764),2)</f>
        <v>819.25</v>
      </c>
    </row>
    <row r="1765" spans="1:15" ht="24" x14ac:dyDescent="0.25">
      <c r="A1765" s="18">
        <v>30908035</v>
      </c>
      <c r="B1765" s="18" t="s">
        <v>1793</v>
      </c>
      <c r="C1765" s="24">
        <v>1</v>
      </c>
      <c r="D1765" s="25" t="s">
        <v>472</v>
      </c>
      <c r="E1765" s="20"/>
      <c r="F1765" s="21">
        <v>3</v>
      </c>
      <c r="G1765" s="21">
        <v>6</v>
      </c>
      <c r="H1765" s="21"/>
      <c r="I1765" s="21"/>
      <c r="J1765" s="21"/>
      <c r="K1765" s="22">
        <f>VLOOKUP(D1765,'Porte Honorário'!$A$3:$B$44,2,0)</f>
        <v>1433.67</v>
      </c>
      <c r="L1765" s="22">
        <f>'Base PF Saúde'!$K1765*'Base PF Saúde'!$C1765</f>
        <v>1433.67</v>
      </c>
      <c r="M1765" s="22">
        <f>'Base PF Saúde'!$E1765*'Uco e Filme'!$A$2</f>
        <v>0</v>
      </c>
      <c r="N1765" s="22">
        <f>'Base PF Saúde'!$H1765*'Uco e Filme'!$A$11</f>
        <v>0</v>
      </c>
      <c r="O1765" s="23">
        <f>ROUND(SUM('Base PF Saúde'!$L1765:$N1765),2)</f>
        <v>1433.67</v>
      </c>
    </row>
    <row r="1766" spans="1:15" x14ac:dyDescent="0.25">
      <c r="A1766" s="18">
        <v>30908043</v>
      </c>
      <c r="B1766" s="18" t="s">
        <v>1794</v>
      </c>
      <c r="C1766" s="24">
        <v>1</v>
      </c>
      <c r="D1766" s="25" t="s">
        <v>384</v>
      </c>
      <c r="E1766" s="20"/>
      <c r="F1766" s="21">
        <v>2</v>
      </c>
      <c r="G1766" s="21">
        <v>4</v>
      </c>
      <c r="H1766" s="21"/>
      <c r="I1766" s="21"/>
      <c r="J1766" s="21"/>
      <c r="K1766" s="22">
        <f>VLOOKUP(D1766,'Porte Honorário'!$A$3:$B$44,2,0)</f>
        <v>737.32</v>
      </c>
      <c r="L1766" s="22">
        <f>'Base PF Saúde'!$K1766*'Base PF Saúde'!$C1766</f>
        <v>737.32</v>
      </c>
      <c r="M1766" s="22">
        <f>'Base PF Saúde'!$E1766*'Uco e Filme'!$A$2</f>
        <v>0</v>
      </c>
      <c r="N1766" s="22">
        <f>'Base PF Saúde'!$H1766*'Uco e Filme'!$A$11</f>
        <v>0</v>
      </c>
      <c r="O1766" s="23">
        <f>ROUND(SUM('Base PF Saúde'!$L1766:$N1766),2)</f>
        <v>737.32</v>
      </c>
    </row>
    <row r="1767" spans="1:15" ht="24" x14ac:dyDescent="0.25">
      <c r="A1767" s="18">
        <v>30908051</v>
      </c>
      <c r="B1767" s="18" t="s">
        <v>1795</v>
      </c>
      <c r="C1767" s="24">
        <v>1</v>
      </c>
      <c r="D1767" s="25" t="s">
        <v>472</v>
      </c>
      <c r="E1767" s="20"/>
      <c r="F1767" s="21">
        <v>3</v>
      </c>
      <c r="G1767" s="21">
        <v>7</v>
      </c>
      <c r="H1767" s="21"/>
      <c r="I1767" s="21"/>
      <c r="J1767" s="21"/>
      <c r="K1767" s="22">
        <f>VLOOKUP(D1767,'Porte Honorário'!$A$3:$B$44,2,0)</f>
        <v>1433.67</v>
      </c>
      <c r="L1767" s="22">
        <f>'Base PF Saúde'!$K1767*'Base PF Saúde'!$C1767</f>
        <v>1433.67</v>
      </c>
      <c r="M1767" s="22">
        <f>'Base PF Saúde'!$E1767*'Uco e Filme'!$A$2</f>
        <v>0</v>
      </c>
      <c r="N1767" s="22">
        <f>'Base PF Saúde'!$H1767*'Uco e Filme'!$A$11</f>
        <v>0</v>
      </c>
      <c r="O1767" s="23">
        <f>ROUND(SUM('Base PF Saúde'!$L1767:$N1767),2)</f>
        <v>1433.67</v>
      </c>
    </row>
    <row r="1768" spans="1:15" ht="24" x14ac:dyDescent="0.25">
      <c r="A1768" s="18">
        <v>30908060</v>
      </c>
      <c r="B1768" s="18" t="s">
        <v>1796</v>
      </c>
      <c r="C1768" s="24">
        <v>1</v>
      </c>
      <c r="D1768" s="25" t="s">
        <v>334</v>
      </c>
      <c r="E1768" s="20"/>
      <c r="F1768" s="21">
        <v>3</v>
      </c>
      <c r="G1768" s="21">
        <v>6</v>
      </c>
      <c r="H1768" s="21"/>
      <c r="I1768" s="21"/>
      <c r="J1768" s="21"/>
      <c r="K1768" s="22">
        <f>VLOOKUP(D1768,'Porte Honorário'!$A$3:$B$44,2,0)</f>
        <v>1049.28</v>
      </c>
      <c r="L1768" s="22">
        <f>'Base PF Saúde'!$K1768*'Base PF Saúde'!$C1768</f>
        <v>1049.28</v>
      </c>
      <c r="M1768" s="22">
        <f>'Base PF Saúde'!$E1768*'Uco e Filme'!$A$2</f>
        <v>0</v>
      </c>
      <c r="N1768" s="22">
        <f>'Base PF Saúde'!$H1768*'Uco e Filme'!$A$11</f>
        <v>0</v>
      </c>
      <c r="O1768" s="23">
        <f>ROUND(SUM('Base PF Saúde'!$L1768:$N1768),2)</f>
        <v>1049.28</v>
      </c>
    </row>
    <row r="1769" spans="1:15" x14ac:dyDescent="0.25">
      <c r="A1769" s="18">
        <v>30908078</v>
      </c>
      <c r="B1769" s="18" t="s">
        <v>1797</v>
      </c>
      <c r="C1769" s="24">
        <v>1</v>
      </c>
      <c r="D1769" s="25" t="s">
        <v>71</v>
      </c>
      <c r="E1769" s="20"/>
      <c r="F1769" s="21">
        <v>2</v>
      </c>
      <c r="G1769" s="21">
        <v>2</v>
      </c>
      <c r="H1769" s="21"/>
      <c r="I1769" s="21"/>
      <c r="J1769" s="21"/>
      <c r="K1769" s="22">
        <f>VLOOKUP(D1769,'Porte Honorário'!$A$3:$B$44,2,0)</f>
        <v>297.77</v>
      </c>
      <c r="L1769" s="22">
        <f>'Base PF Saúde'!$K1769*'Base PF Saúde'!$C1769</f>
        <v>297.77</v>
      </c>
      <c r="M1769" s="22">
        <f>'Base PF Saúde'!$E1769*'Uco e Filme'!$A$2</f>
        <v>0</v>
      </c>
      <c r="N1769" s="22">
        <f>'Base PF Saúde'!$H1769*'Uco e Filme'!$A$11</f>
        <v>0</v>
      </c>
      <c r="O1769" s="23">
        <f>ROUND(SUM('Base PF Saúde'!$L1769:$N1769),2)</f>
        <v>297.77</v>
      </c>
    </row>
    <row r="1770" spans="1:15" ht="24" x14ac:dyDescent="0.25">
      <c r="A1770" s="18">
        <v>30908086</v>
      </c>
      <c r="B1770" s="18" t="s">
        <v>1798</v>
      </c>
      <c r="C1770" s="24">
        <v>1</v>
      </c>
      <c r="D1770" s="25" t="s">
        <v>261</v>
      </c>
      <c r="E1770" s="20"/>
      <c r="F1770" s="21">
        <v>4</v>
      </c>
      <c r="G1770" s="21">
        <v>7</v>
      </c>
      <c r="H1770" s="21"/>
      <c r="I1770" s="21"/>
      <c r="J1770" s="21"/>
      <c r="K1770" s="22">
        <f>VLOOKUP(D1770,'Porte Honorário'!$A$3:$B$44,2,0)</f>
        <v>1572.31</v>
      </c>
      <c r="L1770" s="22">
        <f>'Base PF Saúde'!$K1770*'Base PF Saúde'!$C1770</f>
        <v>1572.31</v>
      </c>
      <c r="M1770" s="22">
        <f>'Base PF Saúde'!$E1770*'Uco e Filme'!$A$2</f>
        <v>0</v>
      </c>
      <c r="N1770" s="22">
        <f>'Base PF Saúde'!$H1770*'Uco e Filme'!$A$11</f>
        <v>0</v>
      </c>
      <c r="O1770" s="23">
        <f>ROUND(SUM('Base PF Saúde'!$L1770:$N1770),2)</f>
        <v>1572.31</v>
      </c>
    </row>
    <row r="1771" spans="1:15" x14ac:dyDescent="0.25">
      <c r="A1771" s="18">
        <v>30908094</v>
      </c>
      <c r="B1771" s="18" t="s">
        <v>1799</v>
      </c>
      <c r="C1771" s="24">
        <v>1</v>
      </c>
      <c r="D1771" s="25" t="s">
        <v>334</v>
      </c>
      <c r="E1771" s="20"/>
      <c r="F1771" s="21">
        <v>3</v>
      </c>
      <c r="G1771" s="21">
        <v>4</v>
      </c>
      <c r="H1771" s="21"/>
      <c r="I1771" s="21"/>
      <c r="J1771" s="21"/>
      <c r="K1771" s="22">
        <f>VLOOKUP(D1771,'Porte Honorário'!$A$3:$B$44,2,0)</f>
        <v>1049.28</v>
      </c>
      <c r="L1771" s="22">
        <f>'Base PF Saúde'!$K1771*'Base PF Saúde'!$C1771</f>
        <v>1049.28</v>
      </c>
      <c r="M1771" s="22">
        <f>'Base PF Saúde'!$E1771*'Uco e Filme'!$A$2</f>
        <v>0</v>
      </c>
      <c r="N1771" s="22">
        <f>'Base PF Saúde'!$H1771*'Uco e Filme'!$A$11</f>
        <v>0</v>
      </c>
      <c r="O1771" s="23">
        <f>ROUND(SUM('Base PF Saúde'!$L1771:$N1771),2)</f>
        <v>1049.28</v>
      </c>
    </row>
    <row r="1772" spans="1:15" x14ac:dyDescent="0.25">
      <c r="A1772" s="18">
        <v>30908108</v>
      </c>
      <c r="B1772" s="18" t="s">
        <v>1800</v>
      </c>
      <c r="C1772" s="24">
        <v>1</v>
      </c>
      <c r="D1772" s="25" t="s">
        <v>140</v>
      </c>
      <c r="E1772" s="20"/>
      <c r="F1772" s="21"/>
      <c r="G1772" s="21">
        <v>2</v>
      </c>
      <c r="H1772" s="21"/>
      <c r="I1772" s="21"/>
      <c r="J1772" s="21"/>
      <c r="K1772" s="22">
        <f>VLOOKUP(D1772,'Porte Honorário'!$A$3:$B$44,2,0)</f>
        <v>321.38</v>
      </c>
      <c r="L1772" s="22">
        <f>'Base PF Saúde'!$K1772*'Base PF Saúde'!$C1772</f>
        <v>321.38</v>
      </c>
      <c r="M1772" s="22">
        <f>'Base PF Saúde'!$E1772*'Uco e Filme'!$A$2</f>
        <v>0</v>
      </c>
      <c r="N1772" s="22">
        <f>'Base PF Saúde'!$H1772*'Uco e Filme'!$A$11</f>
        <v>0</v>
      </c>
      <c r="O1772" s="23">
        <f>ROUND(SUM('Base PF Saúde'!$L1772:$N1772),2)</f>
        <v>321.38</v>
      </c>
    </row>
    <row r="1773" spans="1:15" ht="18" customHeight="1" x14ac:dyDescent="0.25">
      <c r="A1773" s="72" t="s">
        <v>1801</v>
      </c>
      <c r="B1773" s="73"/>
      <c r="C1773" s="73"/>
      <c r="D1773" s="73"/>
      <c r="E1773" s="73"/>
      <c r="F1773" s="73"/>
      <c r="G1773" s="73"/>
      <c r="H1773" s="73"/>
      <c r="I1773" s="73"/>
      <c r="J1773" s="73"/>
      <c r="K1773" s="73" t="e">
        <f>VLOOKUP(D1773,'Porte Honorário'!$A$3:$B$44,2,0)</f>
        <v>#N/A</v>
      </c>
      <c r="L1773" s="73" t="e">
        <f>'Base PF Saúde'!$K1773*'Base PF Saúde'!$C1773</f>
        <v>#N/A</v>
      </c>
      <c r="M1773" s="73">
        <f>'Base PF Saúde'!$E1773*'Uco e Filme'!$A$2</f>
        <v>0</v>
      </c>
      <c r="N1773" s="73">
        <f>'Base PF Saúde'!$H1773*'Uco e Filme'!$A$11</f>
        <v>0</v>
      </c>
      <c r="O1773" s="74" t="e">
        <f>ROUND(SUM('Base PF Saúde'!$L1773:$N1773),2)</f>
        <v>#N/A</v>
      </c>
    </row>
    <row r="1774" spans="1:15" x14ac:dyDescent="0.25">
      <c r="A1774" s="18">
        <v>30909023</v>
      </c>
      <c r="B1774" s="18" t="s">
        <v>1802</v>
      </c>
      <c r="C1774" s="24">
        <v>1</v>
      </c>
      <c r="D1774" s="25" t="s">
        <v>250</v>
      </c>
      <c r="E1774" s="20"/>
      <c r="F1774" s="21"/>
      <c r="G1774" s="21">
        <v>0</v>
      </c>
      <c r="H1774" s="21"/>
      <c r="I1774" s="21"/>
      <c r="J1774" s="21"/>
      <c r="K1774" s="22">
        <f>VLOOKUP(D1774,'Porte Honorário'!$A$3:$B$44,2,0)</f>
        <v>264.69</v>
      </c>
      <c r="L1774" s="22">
        <f>'Base PF Saúde'!$K1774*'Base PF Saúde'!$C1774</f>
        <v>264.69</v>
      </c>
      <c r="M1774" s="22">
        <f>'Base PF Saúde'!$E1774*'Uco e Filme'!$A$2</f>
        <v>0</v>
      </c>
      <c r="N1774" s="22">
        <f>'Base PF Saúde'!$H1774*'Uco e Filme'!$A$11</f>
        <v>0</v>
      </c>
      <c r="O1774" s="23">
        <f>ROUND(SUM('Base PF Saúde'!$L1774:$N1774),2)</f>
        <v>264.69</v>
      </c>
    </row>
    <row r="1775" spans="1:15" x14ac:dyDescent="0.25">
      <c r="A1775" s="18">
        <v>30909031</v>
      </c>
      <c r="B1775" s="18" t="s">
        <v>1803</v>
      </c>
      <c r="C1775" s="24">
        <v>1</v>
      </c>
      <c r="D1775" s="25" t="s">
        <v>69</v>
      </c>
      <c r="E1775" s="20">
        <v>14</v>
      </c>
      <c r="F1775" s="21"/>
      <c r="G1775" s="21">
        <v>0</v>
      </c>
      <c r="H1775" s="21"/>
      <c r="I1775" s="21"/>
      <c r="J1775" s="21"/>
      <c r="K1775" s="22">
        <f>VLOOKUP(D1775,'Porte Honorário'!$A$3:$B$44,2,0)</f>
        <v>201.64</v>
      </c>
      <c r="L1775" s="22">
        <f>'Base PF Saúde'!$K1775*'Base PF Saúde'!$C1775</f>
        <v>201.64</v>
      </c>
      <c r="M1775" s="22">
        <f>'Base PF Saúde'!$E1775*'Uco e Filme'!$A$2</f>
        <v>253.82</v>
      </c>
      <c r="N1775" s="22">
        <f>'Base PF Saúde'!$H1775*'Uco e Filme'!$A$11</f>
        <v>0</v>
      </c>
      <c r="O1775" s="23">
        <f>ROUND(SUM('Base PF Saúde'!$L1775:$N1775),2)</f>
        <v>455.46</v>
      </c>
    </row>
    <row r="1776" spans="1:15" ht="48" x14ac:dyDescent="0.25">
      <c r="A1776" s="18">
        <v>30909139</v>
      </c>
      <c r="B1776" s="18" t="s">
        <v>1804</v>
      </c>
      <c r="C1776" s="24">
        <v>1</v>
      </c>
      <c r="D1776" s="25" t="s">
        <v>250</v>
      </c>
      <c r="E1776" s="20">
        <v>14</v>
      </c>
      <c r="F1776" s="21"/>
      <c r="G1776" s="21">
        <v>0</v>
      </c>
      <c r="H1776" s="21"/>
      <c r="I1776" s="21"/>
      <c r="J1776" s="21"/>
      <c r="K1776" s="22">
        <f>VLOOKUP(D1776,'Porte Honorário'!$A$3:$B$44,2,0)</f>
        <v>264.69</v>
      </c>
      <c r="L1776" s="22">
        <f>'Base PF Saúde'!$K1776*'Base PF Saúde'!$C1776</f>
        <v>264.69</v>
      </c>
      <c r="M1776" s="22">
        <f>'Base PF Saúde'!$E1776*'Uco e Filme'!$A$2</f>
        <v>253.82</v>
      </c>
      <c r="N1776" s="22">
        <f>'Base PF Saúde'!$H1776*'Uco e Filme'!$A$11</f>
        <v>0</v>
      </c>
      <c r="O1776" s="23">
        <f>ROUND(SUM('Base PF Saúde'!$L1776:$N1776),2)</f>
        <v>518.51</v>
      </c>
    </row>
    <row r="1777" spans="1:15" ht="48" x14ac:dyDescent="0.25">
      <c r="A1777" s="18">
        <v>30909147</v>
      </c>
      <c r="B1777" s="18" t="s">
        <v>1805</v>
      </c>
      <c r="C1777" s="24">
        <v>1</v>
      </c>
      <c r="D1777" s="25" t="s">
        <v>73</v>
      </c>
      <c r="E1777" s="20">
        <v>18</v>
      </c>
      <c r="F1777" s="21"/>
      <c r="G1777" s="21">
        <v>0</v>
      </c>
      <c r="H1777" s="21"/>
      <c r="I1777" s="21"/>
      <c r="J1777" s="21"/>
      <c r="K1777" s="22">
        <f>VLOOKUP(D1777,'Porte Honorário'!$A$3:$B$44,2,0)</f>
        <v>346.6</v>
      </c>
      <c r="L1777" s="22">
        <f>'Base PF Saúde'!$K1777*'Base PF Saúde'!$C1777</f>
        <v>346.6</v>
      </c>
      <c r="M1777" s="22">
        <f>'Base PF Saúde'!$E1777*'Uco e Filme'!$A$2</f>
        <v>326.33999999999997</v>
      </c>
      <c r="N1777" s="22">
        <f>'Base PF Saúde'!$H1777*'Uco e Filme'!$A$11</f>
        <v>0</v>
      </c>
      <c r="O1777" s="23">
        <f>ROUND(SUM('Base PF Saúde'!$L1777:$N1777),2)</f>
        <v>672.94</v>
      </c>
    </row>
    <row r="1778" spans="1:15" ht="13.9" customHeight="1" x14ac:dyDescent="0.25">
      <c r="A1778" s="69" t="s">
        <v>1806</v>
      </c>
      <c r="B1778" s="70"/>
      <c r="C1778" s="70"/>
      <c r="D1778" s="70"/>
      <c r="E1778" s="70"/>
      <c r="F1778" s="70"/>
      <c r="G1778" s="70"/>
      <c r="H1778" s="70"/>
      <c r="I1778" s="70"/>
      <c r="J1778" s="70"/>
      <c r="K1778" s="70" t="e">
        <f>VLOOKUP(D1778,'Porte Honorário'!$A$3:$B$44,2,0)</f>
        <v>#N/A</v>
      </c>
      <c r="L1778" s="70" t="e">
        <f>'Base PF Saúde'!$K1778*'Base PF Saúde'!$C1778</f>
        <v>#N/A</v>
      </c>
      <c r="M1778" s="70">
        <f>'Base PF Saúde'!$E1778*'Uco e Filme'!$A$2</f>
        <v>0</v>
      </c>
      <c r="N1778" s="70">
        <f>'Base PF Saúde'!$H1778*'Uco e Filme'!$A$11</f>
        <v>0</v>
      </c>
      <c r="O1778" s="71" t="e">
        <f>ROUND(SUM('Base PF Saúde'!$L1778:$N1778),2)</f>
        <v>#N/A</v>
      </c>
    </row>
    <row r="1779" spans="1:15" ht="13.9" customHeight="1" x14ac:dyDescent="0.25">
      <c r="A1779" s="69" t="s">
        <v>1807</v>
      </c>
      <c r="B1779" s="70"/>
      <c r="C1779" s="70"/>
      <c r="D1779" s="70"/>
      <c r="E1779" s="70"/>
      <c r="F1779" s="70"/>
      <c r="G1779" s="70"/>
      <c r="H1779" s="70"/>
      <c r="I1779" s="70"/>
      <c r="J1779" s="70"/>
      <c r="K1779" s="70" t="e">
        <f>VLOOKUP(D1779,'Porte Honorário'!$A$3:$B$44,2,0)</f>
        <v>#N/A</v>
      </c>
      <c r="L1779" s="70" t="e">
        <f>'Base PF Saúde'!$K1779*'Base PF Saúde'!$C1779</f>
        <v>#N/A</v>
      </c>
      <c r="M1779" s="70">
        <f>'Base PF Saúde'!$E1779*'Uco e Filme'!$A$2</f>
        <v>0</v>
      </c>
      <c r="N1779" s="70">
        <f>'Base PF Saúde'!$H1779*'Uco e Filme'!$A$11</f>
        <v>0</v>
      </c>
      <c r="O1779" s="71" t="e">
        <f>ROUND(SUM('Base PF Saúde'!$L1779:$N1779),2)</f>
        <v>#N/A</v>
      </c>
    </row>
    <row r="1780" spans="1:15" ht="13.9" customHeight="1" x14ac:dyDescent="0.25">
      <c r="A1780" s="69" t="s">
        <v>1808</v>
      </c>
      <c r="B1780" s="70"/>
      <c r="C1780" s="70"/>
      <c r="D1780" s="70"/>
      <c r="E1780" s="70"/>
      <c r="F1780" s="70"/>
      <c r="G1780" s="70"/>
      <c r="H1780" s="70"/>
      <c r="I1780" s="70"/>
      <c r="J1780" s="70"/>
      <c r="K1780" s="70" t="e">
        <f>VLOOKUP(D1780,'Porte Honorário'!$A$3:$B$44,2,0)</f>
        <v>#N/A</v>
      </c>
      <c r="L1780" s="70" t="e">
        <f>'Base PF Saúde'!$K1780*'Base PF Saúde'!$C1780</f>
        <v>#N/A</v>
      </c>
      <c r="M1780" s="70">
        <f>'Base PF Saúde'!$E1780*'Uco e Filme'!$A$2</f>
        <v>0</v>
      </c>
      <c r="N1780" s="70">
        <f>'Base PF Saúde'!$H1780*'Uco e Filme'!$A$11</f>
        <v>0</v>
      </c>
      <c r="O1780" s="71" t="e">
        <f>ROUND(SUM('Base PF Saúde'!$L1780:$N1780),2)</f>
        <v>#N/A</v>
      </c>
    </row>
    <row r="1781" spans="1:15" ht="18" customHeight="1" x14ac:dyDescent="0.25">
      <c r="A1781" s="72" t="s">
        <v>1809</v>
      </c>
      <c r="B1781" s="73"/>
      <c r="C1781" s="73"/>
      <c r="D1781" s="73"/>
      <c r="E1781" s="73"/>
      <c r="F1781" s="73"/>
      <c r="G1781" s="73"/>
      <c r="H1781" s="73"/>
      <c r="I1781" s="73"/>
      <c r="J1781" s="73"/>
      <c r="K1781" s="73" t="e">
        <f>VLOOKUP(D1781,'Porte Honorário'!$A$3:$B$44,2,0)</f>
        <v>#N/A</v>
      </c>
      <c r="L1781" s="73" t="e">
        <f>'Base PF Saúde'!$K1781*'Base PF Saúde'!$C1781</f>
        <v>#N/A</v>
      </c>
      <c r="M1781" s="73">
        <f>'Base PF Saúde'!$E1781*'Uco e Filme'!$A$2</f>
        <v>0</v>
      </c>
      <c r="N1781" s="73">
        <f>'Base PF Saúde'!$H1781*'Uco e Filme'!$A$11</f>
        <v>0</v>
      </c>
      <c r="O1781" s="74" t="e">
        <f>ROUND(SUM('Base PF Saúde'!$L1781:$N1781),2)</f>
        <v>#N/A</v>
      </c>
    </row>
    <row r="1782" spans="1:15" ht="24" x14ac:dyDescent="0.25">
      <c r="A1782" s="18">
        <v>30910013</v>
      </c>
      <c r="B1782" s="18" t="s">
        <v>1810</v>
      </c>
      <c r="C1782" s="24">
        <v>1</v>
      </c>
      <c r="D1782" s="25" t="s">
        <v>367</v>
      </c>
      <c r="E1782" s="20"/>
      <c r="F1782" s="21">
        <v>4</v>
      </c>
      <c r="G1782" s="21">
        <v>7</v>
      </c>
      <c r="H1782" s="21"/>
      <c r="I1782" s="21"/>
      <c r="J1782" s="21"/>
      <c r="K1782" s="22">
        <f>VLOOKUP(D1782,'Porte Honorário'!$A$3:$B$44,2,0)</f>
        <v>1725.14</v>
      </c>
      <c r="L1782" s="22">
        <f>'Base PF Saúde'!$K1782*'Base PF Saúde'!$C1782</f>
        <v>1725.14</v>
      </c>
      <c r="M1782" s="22">
        <f>'Base PF Saúde'!$E1782*'Uco e Filme'!$A$2</f>
        <v>0</v>
      </c>
      <c r="N1782" s="22">
        <f>'Base PF Saúde'!$H1782*'Uco e Filme'!$A$11</f>
        <v>0</v>
      </c>
      <c r="O1782" s="23">
        <f>ROUND(SUM('Base PF Saúde'!$L1782:$N1782),2)</f>
        <v>1725.14</v>
      </c>
    </row>
    <row r="1783" spans="1:15" x14ac:dyDescent="0.25">
      <c r="A1783" s="18">
        <v>30910021</v>
      </c>
      <c r="B1783" s="18" t="s">
        <v>1811</v>
      </c>
      <c r="C1783" s="24">
        <v>1</v>
      </c>
      <c r="D1783" s="25" t="s">
        <v>435</v>
      </c>
      <c r="E1783" s="20"/>
      <c r="F1783" s="21">
        <v>3</v>
      </c>
      <c r="G1783" s="21">
        <v>6</v>
      </c>
      <c r="H1783" s="21"/>
      <c r="I1783" s="21"/>
      <c r="J1783" s="21"/>
      <c r="K1783" s="22">
        <f>VLOOKUP(D1783,'Porte Honorário'!$A$3:$B$44,2,0)</f>
        <v>1220.97</v>
      </c>
      <c r="L1783" s="22">
        <f>'Base PF Saúde'!$K1783*'Base PF Saúde'!$C1783</f>
        <v>1220.97</v>
      </c>
      <c r="M1783" s="22">
        <f>'Base PF Saúde'!$E1783*'Uco e Filme'!$A$2</f>
        <v>0</v>
      </c>
      <c r="N1783" s="22">
        <f>'Base PF Saúde'!$H1783*'Uco e Filme'!$A$11</f>
        <v>0</v>
      </c>
      <c r="O1783" s="23">
        <f>ROUND(SUM('Base PF Saúde'!$L1783:$N1783),2)</f>
        <v>1220.97</v>
      </c>
    </row>
    <row r="1784" spans="1:15" ht="24" x14ac:dyDescent="0.25">
      <c r="A1784" s="18">
        <v>30910030</v>
      </c>
      <c r="B1784" s="18" t="s">
        <v>1812</v>
      </c>
      <c r="C1784" s="24">
        <v>1</v>
      </c>
      <c r="D1784" s="25" t="s">
        <v>491</v>
      </c>
      <c r="E1784" s="20"/>
      <c r="F1784" s="21">
        <v>4</v>
      </c>
      <c r="G1784" s="21">
        <v>7</v>
      </c>
      <c r="H1784" s="21"/>
      <c r="I1784" s="21"/>
      <c r="J1784" s="21"/>
      <c r="K1784" s="22">
        <f>VLOOKUP(D1784,'Porte Honorário'!$A$3:$B$44,2,0)</f>
        <v>1922.05</v>
      </c>
      <c r="L1784" s="22">
        <f>'Base PF Saúde'!$K1784*'Base PF Saúde'!$C1784</f>
        <v>1922.05</v>
      </c>
      <c r="M1784" s="22">
        <f>'Base PF Saúde'!$E1784*'Uco e Filme'!$A$2</f>
        <v>0</v>
      </c>
      <c r="N1784" s="22">
        <f>'Base PF Saúde'!$H1784*'Uco e Filme'!$A$11</f>
        <v>0</v>
      </c>
      <c r="O1784" s="23">
        <f>ROUND(SUM('Base PF Saúde'!$L1784:$N1784),2)</f>
        <v>1922.05</v>
      </c>
    </row>
    <row r="1785" spans="1:15" ht="24" x14ac:dyDescent="0.25">
      <c r="A1785" s="18">
        <v>30910048</v>
      </c>
      <c r="B1785" s="18" t="s">
        <v>1813</v>
      </c>
      <c r="C1785" s="24">
        <v>1</v>
      </c>
      <c r="D1785" s="25" t="s">
        <v>435</v>
      </c>
      <c r="E1785" s="20"/>
      <c r="F1785" s="21">
        <v>3</v>
      </c>
      <c r="G1785" s="21">
        <v>7</v>
      </c>
      <c r="H1785" s="21"/>
      <c r="I1785" s="21"/>
      <c r="J1785" s="21"/>
      <c r="K1785" s="22">
        <f>VLOOKUP(D1785,'Porte Honorário'!$A$3:$B$44,2,0)</f>
        <v>1220.97</v>
      </c>
      <c r="L1785" s="22">
        <f>'Base PF Saúde'!$K1785*'Base PF Saúde'!$C1785</f>
        <v>1220.97</v>
      </c>
      <c r="M1785" s="22">
        <f>'Base PF Saúde'!$E1785*'Uco e Filme'!$A$2</f>
        <v>0</v>
      </c>
      <c r="N1785" s="22">
        <f>'Base PF Saúde'!$H1785*'Uco e Filme'!$A$11</f>
        <v>0</v>
      </c>
      <c r="O1785" s="23">
        <f>ROUND(SUM('Base PF Saúde'!$L1785:$N1785),2)</f>
        <v>1220.97</v>
      </c>
    </row>
    <row r="1786" spans="1:15" ht="24" x14ac:dyDescent="0.25">
      <c r="A1786" s="18">
        <v>30910056</v>
      </c>
      <c r="B1786" s="18" t="s">
        <v>1814</v>
      </c>
      <c r="C1786" s="24">
        <v>1</v>
      </c>
      <c r="D1786" s="25" t="s">
        <v>435</v>
      </c>
      <c r="E1786" s="20"/>
      <c r="F1786" s="21">
        <v>3</v>
      </c>
      <c r="G1786" s="21">
        <v>6</v>
      </c>
      <c r="H1786" s="21"/>
      <c r="I1786" s="21"/>
      <c r="J1786" s="21"/>
      <c r="K1786" s="22">
        <f>VLOOKUP(D1786,'Porte Honorário'!$A$3:$B$44,2,0)</f>
        <v>1220.97</v>
      </c>
      <c r="L1786" s="22">
        <f>'Base PF Saúde'!$K1786*'Base PF Saúde'!$C1786</f>
        <v>1220.97</v>
      </c>
      <c r="M1786" s="22">
        <f>'Base PF Saúde'!$E1786*'Uco e Filme'!$A$2</f>
        <v>0</v>
      </c>
      <c r="N1786" s="22">
        <f>'Base PF Saúde'!$H1786*'Uco e Filme'!$A$11</f>
        <v>0</v>
      </c>
      <c r="O1786" s="23">
        <f>ROUND(SUM('Base PF Saúde'!$L1786:$N1786),2)</f>
        <v>1220.97</v>
      </c>
    </row>
    <row r="1787" spans="1:15" ht="24" x14ac:dyDescent="0.25">
      <c r="A1787" s="18">
        <v>30910064</v>
      </c>
      <c r="B1787" s="18" t="s">
        <v>1815</v>
      </c>
      <c r="C1787" s="24">
        <v>1</v>
      </c>
      <c r="D1787" s="25" t="s">
        <v>435</v>
      </c>
      <c r="E1787" s="20"/>
      <c r="F1787" s="21">
        <v>3</v>
      </c>
      <c r="G1787" s="21">
        <v>7</v>
      </c>
      <c r="H1787" s="21"/>
      <c r="I1787" s="21"/>
      <c r="J1787" s="21"/>
      <c r="K1787" s="22">
        <f>VLOOKUP(D1787,'Porte Honorário'!$A$3:$B$44,2,0)</f>
        <v>1220.97</v>
      </c>
      <c r="L1787" s="22">
        <f>'Base PF Saúde'!$K1787*'Base PF Saúde'!$C1787</f>
        <v>1220.97</v>
      </c>
      <c r="M1787" s="22">
        <f>'Base PF Saúde'!$E1787*'Uco e Filme'!$A$2</f>
        <v>0</v>
      </c>
      <c r="N1787" s="22">
        <f>'Base PF Saúde'!$H1787*'Uco e Filme'!$A$11</f>
        <v>0</v>
      </c>
      <c r="O1787" s="23">
        <f>ROUND(SUM('Base PF Saúde'!$L1787:$N1787),2)</f>
        <v>1220.97</v>
      </c>
    </row>
    <row r="1788" spans="1:15" ht="24" x14ac:dyDescent="0.25">
      <c r="A1788" s="18">
        <v>30910072</v>
      </c>
      <c r="B1788" s="18" t="s">
        <v>1816</v>
      </c>
      <c r="C1788" s="24">
        <v>1</v>
      </c>
      <c r="D1788" s="25" t="s">
        <v>273</v>
      </c>
      <c r="E1788" s="20"/>
      <c r="F1788" s="21">
        <v>4</v>
      </c>
      <c r="G1788" s="21">
        <v>7</v>
      </c>
      <c r="H1788" s="21"/>
      <c r="I1788" s="21"/>
      <c r="J1788" s="21"/>
      <c r="K1788" s="22">
        <f>VLOOKUP(D1788,'Porte Honorário'!$A$3:$B$44,2,0)</f>
        <v>3505.39</v>
      </c>
      <c r="L1788" s="22">
        <f>'Base PF Saúde'!$K1788*'Base PF Saúde'!$C1788</f>
        <v>3505.39</v>
      </c>
      <c r="M1788" s="22">
        <f>'Base PF Saúde'!$E1788*'Uco e Filme'!$A$2</f>
        <v>0</v>
      </c>
      <c r="N1788" s="22">
        <f>'Base PF Saúde'!$H1788*'Uco e Filme'!$A$11</f>
        <v>0</v>
      </c>
      <c r="O1788" s="23">
        <f>ROUND(SUM('Base PF Saúde'!$L1788:$N1788),2)</f>
        <v>3505.39</v>
      </c>
    </row>
    <row r="1789" spans="1:15" x14ac:dyDescent="0.25">
      <c r="A1789" s="18">
        <v>30910080</v>
      </c>
      <c r="B1789" s="18" t="s">
        <v>1817</v>
      </c>
      <c r="C1789" s="24">
        <v>1</v>
      </c>
      <c r="D1789" s="25" t="s">
        <v>334</v>
      </c>
      <c r="E1789" s="20"/>
      <c r="F1789" s="21">
        <v>2</v>
      </c>
      <c r="G1789" s="21">
        <v>4</v>
      </c>
      <c r="H1789" s="21"/>
      <c r="I1789" s="21"/>
      <c r="J1789" s="21"/>
      <c r="K1789" s="22">
        <f>VLOOKUP(D1789,'Porte Honorário'!$A$3:$B$44,2,0)</f>
        <v>1049.28</v>
      </c>
      <c r="L1789" s="22">
        <f>'Base PF Saúde'!$K1789*'Base PF Saúde'!$C1789</f>
        <v>1049.28</v>
      </c>
      <c r="M1789" s="22">
        <f>'Base PF Saúde'!$E1789*'Uco e Filme'!$A$2</f>
        <v>0</v>
      </c>
      <c r="N1789" s="22">
        <f>'Base PF Saúde'!$H1789*'Uco e Filme'!$A$11</f>
        <v>0</v>
      </c>
      <c r="O1789" s="23">
        <f>ROUND(SUM('Base PF Saúde'!$L1789:$N1789),2)</f>
        <v>1049.28</v>
      </c>
    </row>
    <row r="1790" spans="1:15" ht="24" x14ac:dyDescent="0.25">
      <c r="A1790" s="18">
        <v>30910099</v>
      </c>
      <c r="B1790" s="18" t="s">
        <v>1818</v>
      </c>
      <c r="C1790" s="24">
        <v>1</v>
      </c>
      <c r="D1790" s="25" t="s">
        <v>334</v>
      </c>
      <c r="E1790" s="20"/>
      <c r="F1790" s="21">
        <v>3</v>
      </c>
      <c r="G1790" s="21">
        <v>5</v>
      </c>
      <c r="H1790" s="21"/>
      <c r="I1790" s="21"/>
      <c r="J1790" s="21"/>
      <c r="K1790" s="22">
        <f>VLOOKUP(D1790,'Porte Honorário'!$A$3:$B$44,2,0)</f>
        <v>1049.28</v>
      </c>
      <c r="L1790" s="22">
        <f>'Base PF Saúde'!$K1790*'Base PF Saúde'!$C1790</f>
        <v>1049.28</v>
      </c>
      <c r="M1790" s="22">
        <f>'Base PF Saúde'!$E1790*'Uco e Filme'!$A$2</f>
        <v>0</v>
      </c>
      <c r="N1790" s="22">
        <f>'Base PF Saúde'!$H1790*'Uco e Filme'!$A$11</f>
        <v>0</v>
      </c>
      <c r="O1790" s="23">
        <f>ROUND(SUM('Base PF Saúde'!$L1790:$N1790),2)</f>
        <v>1049.28</v>
      </c>
    </row>
    <row r="1791" spans="1:15" ht="24" x14ac:dyDescent="0.25">
      <c r="A1791" s="18">
        <v>30910102</v>
      </c>
      <c r="B1791" s="18" t="s">
        <v>1819</v>
      </c>
      <c r="C1791" s="24">
        <v>1</v>
      </c>
      <c r="D1791" s="25" t="s">
        <v>261</v>
      </c>
      <c r="E1791" s="20"/>
      <c r="F1791" s="21">
        <v>3</v>
      </c>
      <c r="G1791" s="21">
        <v>7</v>
      </c>
      <c r="H1791" s="21"/>
      <c r="I1791" s="21"/>
      <c r="J1791" s="21"/>
      <c r="K1791" s="22">
        <f>VLOOKUP(D1791,'Porte Honorário'!$A$3:$B$44,2,0)</f>
        <v>1572.31</v>
      </c>
      <c r="L1791" s="22">
        <f>'Base PF Saúde'!$K1791*'Base PF Saúde'!$C1791</f>
        <v>1572.31</v>
      </c>
      <c r="M1791" s="22">
        <f>'Base PF Saúde'!$E1791*'Uco e Filme'!$A$2</f>
        <v>0</v>
      </c>
      <c r="N1791" s="22">
        <f>'Base PF Saúde'!$H1791*'Uco e Filme'!$A$11</f>
        <v>0</v>
      </c>
      <c r="O1791" s="23">
        <f>ROUND(SUM('Base PF Saúde'!$L1791:$N1791),2)</f>
        <v>1572.31</v>
      </c>
    </row>
    <row r="1792" spans="1:15" x14ac:dyDescent="0.25">
      <c r="A1792" s="18">
        <v>30910110</v>
      </c>
      <c r="B1792" s="18" t="s">
        <v>1820</v>
      </c>
      <c r="C1792" s="24">
        <v>1</v>
      </c>
      <c r="D1792" s="25" t="s">
        <v>367</v>
      </c>
      <c r="E1792" s="20"/>
      <c r="F1792" s="21">
        <v>3</v>
      </c>
      <c r="G1792" s="21">
        <v>5</v>
      </c>
      <c r="H1792" s="21"/>
      <c r="I1792" s="21"/>
      <c r="J1792" s="21"/>
      <c r="K1792" s="22">
        <f>VLOOKUP(D1792,'Porte Honorário'!$A$3:$B$44,2,0)</f>
        <v>1725.14</v>
      </c>
      <c r="L1792" s="22">
        <f>'Base PF Saúde'!$K1792*'Base PF Saúde'!$C1792</f>
        <v>1725.14</v>
      </c>
      <c r="M1792" s="22">
        <f>'Base PF Saúde'!$E1792*'Uco e Filme'!$A$2</f>
        <v>0</v>
      </c>
      <c r="N1792" s="22">
        <f>'Base PF Saúde'!$H1792*'Uco e Filme'!$A$11</f>
        <v>0</v>
      </c>
      <c r="O1792" s="23">
        <f>ROUND(SUM('Base PF Saúde'!$L1792:$N1792),2)</f>
        <v>1725.14</v>
      </c>
    </row>
    <row r="1793" spans="1:15" ht="24" x14ac:dyDescent="0.25">
      <c r="A1793" s="18">
        <v>30910129</v>
      </c>
      <c r="B1793" s="18" t="s">
        <v>1821</v>
      </c>
      <c r="C1793" s="24">
        <v>1</v>
      </c>
      <c r="D1793" s="25" t="s">
        <v>334</v>
      </c>
      <c r="E1793" s="20"/>
      <c r="F1793" s="21">
        <v>3</v>
      </c>
      <c r="G1793" s="21">
        <v>4</v>
      </c>
      <c r="H1793" s="21"/>
      <c r="I1793" s="21"/>
      <c r="J1793" s="21"/>
      <c r="K1793" s="22">
        <f>VLOOKUP(D1793,'Porte Honorário'!$A$3:$B$44,2,0)</f>
        <v>1049.28</v>
      </c>
      <c r="L1793" s="22">
        <f>'Base PF Saúde'!$K1793*'Base PF Saúde'!$C1793</f>
        <v>1049.28</v>
      </c>
      <c r="M1793" s="22">
        <f>'Base PF Saúde'!$E1793*'Uco e Filme'!$A$2</f>
        <v>0</v>
      </c>
      <c r="N1793" s="22">
        <f>'Base PF Saúde'!$H1793*'Uco e Filme'!$A$11</f>
        <v>0</v>
      </c>
      <c r="O1793" s="23">
        <f>ROUND(SUM('Base PF Saúde'!$L1793:$N1793),2)</f>
        <v>1049.28</v>
      </c>
    </row>
    <row r="1794" spans="1:15" x14ac:dyDescent="0.25">
      <c r="A1794" s="18">
        <v>30910137</v>
      </c>
      <c r="B1794" s="18" t="s">
        <v>1822</v>
      </c>
      <c r="C1794" s="24">
        <v>1</v>
      </c>
      <c r="D1794" s="25" t="s">
        <v>261</v>
      </c>
      <c r="E1794" s="20"/>
      <c r="F1794" s="21">
        <v>3</v>
      </c>
      <c r="G1794" s="21">
        <v>6</v>
      </c>
      <c r="H1794" s="21"/>
      <c r="I1794" s="21"/>
      <c r="J1794" s="21"/>
      <c r="K1794" s="22">
        <f>VLOOKUP(D1794,'Porte Honorário'!$A$3:$B$44,2,0)</f>
        <v>1572.31</v>
      </c>
      <c r="L1794" s="22">
        <f>'Base PF Saúde'!$K1794*'Base PF Saúde'!$C1794</f>
        <v>1572.31</v>
      </c>
      <c r="M1794" s="22">
        <f>'Base PF Saúde'!$E1794*'Uco e Filme'!$A$2</f>
        <v>0</v>
      </c>
      <c r="N1794" s="22">
        <f>'Base PF Saúde'!$H1794*'Uco e Filme'!$A$11</f>
        <v>0</v>
      </c>
      <c r="O1794" s="23">
        <f>ROUND(SUM('Base PF Saúde'!$L1794:$N1794),2)</f>
        <v>1572.31</v>
      </c>
    </row>
    <row r="1795" spans="1:15" x14ac:dyDescent="0.25">
      <c r="A1795" s="18">
        <v>30910145</v>
      </c>
      <c r="B1795" s="18" t="s">
        <v>1823</v>
      </c>
      <c r="C1795" s="24">
        <v>1</v>
      </c>
      <c r="D1795" s="25" t="s">
        <v>367</v>
      </c>
      <c r="E1795" s="20"/>
      <c r="F1795" s="21">
        <v>4</v>
      </c>
      <c r="G1795" s="21">
        <v>7</v>
      </c>
      <c r="H1795" s="21"/>
      <c r="I1795" s="21"/>
      <c r="J1795" s="21"/>
      <c r="K1795" s="22">
        <f>VLOOKUP(D1795,'Porte Honorário'!$A$3:$B$44,2,0)</f>
        <v>1725.14</v>
      </c>
      <c r="L1795" s="22">
        <f>'Base PF Saúde'!$K1795*'Base PF Saúde'!$C1795</f>
        <v>1725.14</v>
      </c>
      <c r="M1795" s="22">
        <f>'Base PF Saúde'!$E1795*'Uco e Filme'!$A$2</f>
        <v>0</v>
      </c>
      <c r="N1795" s="22">
        <f>'Base PF Saúde'!$H1795*'Uco e Filme'!$A$11</f>
        <v>0</v>
      </c>
      <c r="O1795" s="23">
        <f>ROUND(SUM('Base PF Saúde'!$L1795:$N1795),2)</f>
        <v>1725.14</v>
      </c>
    </row>
    <row r="1796" spans="1:15" ht="18" customHeight="1" x14ac:dyDescent="0.25">
      <c r="A1796" s="72" t="s">
        <v>1824</v>
      </c>
      <c r="B1796" s="73"/>
      <c r="C1796" s="73"/>
      <c r="D1796" s="73"/>
      <c r="E1796" s="73"/>
      <c r="F1796" s="73"/>
      <c r="G1796" s="73"/>
      <c r="H1796" s="73"/>
      <c r="I1796" s="73"/>
      <c r="J1796" s="73"/>
      <c r="K1796" s="73" t="e">
        <f>VLOOKUP(D1796,'Porte Honorário'!$A$3:$B$44,2,0)</f>
        <v>#N/A</v>
      </c>
      <c r="L1796" s="73" t="e">
        <f>'Base PF Saúde'!$K1796*'Base PF Saúde'!$C1796</f>
        <v>#N/A</v>
      </c>
      <c r="M1796" s="73">
        <f>'Base PF Saúde'!$E1796*'Uco e Filme'!$A$2</f>
        <v>0</v>
      </c>
      <c r="N1796" s="73">
        <f>'Base PF Saúde'!$H1796*'Uco e Filme'!$A$11</f>
        <v>0</v>
      </c>
      <c r="O1796" s="74" t="e">
        <f>ROUND(SUM('Base PF Saúde'!$L1796:$N1796),2)</f>
        <v>#N/A</v>
      </c>
    </row>
    <row r="1797" spans="1:15" x14ac:dyDescent="0.25">
      <c r="A1797" s="18">
        <v>30911010</v>
      </c>
      <c r="B1797" s="18" t="s">
        <v>1825</v>
      </c>
      <c r="C1797" s="24">
        <v>1</v>
      </c>
      <c r="D1797" s="25" t="s">
        <v>140</v>
      </c>
      <c r="E1797" s="20"/>
      <c r="F1797" s="21">
        <v>1</v>
      </c>
      <c r="G1797" s="21">
        <v>4</v>
      </c>
      <c r="H1797" s="21"/>
      <c r="I1797" s="21"/>
      <c r="J1797" s="21"/>
      <c r="K1797" s="22">
        <f>VLOOKUP(D1797,'Porte Honorário'!$A$3:$B$44,2,0)</f>
        <v>321.38</v>
      </c>
      <c r="L1797" s="22">
        <f>'Base PF Saúde'!$K1797*'Base PF Saúde'!$C1797</f>
        <v>321.38</v>
      </c>
      <c r="M1797" s="22">
        <f>'Base PF Saúde'!$E1797*'Uco e Filme'!$A$2</f>
        <v>0</v>
      </c>
      <c r="N1797" s="22">
        <f>'Base PF Saúde'!$H1797*'Uco e Filme'!$A$11</f>
        <v>0</v>
      </c>
      <c r="O1797" s="23">
        <f>ROUND(SUM('Base PF Saúde'!$L1797:$N1797),2)</f>
        <v>321.38</v>
      </c>
    </row>
    <row r="1798" spans="1:15" ht="24" x14ac:dyDescent="0.25">
      <c r="A1798" s="18">
        <v>30911028</v>
      </c>
      <c r="B1798" s="18" t="s">
        <v>1826</v>
      </c>
      <c r="C1798" s="24">
        <v>1</v>
      </c>
      <c r="D1798" s="25" t="s">
        <v>140</v>
      </c>
      <c r="E1798" s="20"/>
      <c r="F1798" s="21">
        <v>1</v>
      </c>
      <c r="G1798" s="21">
        <v>4</v>
      </c>
      <c r="H1798" s="21"/>
      <c r="I1798" s="21"/>
      <c r="J1798" s="21"/>
      <c r="K1798" s="22">
        <f>VLOOKUP(D1798,'Porte Honorário'!$A$3:$B$44,2,0)</f>
        <v>321.38</v>
      </c>
      <c r="L1798" s="22">
        <f>'Base PF Saúde'!$K1798*'Base PF Saúde'!$C1798</f>
        <v>321.38</v>
      </c>
      <c r="M1798" s="22">
        <f>'Base PF Saúde'!$E1798*'Uco e Filme'!$A$2</f>
        <v>0</v>
      </c>
      <c r="N1798" s="22">
        <f>'Base PF Saúde'!$H1798*'Uco e Filme'!$A$11</f>
        <v>0</v>
      </c>
      <c r="O1798" s="23">
        <f>ROUND(SUM('Base PF Saúde'!$L1798:$N1798),2)</f>
        <v>321.38</v>
      </c>
    </row>
    <row r="1799" spans="1:15" x14ac:dyDescent="0.25">
      <c r="A1799" s="18">
        <v>30911036</v>
      </c>
      <c r="B1799" s="18" t="s">
        <v>1827</v>
      </c>
      <c r="C1799" s="24">
        <v>1</v>
      </c>
      <c r="D1799" s="25" t="s">
        <v>73</v>
      </c>
      <c r="E1799" s="20"/>
      <c r="F1799" s="21">
        <v>1</v>
      </c>
      <c r="G1799" s="21">
        <v>4</v>
      </c>
      <c r="H1799" s="21"/>
      <c r="I1799" s="21"/>
      <c r="J1799" s="21"/>
      <c r="K1799" s="22">
        <f>VLOOKUP(D1799,'Porte Honorário'!$A$3:$B$44,2,0)</f>
        <v>346.6</v>
      </c>
      <c r="L1799" s="22">
        <f>'Base PF Saúde'!$K1799*'Base PF Saúde'!$C1799</f>
        <v>346.6</v>
      </c>
      <c r="M1799" s="22">
        <f>'Base PF Saúde'!$E1799*'Uco e Filme'!$A$2</f>
        <v>0</v>
      </c>
      <c r="N1799" s="22">
        <f>'Base PF Saúde'!$H1799*'Uco e Filme'!$A$11</f>
        <v>0</v>
      </c>
      <c r="O1799" s="23">
        <f>ROUND(SUM('Base PF Saúde'!$L1799:$N1799),2)</f>
        <v>346.6</v>
      </c>
    </row>
    <row r="1800" spans="1:15" ht="48" x14ac:dyDescent="0.25">
      <c r="A1800" s="18">
        <v>30911044</v>
      </c>
      <c r="B1800" s="18" t="s">
        <v>1828</v>
      </c>
      <c r="C1800" s="24">
        <v>1</v>
      </c>
      <c r="D1800" s="25" t="s">
        <v>295</v>
      </c>
      <c r="E1800" s="20"/>
      <c r="F1800" s="21">
        <v>1</v>
      </c>
      <c r="G1800" s="21">
        <v>4</v>
      </c>
      <c r="H1800" s="21"/>
      <c r="I1800" s="21"/>
      <c r="J1800" s="21"/>
      <c r="K1800" s="22">
        <f>VLOOKUP(D1800,'Porte Honorário'!$A$3:$B$44,2,0)</f>
        <v>682.17</v>
      </c>
      <c r="L1800" s="22">
        <f>'Base PF Saúde'!$K1800*'Base PF Saúde'!$C1800</f>
        <v>682.17</v>
      </c>
      <c r="M1800" s="22">
        <f>'Base PF Saúde'!$E1800*'Uco e Filme'!$A$2</f>
        <v>0</v>
      </c>
      <c r="N1800" s="22">
        <f>'Base PF Saúde'!$H1800*'Uco e Filme'!$A$11</f>
        <v>0</v>
      </c>
      <c r="O1800" s="23">
        <f>ROUND(SUM('Base PF Saúde'!$L1800:$N1800),2)</f>
        <v>682.17</v>
      </c>
    </row>
    <row r="1801" spans="1:15" ht="36" x14ac:dyDescent="0.25">
      <c r="A1801" s="18">
        <v>30911052</v>
      </c>
      <c r="B1801" s="18" t="s">
        <v>1829</v>
      </c>
      <c r="C1801" s="24">
        <v>1</v>
      </c>
      <c r="D1801" s="25" t="s">
        <v>263</v>
      </c>
      <c r="E1801" s="20"/>
      <c r="F1801" s="21">
        <v>1</v>
      </c>
      <c r="G1801" s="21">
        <v>4</v>
      </c>
      <c r="H1801" s="21"/>
      <c r="I1801" s="21"/>
      <c r="J1801" s="21"/>
      <c r="K1801" s="22">
        <f>VLOOKUP(D1801,'Porte Honorário'!$A$3:$B$44,2,0)</f>
        <v>819.25</v>
      </c>
      <c r="L1801" s="22">
        <f>'Base PF Saúde'!$K1801*'Base PF Saúde'!$C1801</f>
        <v>819.25</v>
      </c>
      <c r="M1801" s="22">
        <f>'Base PF Saúde'!$E1801*'Uco e Filme'!$A$2</f>
        <v>0</v>
      </c>
      <c r="N1801" s="22">
        <f>'Base PF Saúde'!$H1801*'Uco e Filme'!$A$11</f>
        <v>0</v>
      </c>
      <c r="O1801" s="23">
        <f>ROUND(SUM('Base PF Saúde'!$L1801:$N1801),2)</f>
        <v>819.25</v>
      </c>
    </row>
    <row r="1802" spans="1:15" ht="24" x14ac:dyDescent="0.25">
      <c r="A1802" s="18">
        <v>30911060</v>
      </c>
      <c r="B1802" s="18" t="s">
        <v>1830</v>
      </c>
      <c r="C1802" s="24">
        <v>1</v>
      </c>
      <c r="D1802" s="25" t="s">
        <v>140</v>
      </c>
      <c r="E1802" s="20"/>
      <c r="F1802" s="21">
        <v>1</v>
      </c>
      <c r="G1802" s="21">
        <v>4</v>
      </c>
      <c r="H1802" s="21"/>
      <c r="I1802" s="21"/>
      <c r="J1802" s="21"/>
      <c r="K1802" s="22">
        <f>VLOOKUP(D1802,'Porte Honorário'!$A$3:$B$44,2,0)</f>
        <v>321.38</v>
      </c>
      <c r="L1802" s="22">
        <f>'Base PF Saúde'!$K1802*'Base PF Saúde'!$C1802</f>
        <v>321.38</v>
      </c>
      <c r="M1802" s="22">
        <f>'Base PF Saúde'!$E1802*'Uco e Filme'!$A$2</f>
        <v>0</v>
      </c>
      <c r="N1802" s="22">
        <f>'Base PF Saúde'!$H1802*'Uco e Filme'!$A$11</f>
        <v>0</v>
      </c>
      <c r="O1802" s="23">
        <f>ROUND(SUM('Base PF Saúde'!$L1802:$N1802),2)</f>
        <v>321.38</v>
      </c>
    </row>
    <row r="1803" spans="1:15" ht="24" x14ac:dyDescent="0.25">
      <c r="A1803" s="18">
        <v>30911079</v>
      </c>
      <c r="B1803" s="18" t="s">
        <v>1831</v>
      </c>
      <c r="C1803" s="24">
        <v>1</v>
      </c>
      <c r="D1803" s="25" t="s">
        <v>295</v>
      </c>
      <c r="E1803" s="20"/>
      <c r="F1803" s="21">
        <v>1</v>
      </c>
      <c r="G1803" s="21">
        <v>4</v>
      </c>
      <c r="H1803" s="21"/>
      <c r="I1803" s="21"/>
      <c r="J1803" s="21"/>
      <c r="K1803" s="22">
        <f>VLOOKUP(D1803,'Porte Honorário'!$A$3:$B$44,2,0)</f>
        <v>682.17</v>
      </c>
      <c r="L1803" s="22">
        <f>'Base PF Saúde'!$K1803*'Base PF Saúde'!$C1803</f>
        <v>682.17</v>
      </c>
      <c r="M1803" s="22">
        <f>'Base PF Saúde'!$E1803*'Uco e Filme'!$A$2</f>
        <v>0</v>
      </c>
      <c r="N1803" s="22">
        <f>'Base PF Saúde'!$H1803*'Uco e Filme'!$A$11</f>
        <v>0</v>
      </c>
      <c r="O1803" s="23">
        <f>ROUND(SUM('Base PF Saúde'!$L1803:$N1803),2)</f>
        <v>682.17</v>
      </c>
    </row>
    <row r="1804" spans="1:15" ht="48" x14ac:dyDescent="0.25">
      <c r="A1804" s="18">
        <v>30911087</v>
      </c>
      <c r="B1804" s="18" t="s">
        <v>1832</v>
      </c>
      <c r="C1804" s="24">
        <v>1</v>
      </c>
      <c r="D1804" s="25" t="s">
        <v>384</v>
      </c>
      <c r="E1804" s="20"/>
      <c r="F1804" s="21">
        <v>1</v>
      </c>
      <c r="G1804" s="21">
        <v>4</v>
      </c>
      <c r="H1804" s="21"/>
      <c r="I1804" s="21"/>
      <c r="J1804" s="21"/>
      <c r="K1804" s="22">
        <f>VLOOKUP(D1804,'Porte Honorário'!$A$3:$B$44,2,0)</f>
        <v>737.32</v>
      </c>
      <c r="L1804" s="22">
        <f>'Base PF Saúde'!$K1804*'Base PF Saúde'!$C1804</f>
        <v>737.32</v>
      </c>
      <c r="M1804" s="22">
        <f>'Base PF Saúde'!$E1804*'Uco e Filme'!$A$2</f>
        <v>0</v>
      </c>
      <c r="N1804" s="22">
        <f>'Base PF Saúde'!$H1804*'Uco e Filme'!$A$11</f>
        <v>0</v>
      </c>
      <c r="O1804" s="23">
        <f>ROUND(SUM('Base PF Saúde'!$L1804:$N1804),2)</f>
        <v>737.32</v>
      </c>
    </row>
    <row r="1805" spans="1:15" ht="24" x14ac:dyDescent="0.25">
      <c r="A1805" s="18">
        <v>30911095</v>
      </c>
      <c r="B1805" s="18" t="s">
        <v>1833</v>
      </c>
      <c r="C1805" s="24">
        <v>1</v>
      </c>
      <c r="D1805" s="25" t="s">
        <v>140</v>
      </c>
      <c r="E1805" s="20"/>
      <c r="F1805" s="21">
        <v>1</v>
      </c>
      <c r="G1805" s="21">
        <v>4</v>
      </c>
      <c r="H1805" s="21"/>
      <c r="I1805" s="21"/>
      <c r="J1805" s="21"/>
      <c r="K1805" s="22">
        <f>VLOOKUP(D1805,'Porte Honorário'!$A$3:$B$44,2,0)</f>
        <v>321.38</v>
      </c>
      <c r="L1805" s="22">
        <f>'Base PF Saúde'!$K1805*'Base PF Saúde'!$C1805</f>
        <v>321.38</v>
      </c>
      <c r="M1805" s="22">
        <f>'Base PF Saúde'!$E1805*'Uco e Filme'!$A$2</f>
        <v>0</v>
      </c>
      <c r="N1805" s="22">
        <f>'Base PF Saúde'!$H1805*'Uco e Filme'!$A$11</f>
        <v>0</v>
      </c>
      <c r="O1805" s="23">
        <f>ROUND(SUM('Base PF Saúde'!$L1805:$N1805),2)</f>
        <v>321.38</v>
      </c>
    </row>
    <row r="1806" spans="1:15" x14ac:dyDescent="0.25">
      <c r="A1806" s="18">
        <v>30911109</v>
      </c>
      <c r="B1806" s="18" t="s">
        <v>1834</v>
      </c>
      <c r="C1806" s="24">
        <v>1</v>
      </c>
      <c r="D1806" s="25" t="s">
        <v>140</v>
      </c>
      <c r="E1806" s="20"/>
      <c r="F1806" s="21">
        <v>1</v>
      </c>
      <c r="G1806" s="21">
        <v>4</v>
      </c>
      <c r="H1806" s="21"/>
      <c r="I1806" s="21"/>
      <c r="J1806" s="21"/>
      <c r="K1806" s="22">
        <f>VLOOKUP(D1806,'Porte Honorário'!$A$3:$B$44,2,0)</f>
        <v>321.38</v>
      </c>
      <c r="L1806" s="22">
        <f>'Base PF Saúde'!$K1806*'Base PF Saúde'!$C1806</f>
        <v>321.38</v>
      </c>
      <c r="M1806" s="22">
        <f>'Base PF Saúde'!$E1806*'Uco e Filme'!$A$2</f>
        <v>0</v>
      </c>
      <c r="N1806" s="22">
        <f>'Base PF Saúde'!$H1806*'Uco e Filme'!$A$11</f>
        <v>0</v>
      </c>
      <c r="O1806" s="23">
        <f>ROUND(SUM('Base PF Saúde'!$L1806:$N1806),2)</f>
        <v>321.38</v>
      </c>
    </row>
    <row r="1807" spans="1:15" ht="36" x14ac:dyDescent="0.25">
      <c r="A1807" s="18">
        <v>30911117</v>
      </c>
      <c r="B1807" s="18" t="s">
        <v>1835</v>
      </c>
      <c r="C1807" s="24">
        <v>1</v>
      </c>
      <c r="D1807" s="25" t="s">
        <v>295</v>
      </c>
      <c r="E1807" s="20"/>
      <c r="F1807" s="21">
        <v>1</v>
      </c>
      <c r="G1807" s="21">
        <v>3</v>
      </c>
      <c r="H1807" s="21"/>
      <c r="I1807" s="21"/>
      <c r="J1807" s="21"/>
      <c r="K1807" s="22">
        <f>VLOOKUP(D1807,'Porte Honorário'!$A$3:$B$44,2,0)</f>
        <v>682.17</v>
      </c>
      <c r="L1807" s="22">
        <f>'Base PF Saúde'!$K1807*'Base PF Saúde'!$C1807</f>
        <v>682.17</v>
      </c>
      <c r="M1807" s="22">
        <f>'Base PF Saúde'!$E1807*'Uco e Filme'!$A$2</f>
        <v>0</v>
      </c>
      <c r="N1807" s="22">
        <f>'Base PF Saúde'!$H1807*'Uco e Filme'!$A$11</f>
        <v>0</v>
      </c>
      <c r="O1807" s="23">
        <f>ROUND(SUM('Base PF Saúde'!$L1807:$N1807),2)</f>
        <v>682.17</v>
      </c>
    </row>
    <row r="1808" spans="1:15" ht="48" x14ac:dyDescent="0.25">
      <c r="A1808" s="18">
        <v>30911125</v>
      </c>
      <c r="B1808" s="18" t="s">
        <v>1836</v>
      </c>
      <c r="C1808" s="24">
        <v>1</v>
      </c>
      <c r="D1808" s="25" t="s">
        <v>295</v>
      </c>
      <c r="E1808" s="20"/>
      <c r="F1808" s="21">
        <v>1</v>
      </c>
      <c r="G1808" s="21">
        <v>5</v>
      </c>
      <c r="H1808" s="21"/>
      <c r="I1808" s="21"/>
      <c r="J1808" s="21"/>
      <c r="K1808" s="22">
        <f>VLOOKUP(D1808,'Porte Honorário'!$A$3:$B$44,2,0)</f>
        <v>682.17</v>
      </c>
      <c r="L1808" s="22">
        <f>'Base PF Saúde'!$K1808*'Base PF Saúde'!$C1808</f>
        <v>682.17</v>
      </c>
      <c r="M1808" s="22">
        <f>'Base PF Saúde'!$E1808*'Uco e Filme'!$A$2</f>
        <v>0</v>
      </c>
      <c r="N1808" s="22">
        <f>'Base PF Saúde'!$H1808*'Uco e Filme'!$A$11</f>
        <v>0</v>
      </c>
      <c r="O1808" s="23">
        <f>ROUND(SUM('Base PF Saúde'!$L1808:$N1808),2)</f>
        <v>682.17</v>
      </c>
    </row>
    <row r="1809" spans="1:15" ht="36" x14ac:dyDescent="0.25">
      <c r="A1809" s="18">
        <v>30911133</v>
      </c>
      <c r="B1809" s="18" t="s">
        <v>1837</v>
      </c>
      <c r="C1809" s="24">
        <v>1</v>
      </c>
      <c r="D1809" s="25" t="s">
        <v>599</v>
      </c>
      <c r="E1809" s="20"/>
      <c r="F1809" s="21">
        <v>1</v>
      </c>
      <c r="G1809" s="21">
        <v>5</v>
      </c>
      <c r="H1809" s="21"/>
      <c r="I1809" s="21"/>
      <c r="J1809" s="21"/>
      <c r="K1809" s="22">
        <f>VLOOKUP(D1809,'Porte Honorário'!$A$3:$B$44,2,0)</f>
        <v>576.6</v>
      </c>
      <c r="L1809" s="22">
        <f>'Base PF Saúde'!$K1809*'Base PF Saúde'!$C1809</f>
        <v>576.6</v>
      </c>
      <c r="M1809" s="22">
        <f>'Base PF Saúde'!$E1809*'Uco e Filme'!$A$2</f>
        <v>0</v>
      </c>
      <c r="N1809" s="22">
        <f>'Base PF Saúde'!$H1809*'Uco e Filme'!$A$11</f>
        <v>0</v>
      </c>
      <c r="O1809" s="23">
        <f>ROUND(SUM('Base PF Saúde'!$L1809:$N1809),2)</f>
        <v>576.6</v>
      </c>
    </row>
    <row r="1810" spans="1:15" x14ac:dyDescent="0.25">
      <c r="A1810" s="18">
        <v>30911141</v>
      </c>
      <c r="B1810" s="18" t="s">
        <v>1838</v>
      </c>
      <c r="C1810" s="24">
        <v>1</v>
      </c>
      <c r="D1810" s="25" t="s">
        <v>295</v>
      </c>
      <c r="E1810" s="20"/>
      <c r="F1810" s="21">
        <v>1</v>
      </c>
      <c r="G1810" s="21">
        <v>4</v>
      </c>
      <c r="H1810" s="21"/>
      <c r="I1810" s="21"/>
      <c r="J1810" s="21"/>
      <c r="K1810" s="22">
        <f>VLOOKUP(D1810,'Porte Honorário'!$A$3:$B$44,2,0)</f>
        <v>682.17</v>
      </c>
      <c r="L1810" s="22">
        <f>'Base PF Saúde'!$K1810*'Base PF Saúde'!$C1810</f>
        <v>682.17</v>
      </c>
      <c r="M1810" s="22">
        <f>'Base PF Saúde'!$E1810*'Uco e Filme'!$A$2</f>
        <v>0</v>
      </c>
      <c r="N1810" s="22">
        <f>'Base PF Saúde'!$H1810*'Uco e Filme'!$A$11</f>
        <v>0</v>
      </c>
      <c r="O1810" s="23">
        <f>ROUND(SUM('Base PF Saúde'!$L1810:$N1810),2)</f>
        <v>682.17</v>
      </c>
    </row>
    <row r="1811" spans="1:15" ht="36" x14ac:dyDescent="0.25">
      <c r="A1811" s="18">
        <v>30911150</v>
      </c>
      <c r="B1811" s="18" t="s">
        <v>1839</v>
      </c>
      <c r="C1811" s="24">
        <v>1</v>
      </c>
      <c r="D1811" s="25" t="s">
        <v>334</v>
      </c>
      <c r="E1811" s="20"/>
      <c r="F1811" s="21">
        <v>1</v>
      </c>
      <c r="G1811" s="21">
        <v>3</v>
      </c>
      <c r="H1811" s="21"/>
      <c r="I1811" s="21"/>
      <c r="J1811" s="21"/>
      <c r="K1811" s="22">
        <f>VLOOKUP(D1811,'Porte Honorário'!$A$3:$B$44,2,0)</f>
        <v>1049.28</v>
      </c>
      <c r="L1811" s="22">
        <f>'Base PF Saúde'!$K1811*'Base PF Saúde'!$C1811</f>
        <v>1049.28</v>
      </c>
      <c r="M1811" s="22">
        <f>'Base PF Saúde'!$E1811*'Uco e Filme'!$A$2</f>
        <v>0</v>
      </c>
      <c r="N1811" s="22">
        <f>'Base PF Saúde'!$H1811*'Uco e Filme'!$A$11</f>
        <v>0</v>
      </c>
      <c r="O1811" s="23">
        <f>ROUND(SUM('Base PF Saúde'!$L1811:$N1811),2)</f>
        <v>1049.28</v>
      </c>
    </row>
    <row r="1812" spans="1:15" ht="24" x14ac:dyDescent="0.25">
      <c r="A1812" s="18">
        <v>30911168</v>
      </c>
      <c r="B1812" s="18" t="s">
        <v>1840</v>
      </c>
      <c r="C1812" s="24">
        <v>1</v>
      </c>
      <c r="D1812" s="25" t="s">
        <v>73</v>
      </c>
      <c r="E1812" s="20"/>
      <c r="F1812" s="21">
        <v>1</v>
      </c>
      <c r="G1812" s="21">
        <v>0</v>
      </c>
      <c r="H1812" s="21"/>
      <c r="I1812" s="21"/>
      <c r="J1812" s="21"/>
      <c r="K1812" s="22">
        <f>VLOOKUP(D1812,'Porte Honorário'!$A$3:$B$44,2,0)</f>
        <v>346.6</v>
      </c>
      <c r="L1812" s="22">
        <f>'Base PF Saúde'!$K1812*'Base PF Saúde'!$C1812</f>
        <v>346.6</v>
      </c>
      <c r="M1812" s="22">
        <f>'Base PF Saúde'!$E1812*'Uco e Filme'!$A$2</f>
        <v>0</v>
      </c>
      <c r="N1812" s="22">
        <f>'Base PF Saúde'!$H1812*'Uco e Filme'!$A$11</f>
        <v>0</v>
      </c>
      <c r="O1812" s="23">
        <f>ROUND(SUM('Base PF Saúde'!$L1812:$N1812),2)</f>
        <v>346.6</v>
      </c>
    </row>
    <row r="1813" spans="1:15" ht="13.9" customHeight="1" x14ac:dyDescent="0.25">
      <c r="A1813" s="69" t="s">
        <v>1841</v>
      </c>
      <c r="B1813" s="70"/>
      <c r="C1813" s="70"/>
      <c r="D1813" s="70"/>
      <c r="E1813" s="70"/>
      <c r="F1813" s="70"/>
      <c r="G1813" s="70"/>
      <c r="H1813" s="70"/>
      <c r="I1813" s="70"/>
      <c r="J1813" s="70"/>
      <c r="K1813" s="70" t="e">
        <f>VLOOKUP(D1813,'Porte Honorário'!$A$3:$B$44,2,0)</f>
        <v>#N/A</v>
      </c>
      <c r="L1813" s="70" t="e">
        <f>'Base PF Saúde'!$K1813*'Base PF Saúde'!$C1813</f>
        <v>#N/A</v>
      </c>
      <c r="M1813" s="70">
        <f>'Base PF Saúde'!$E1813*'Uco e Filme'!$A$2</f>
        <v>0</v>
      </c>
      <c r="N1813" s="70">
        <f>'Base PF Saúde'!$H1813*'Uco e Filme'!$A$11</f>
        <v>0</v>
      </c>
      <c r="O1813" s="71" t="e">
        <f>ROUND(SUM('Base PF Saúde'!$L1813:$N1813),2)</f>
        <v>#N/A</v>
      </c>
    </row>
    <row r="1814" spans="1:15" ht="13.9" customHeight="1" x14ac:dyDescent="0.25">
      <c r="A1814" s="69" t="s">
        <v>1842</v>
      </c>
      <c r="B1814" s="70"/>
      <c r="C1814" s="70"/>
      <c r="D1814" s="70"/>
      <c r="E1814" s="70"/>
      <c r="F1814" s="70"/>
      <c r="G1814" s="70"/>
      <c r="H1814" s="70"/>
      <c r="I1814" s="70"/>
      <c r="J1814" s="70"/>
      <c r="K1814" s="70" t="e">
        <f>VLOOKUP(D1814,'Porte Honorário'!$A$3:$B$44,2,0)</f>
        <v>#N/A</v>
      </c>
      <c r="L1814" s="70" t="e">
        <f>'Base PF Saúde'!$K1814*'Base PF Saúde'!$C1814</f>
        <v>#N/A</v>
      </c>
      <c r="M1814" s="70">
        <f>'Base PF Saúde'!$E1814*'Uco e Filme'!$A$2</f>
        <v>0</v>
      </c>
      <c r="N1814" s="70">
        <f>'Base PF Saúde'!$H1814*'Uco e Filme'!$A$11</f>
        <v>0</v>
      </c>
      <c r="O1814" s="71" t="e">
        <f>ROUND(SUM('Base PF Saúde'!$L1814:$N1814),2)</f>
        <v>#N/A</v>
      </c>
    </row>
    <row r="1815" spans="1:15" ht="13.9" customHeight="1" x14ac:dyDescent="0.25">
      <c r="A1815" s="69" t="s">
        <v>1843</v>
      </c>
      <c r="B1815" s="70"/>
      <c r="C1815" s="70"/>
      <c r="D1815" s="70"/>
      <c r="E1815" s="70"/>
      <c r="F1815" s="70"/>
      <c r="G1815" s="70"/>
      <c r="H1815" s="70"/>
      <c r="I1815" s="70"/>
      <c r="J1815" s="70"/>
      <c r="K1815" s="70" t="e">
        <f>VLOOKUP(D1815,'Porte Honorário'!$A$3:$B$44,2,0)</f>
        <v>#N/A</v>
      </c>
      <c r="L1815" s="70" t="e">
        <f>'Base PF Saúde'!$K1815*'Base PF Saúde'!$C1815</f>
        <v>#N/A</v>
      </c>
      <c r="M1815" s="70">
        <f>'Base PF Saúde'!$E1815*'Uco e Filme'!$A$2</f>
        <v>0</v>
      </c>
      <c r="N1815" s="70">
        <f>'Base PF Saúde'!$H1815*'Uco e Filme'!$A$11</f>
        <v>0</v>
      </c>
      <c r="O1815" s="71" t="e">
        <f>ROUND(SUM('Base PF Saúde'!$L1815:$N1815),2)</f>
        <v>#N/A</v>
      </c>
    </row>
    <row r="1816" spans="1:15" ht="13.9" customHeight="1" x14ac:dyDescent="0.25">
      <c r="A1816" s="69" t="s">
        <v>1844</v>
      </c>
      <c r="B1816" s="70"/>
      <c r="C1816" s="70"/>
      <c r="D1816" s="70"/>
      <c r="E1816" s="70"/>
      <c r="F1816" s="70"/>
      <c r="G1816" s="70"/>
      <c r="H1816" s="70"/>
      <c r="I1816" s="70"/>
      <c r="J1816" s="70"/>
      <c r="K1816" s="70" t="e">
        <f>VLOOKUP(D1816,'Porte Honorário'!$A$3:$B$44,2,0)</f>
        <v>#N/A</v>
      </c>
      <c r="L1816" s="70" t="e">
        <f>'Base PF Saúde'!$K1816*'Base PF Saúde'!$C1816</f>
        <v>#N/A</v>
      </c>
      <c r="M1816" s="70">
        <f>'Base PF Saúde'!$E1816*'Uco e Filme'!$A$2</f>
        <v>0</v>
      </c>
      <c r="N1816" s="70">
        <f>'Base PF Saúde'!$H1816*'Uco e Filme'!$A$11</f>
        <v>0</v>
      </c>
      <c r="O1816" s="71" t="e">
        <f>ROUND(SUM('Base PF Saúde'!$L1816:$N1816),2)</f>
        <v>#N/A</v>
      </c>
    </row>
    <row r="1817" spans="1:15" ht="18" customHeight="1" x14ac:dyDescent="0.25">
      <c r="A1817" s="72" t="s">
        <v>1845</v>
      </c>
      <c r="B1817" s="73"/>
      <c r="C1817" s="73"/>
      <c r="D1817" s="73"/>
      <c r="E1817" s="73"/>
      <c r="F1817" s="73"/>
      <c r="G1817" s="73"/>
      <c r="H1817" s="73"/>
      <c r="I1817" s="73"/>
      <c r="J1817" s="73"/>
      <c r="K1817" s="73" t="e">
        <f>VLOOKUP(D1817,'Porte Honorário'!$A$3:$B$44,2,0)</f>
        <v>#N/A</v>
      </c>
      <c r="L1817" s="73" t="e">
        <f>'Base PF Saúde'!$K1817*'Base PF Saúde'!$C1817</f>
        <v>#N/A</v>
      </c>
      <c r="M1817" s="73">
        <f>'Base PF Saúde'!$E1817*'Uco e Filme'!$A$2</f>
        <v>0</v>
      </c>
      <c r="N1817" s="73">
        <f>'Base PF Saúde'!$H1817*'Uco e Filme'!$A$11</f>
        <v>0</v>
      </c>
      <c r="O1817" s="74" t="e">
        <f>ROUND(SUM('Base PF Saúde'!$L1817:$N1817),2)</f>
        <v>#N/A</v>
      </c>
    </row>
    <row r="1818" spans="1:15" ht="24" x14ac:dyDescent="0.25">
      <c r="A1818" s="18">
        <v>30912016</v>
      </c>
      <c r="B1818" s="18" t="s">
        <v>1846</v>
      </c>
      <c r="C1818" s="24">
        <v>1</v>
      </c>
      <c r="D1818" s="25" t="s">
        <v>367</v>
      </c>
      <c r="E1818" s="20"/>
      <c r="F1818" s="21">
        <v>2</v>
      </c>
      <c r="G1818" s="21">
        <v>5</v>
      </c>
      <c r="H1818" s="21"/>
      <c r="I1818" s="21"/>
      <c r="J1818" s="21"/>
      <c r="K1818" s="22">
        <f>VLOOKUP(D1818,'Porte Honorário'!$A$3:$B$44,2,0)</f>
        <v>1725.14</v>
      </c>
      <c r="L1818" s="22">
        <f>'Base PF Saúde'!$K1818*'Base PF Saúde'!$C1818</f>
        <v>1725.14</v>
      </c>
      <c r="M1818" s="22">
        <f>'Base PF Saúde'!$E1818*'Uco e Filme'!$A$2</f>
        <v>0</v>
      </c>
      <c r="N1818" s="22">
        <f>'Base PF Saúde'!$H1818*'Uco e Filme'!$A$11</f>
        <v>0</v>
      </c>
      <c r="O1818" s="23">
        <f>ROUND(SUM('Base PF Saúde'!$L1818:$N1818),2)</f>
        <v>1725.14</v>
      </c>
    </row>
    <row r="1819" spans="1:15" ht="24" x14ac:dyDescent="0.25">
      <c r="A1819" s="18">
        <v>30912024</v>
      </c>
      <c r="B1819" s="18" t="s">
        <v>1847</v>
      </c>
      <c r="C1819" s="24">
        <v>1</v>
      </c>
      <c r="D1819" s="25" t="s">
        <v>263</v>
      </c>
      <c r="E1819" s="20"/>
      <c r="F1819" s="21">
        <v>2</v>
      </c>
      <c r="G1819" s="21">
        <v>5</v>
      </c>
      <c r="H1819" s="21"/>
      <c r="I1819" s="21"/>
      <c r="J1819" s="21"/>
      <c r="K1819" s="22">
        <f>VLOOKUP(D1819,'Porte Honorário'!$A$3:$B$44,2,0)</f>
        <v>819.25</v>
      </c>
      <c r="L1819" s="22">
        <f>'Base PF Saúde'!$K1819*'Base PF Saúde'!$C1819</f>
        <v>819.25</v>
      </c>
      <c r="M1819" s="22">
        <f>'Base PF Saúde'!$E1819*'Uco e Filme'!$A$2</f>
        <v>0</v>
      </c>
      <c r="N1819" s="22">
        <f>'Base PF Saúde'!$H1819*'Uco e Filme'!$A$11</f>
        <v>0</v>
      </c>
      <c r="O1819" s="23">
        <f>ROUND(SUM('Base PF Saúde'!$L1819:$N1819),2)</f>
        <v>819.25</v>
      </c>
    </row>
    <row r="1820" spans="1:15" ht="24" x14ac:dyDescent="0.25">
      <c r="A1820" s="18">
        <v>30912032</v>
      </c>
      <c r="B1820" s="18" t="s">
        <v>1848</v>
      </c>
      <c r="C1820" s="24">
        <v>1</v>
      </c>
      <c r="D1820" s="25" t="s">
        <v>960</v>
      </c>
      <c r="E1820" s="20"/>
      <c r="F1820" s="21">
        <v>2</v>
      </c>
      <c r="G1820" s="21">
        <v>5</v>
      </c>
      <c r="H1820" s="21"/>
      <c r="I1820" s="21"/>
      <c r="J1820" s="21"/>
      <c r="K1820" s="22">
        <f>VLOOKUP(D1820,'Porte Honorário'!$A$3:$B$44,2,0)</f>
        <v>1788.13</v>
      </c>
      <c r="L1820" s="22">
        <f>'Base PF Saúde'!$K1820*'Base PF Saúde'!$C1820</f>
        <v>1788.13</v>
      </c>
      <c r="M1820" s="22">
        <f>'Base PF Saúde'!$E1820*'Uco e Filme'!$A$2</f>
        <v>0</v>
      </c>
      <c r="N1820" s="22">
        <f>'Base PF Saúde'!$H1820*'Uco e Filme'!$A$11</f>
        <v>0</v>
      </c>
      <c r="O1820" s="23">
        <f>ROUND(SUM('Base PF Saúde'!$L1820:$N1820),2)</f>
        <v>1788.13</v>
      </c>
    </row>
    <row r="1821" spans="1:15" ht="24" x14ac:dyDescent="0.25">
      <c r="A1821" s="18">
        <v>30912040</v>
      </c>
      <c r="B1821" s="18" t="s">
        <v>1849</v>
      </c>
      <c r="C1821" s="24">
        <v>1</v>
      </c>
      <c r="D1821" s="25" t="s">
        <v>263</v>
      </c>
      <c r="E1821" s="20"/>
      <c r="F1821" s="21">
        <v>2</v>
      </c>
      <c r="G1821" s="21">
        <v>3</v>
      </c>
      <c r="H1821" s="21"/>
      <c r="I1821" s="21"/>
      <c r="J1821" s="21"/>
      <c r="K1821" s="22">
        <f>VLOOKUP(D1821,'Porte Honorário'!$A$3:$B$44,2,0)</f>
        <v>819.25</v>
      </c>
      <c r="L1821" s="22">
        <f>'Base PF Saúde'!$K1821*'Base PF Saúde'!$C1821</f>
        <v>819.25</v>
      </c>
      <c r="M1821" s="22">
        <f>'Base PF Saúde'!$E1821*'Uco e Filme'!$A$2</f>
        <v>0</v>
      </c>
      <c r="N1821" s="22">
        <f>'Base PF Saúde'!$H1821*'Uco e Filme'!$A$11</f>
        <v>0</v>
      </c>
      <c r="O1821" s="23">
        <f>ROUND(SUM('Base PF Saúde'!$L1821:$N1821),2)</f>
        <v>819.25</v>
      </c>
    </row>
    <row r="1822" spans="1:15" x14ac:dyDescent="0.25">
      <c r="A1822" s="18">
        <v>30912059</v>
      </c>
      <c r="B1822" s="18" t="s">
        <v>1850</v>
      </c>
      <c r="C1822" s="24">
        <v>1</v>
      </c>
      <c r="D1822" s="25" t="s">
        <v>140</v>
      </c>
      <c r="E1822" s="20"/>
      <c r="F1822" s="21">
        <v>1</v>
      </c>
      <c r="G1822" s="21">
        <v>4</v>
      </c>
      <c r="H1822" s="21"/>
      <c r="I1822" s="21"/>
      <c r="J1822" s="21"/>
      <c r="K1822" s="22">
        <f>VLOOKUP(D1822,'Porte Honorário'!$A$3:$B$44,2,0)</f>
        <v>321.38</v>
      </c>
      <c r="L1822" s="22">
        <f>'Base PF Saúde'!$K1822*'Base PF Saúde'!$C1822</f>
        <v>321.38</v>
      </c>
      <c r="M1822" s="22">
        <f>'Base PF Saúde'!$E1822*'Uco e Filme'!$A$2</f>
        <v>0</v>
      </c>
      <c r="N1822" s="22">
        <f>'Base PF Saúde'!$H1822*'Uco e Filme'!$A$11</f>
        <v>0</v>
      </c>
      <c r="O1822" s="23">
        <f>ROUND(SUM('Base PF Saúde'!$L1822:$N1822),2)</f>
        <v>321.38</v>
      </c>
    </row>
    <row r="1823" spans="1:15" x14ac:dyDescent="0.25">
      <c r="A1823" s="18">
        <v>30912067</v>
      </c>
      <c r="B1823" s="18" t="s">
        <v>1851</v>
      </c>
      <c r="C1823" s="24">
        <v>1</v>
      </c>
      <c r="D1823" s="25" t="s">
        <v>435</v>
      </c>
      <c r="E1823" s="20"/>
      <c r="F1823" s="21">
        <v>1</v>
      </c>
      <c r="G1823" s="21">
        <v>5</v>
      </c>
      <c r="H1823" s="21"/>
      <c r="I1823" s="21"/>
      <c r="J1823" s="21"/>
      <c r="K1823" s="22">
        <f>VLOOKUP(D1823,'Porte Honorário'!$A$3:$B$44,2,0)</f>
        <v>1220.97</v>
      </c>
      <c r="L1823" s="22">
        <f>'Base PF Saúde'!$K1823*'Base PF Saúde'!$C1823</f>
        <v>1220.97</v>
      </c>
      <c r="M1823" s="22">
        <f>'Base PF Saúde'!$E1823*'Uco e Filme'!$A$2</f>
        <v>0</v>
      </c>
      <c r="N1823" s="22">
        <f>'Base PF Saúde'!$H1823*'Uco e Filme'!$A$11</f>
        <v>0</v>
      </c>
      <c r="O1823" s="23">
        <f>ROUND(SUM('Base PF Saúde'!$L1823:$N1823),2)</f>
        <v>1220.97</v>
      </c>
    </row>
    <row r="1824" spans="1:15" x14ac:dyDescent="0.25">
      <c r="A1824" s="18">
        <v>30912075</v>
      </c>
      <c r="B1824" s="18" t="s">
        <v>1852</v>
      </c>
      <c r="C1824" s="24">
        <v>1</v>
      </c>
      <c r="D1824" s="25" t="s">
        <v>435</v>
      </c>
      <c r="E1824" s="20"/>
      <c r="F1824" s="21">
        <v>1</v>
      </c>
      <c r="G1824" s="21">
        <v>5</v>
      </c>
      <c r="H1824" s="21"/>
      <c r="I1824" s="21"/>
      <c r="J1824" s="21"/>
      <c r="K1824" s="22">
        <f>VLOOKUP(D1824,'Porte Honorário'!$A$3:$B$44,2,0)</f>
        <v>1220.97</v>
      </c>
      <c r="L1824" s="22">
        <f>'Base PF Saúde'!$K1824*'Base PF Saúde'!$C1824</f>
        <v>1220.97</v>
      </c>
      <c r="M1824" s="22">
        <f>'Base PF Saúde'!$E1824*'Uco e Filme'!$A$2</f>
        <v>0</v>
      </c>
      <c r="N1824" s="22">
        <f>'Base PF Saúde'!$H1824*'Uco e Filme'!$A$11</f>
        <v>0</v>
      </c>
      <c r="O1824" s="23">
        <f>ROUND(SUM('Base PF Saúde'!$L1824:$N1824),2)</f>
        <v>1220.97</v>
      </c>
    </row>
    <row r="1825" spans="1:15" ht="24" x14ac:dyDescent="0.25">
      <c r="A1825" s="18">
        <v>30912083</v>
      </c>
      <c r="B1825" s="18" t="s">
        <v>1853</v>
      </c>
      <c r="C1825" s="24">
        <v>1</v>
      </c>
      <c r="D1825" s="25" t="s">
        <v>140</v>
      </c>
      <c r="E1825" s="20"/>
      <c r="F1825" s="21">
        <v>1</v>
      </c>
      <c r="G1825" s="21">
        <v>3</v>
      </c>
      <c r="H1825" s="21"/>
      <c r="I1825" s="21"/>
      <c r="J1825" s="21"/>
      <c r="K1825" s="22">
        <f>VLOOKUP(D1825,'Porte Honorário'!$A$3:$B$44,2,0)</f>
        <v>321.38</v>
      </c>
      <c r="L1825" s="22">
        <f>'Base PF Saúde'!$K1825*'Base PF Saúde'!$C1825</f>
        <v>321.38</v>
      </c>
      <c r="M1825" s="22">
        <f>'Base PF Saúde'!$E1825*'Uco e Filme'!$A$2</f>
        <v>0</v>
      </c>
      <c r="N1825" s="22">
        <f>'Base PF Saúde'!$H1825*'Uco e Filme'!$A$11</f>
        <v>0</v>
      </c>
      <c r="O1825" s="23">
        <f>ROUND(SUM('Base PF Saúde'!$L1825:$N1825),2)</f>
        <v>321.38</v>
      </c>
    </row>
    <row r="1826" spans="1:15" ht="36" x14ac:dyDescent="0.25">
      <c r="A1826" s="18">
        <v>30912091</v>
      </c>
      <c r="B1826" s="18" t="s">
        <v>1854</v>
      </c>
      <c r="C1826" s="24">
        <v>1</v>
      </c>
      <c r="D1826" s="25" t="s">
        <v>489</v>
      </c>
      <c r="E1826" s="20"/>
      <c r="F1826" s="21">
        <v>2</v>
      </c>
      <c r="G1826" s="21">
        <v>5</v>
      </c>
      <c r="H1826" s="21"/>
      <c r="I1826" s="21"/>
      <c r="J1826" s="21"/>
      <c r="K1826" s="22">
        <f>VLOOKUP(D1826,'Porte Honorário'!$A$3:$B$44,2,0)</f>
        <v>1354.9</v>
      </c>
      <c r="L1826" s="22">
        <f>'Base PF Saúde'!$K1826*'Base PF Saúde'!$C1826</f>
        <v>1354.9</v>
      </c>
      <c r="M1826" s="22">
        <f>'Base PF Saúde'!$E1826*'Uco e Filme'!$A$2</f>
        <v>0</v>
      </c>
      <c r="N1826" s="22">
        <f>'Base PF Saúde'!$H1826*'Uco e Filme'!$A$11</f>
        <v>0</v>
      </c>
      <c r="O1826" s="23">
        <f>ROUND(SUM('Base PF Saúde'!$L1826:$N1826),2)</f>
        <v>1354.9</v>
      </c>
    </row>
    <row r="1827" spans="1:15" ht="24" x14ac:dyDescent="0.25">
      <c r="A1827" s="18">
        <v>30912105</v>
      </c>
      <c r="B1827" s="18" t="s">
        <v>1855</v>
      </c>
      <c r="C1827" s="24">
        <v>1</v>
      </c>
      <c r="D1827" s="25" t="s">
        <v>489</v>
      </c>
      <c r="E1827" s="20"/>
      <c r="F1827" s="21">
        <v>2</v>
      </c>
      <c r="G1827" s="21">
        <v>5</v>
      </c>
      <c r="H1827" s="21"/>
      <c r="I1827" s="21"/>
      <c r="J1827" s="21"/>
      <c r="K1827" s="22">
        <f>VLOOKUP(D1827,'Porte Honorário'!$A$3:$B$44,2,0)</f>
        <v>1354.9</v>
      </c>
      <c r="L1827" s="22">
        <f>'Base PF Saúde'!$K1827*'Base PF Saúde'!$C1827</f>
        <v>1354.9</v>
      </c>
      <c r="M1827" s="22">
        <f>'Base PF Saúde'!$E1827*'Uco e Filme'!$A$2</f>
        <v>0</v>
      </c>
      <c r="N1827" s="22">
        <f>'Base PF Saúde'!$H1827*'Uco e Filme'!$A$11</f>
        <v>0</v>
      </c>
      <c r="O1827" s="23">
        <f>ROUND(SUM('Base PF Saúde'!$L1827:$N1827),2)</f>
        <v>1354.9</v>
      </c>
    </row>
    <row r="1828" spans="1:15" ht="24" x14ac:dyDescent="0.25">
      <c r="A1828" s="18">
        <v>30912113</v>
      </c>
      <c r="B1828" s="18" t="s">
        <v>1856</v>
      </c>
      <c r="C1828" s="24">
        <v>1</v>
      </c>
      <c r="D1828" s="25" t="s">
        <v>263</v>
      </c>
      <c r="E1828" s="20"/>
      <c r="F1828" s="21">
        <v>1</v>
      </c>
      <c r="G1828" s="21">
        <v>3</v>
      </c>
      <c r="H1828" s="21"/>
      <c r="I1828" s="21"/>
      <c r="J1828" s="21"/>
      <c r="K1828" s="22">
        <f>VLOOKUP(D1828,'Porte Honorário'!$A$3:$B$44,2,0)</f>
        <v>819.25</v>
      </c>
      <c r="L1828" s="22">
        <f>'Base PF Saúde'!$K1828*'Base PF Saúde'!$C1828</f>
        <v>819.25</v>
      </c>
      <c r="M1828" s="22">
        <f>'Base PF Saúde'!$E1828*'Uco e Filme'!$A$2</f>
        <v>0</v>
      </c>
      <c r="N1828" s="22">
        <f>'Base PF Saúde'!$H1828*'Uco e Filme'!$A$11</f>
        <v>0</v>
      </c>
      <c r="O1828" s="23">
        <f>ROUND(SUM('Base PF Saúde'!$L1828:$N1828),2)</f>
        <v>819.25</v>
      </c>
    </row>
    <row r="1829" spans="1:15" x14ac:dyDescent="0.25">
      <c r="A1829" s="18">
        <v>30912121</v>
      </c>
      <c r="B1829" s="18" t="s">
        <v>1857</v>
      </c>
      <c r="C1829" s="24">
        <v>1</v>
      </c>
      <c r="D1829" s="25" t="s">
        <v>261</v>
      </c>
      <c r="E1829" s="20"/>
      <c r="F1829" s="21">
        <v>2</v>
      </c>
      <c r="G1829" s="21">
        <v>5</v>
      </c>
      <c r="H1829" s="21"/>
      <c r="I1829" s="21"/>
      <c r="J1829" s="21"/>
      <c r="K1829" s="22">
        <f>VLOOKUP(D1829,'Porte Honorário'!$A$3:$B$44,2,0)</f>
        <v>1572.31</v>
      </c>
      <c r="L1829" s="22">
        <f>'Base PF Saúde'!$K1829*'Base PF Saúde'!$C1829</f>
        <v>1572.31</v>
      </c>
      <c r="M1829" s="22">
        <f>'Base PF Saúde'!$E1829*'Uco e Filme'!$A$2</f>
        <v>0</v>
      </c>
      <c r="N1829" s="22">
        <f>'Base PF Saúde'!$H1829*'Uco e Filme'!$A$11</f>
        <v>0</v>
      </c>
      <c r="O1829" s="23">
        <f>ROUND(SUM('Base PF Saúde'!$L1829:$N1829),2)</f>
        <v>1572.31</v>
      </c>
    </row>
    <row r="1830" spans="1:15" ht="24" x14ac:dyDescent="0.25">
      <c r="A1830" s="18">
        <v>30912130</v>
      </c>
      <c r="B1830" s="18" t="s">
        <v>1858</v>
      </c>
      <c r="C1830" s="24">
        <v>1</v>
      </c>
      <c r="D1830" s="25" t="s">
        <v>435</v>
      </c>
      <c r="E1830" s="20"/>
      <c r="F1830" s="21">
        <v>2</v>
      </c>
      <c r="G1830" s="21">
        <v>5</v>
      </c>
      <c r="H1830" s="21"/>
      <c r="I1830" s="21"/>
      <c r="J1830" s="21"/>
      <c r="K1830" s="22">
        <f>VLOOKUP(D1830,'Porte Honorário'!$A$3:$B$44,2,0)</f>
        <v>1220.97</v>
      </c>
      <c r="L1830" s="22">
        <f>'Base PF Saúde'!$K1830*'Base PF Saúde'!$C1830</f>
        <v>1220.97</v>
      </c>
      <c r="M1830" s="22">
        <f>'Base PF Saúde'!$E1830*'Uco e Filme'!$A$2</f>
        <v>0</v>
      </c>
      <c r="N1830" s="22">
        <f>'Base PF Saúde'!$H1830*'Uco e Filme'!$A$11</f>
        <v>0</v>
      </c>
      <c r="O1830" s="23">
        <f>ROUND(SUM('Base PF Saúde'!$L1830:$N1830),2)</f>
        <v>1220.97</v>
      </c>
    </row>
    <row r="1831" spans="1:15" x14ac:dyDescent="0.25">
      <c r="A1831" s="18">
        <v>30912148</v>
      </c>
      <c r="B1831" s="18" t="s">
        <v>1859</v>
      </c>
      <c r="C1831" s="24">
        <v>1</v>
      </c>
      <c r="D1831" s="25" t="s">
        <v>435</v>
      </c>
      <c r="E1831" s="20"/>
      <c r="F1831" s="21">
        <v>2</v>
      </c>
      <c r="G1831" s="21">
        <v>5</v>
      </c>
      <c r="H1831" s="21"/>
      <c r="I1831" s="21"/>
      <c r="J1831" s="21"/>
      <c r="K1831" s="22">
        <f>VLOOKUP(D1831,'Porte Honorário'!$A$3:$B$44,2,0)</f>
        <v>1220.97</v>
      </c>
      <c r="L1831" s="22">
        <f>'Base PF Saúde'!$K1831*'Base PF Saúde'!$C1831</f>
        <v>1220.97</v>
      </c>
      <c r="M1831" s="22">
        <f>'Base PF Saúde'!$E1831*'Uco e Filme'!$A$2</f>
        <v>0</v>
      </c>
      <c r="N1831" s="22">
        <f>'Base PF Saúde'!$H1831*'Uco e Filme'!$A$11</f>
        <v>0</v>
      </c>
      <c r="O1831" s="23">
        <f>ROUND(SUM('Base PF Saúde'!$L1831:$N1831),2)</f>
        <v>1220.97</v>
      </c>
    </row>
    <row r="1832" spans="1:15" ht="24" x14ac:dyDescent="0.25">
      <c r="A1832" s="18">
        <v>30912156</v>
      </c>
      <c r="B1832" s="18" t="s">
        <v>1860</v>
      </c>
      <c r="C1832" s="24">
        <v>1</v>
      </c>
      <c r="D1832" s="25" t="s">
        <v>140</v>
      </c>
      <c r="E1832" s="20"/>
      <c r="F1832" s="21">
        <v>2</v>
      </c>
      <c r="G1832" s="21">
        <v>5</v>
      </c>
      <c r="H1832" s="21"/>
      <c r="I1832" s="21"/>
      <c r="J1832" s="21"/>
      <c r="K1832" s="22">
        <f>VLOOKUP(D1832,'Porte Honorário'!$A$3:$B$44,2,0)</f>
        <v>321.38</v>
      </c>
      <c r="L1832" s="22">
        <f>'Base PF Saúde'!$K1832*'Base PF Saúde'!$C1832</f>
        <v>321.38</v>
      </c>
      <c r="M1832" s="22">
        <f>'Base PF Saúde'!$E1832*'Uco e Filme'!$A$2</f>
        <v>0</v>
      </c>
      <c r="N1832" s="22">
        <f>'Base PF Saúde'!$H1832*'Uco e Filme'!$A$11</f>
        <v>0</v>
      </c>
      <c r="O1832" s="23">
        <f>ROUND(SUM('Base PF Saúde'!$L1832:$N1832),2)</f>
        <v>321.38</v>
      </c>
    </row>
    <row r="1833" spans="1:15" ht="36" x14ac:dyDescent="0.25">
      <c r="A1833" s="18">
        <v>30912164</v>
      </c>
      <c r="B1833" s="18" t="s">
        <v>1861</v>
      </c>
      <c r="C1833" s="24">
        <v>1</v>
      </c>
      <c r="D1833" s="25" t="s">
        <v>73</v>
      </c>
      <c r="E1833" s="20"/>
      <c r="F1833" s="21">
        <v>2</v>
      </c>
      <c r="G1833" s="21">
        <v>5</v>
      </c>
      <c r="H1833" s="21"/>
      <c r="I1833" s="21"/>
      <c r="J1833" s="21"/>
      <c r="K1833" s="22">
        <f>VLOOKUP(D1833,'Porte Honorário'!$A$3:$B$44,2,0)</f>
        <v>346.6</v>
      </c>
      <c r="L1833" s="22">
        <f>'Base PF Saúde'!$K1833*'Base PF Saúde'!$C1833</f>
        <v>346.6</v>
      </c>
      <c r="M1833" s="22">
        <f>'Base PF Saúde'!$E1833*'Uco e Filme'!$A$2</f>
        <v>0</v>
      </c>
      <c r="N1833" s="22">
        <f>'Base PF Saúde'!$H1833*'Uco e Filme'!$A$11</f>
        <v>0</v>
      </c>
      <c r="O1833" s="23">
        <f>ROUND(SUM('Base PF Saúde'!$L1833:$N1833),2)</f>
        <v>346.6</v>
      </c>
    </row>
    <row r="1834" spans="1:15" x14ac:dyDescent="0.25">
      <c r="A1834" s="18">
        <v>30912172</v>
      </c>
      <c r="B1834" s="18" t="s">
        <v>1862</v>
      </c>
      <c r="C1834" s="24">
        <v>1</v>
      </c>
      <c r="D1834" s="25" t="s">
        <v>489</v>
      </c>
      <c r="E1834" s="20"/>
      <c r="F1834" s="21">
        <v>2</v>
      </c>
      <c r="G1834" s="21">
        <v>5</v>
      </c>
      <c r="H1834" s="21"/>
      <c r="I1834" s="21"/>
      <c r="J1834" s="21"/>
      <c r="K1834" s="22">
        <f>VLOOKUP(D1834,'Porte Honorário'!$A$3:$B$44,2,0)</f>
        <v>1354.9</v>
      </c>
      <c r="L1834" s="22">
        <f>'Base PF Saúde'!$K1834*'Base PF Saúde'!$C1834</f>
        <v>1354.9</v>
      </c>
      <c r="M1834" s="22">
        <f>'Base PF Saúde'!$E1834*'Uco e Filme'!$A$2</f>
        <v>0</v>
      </c>
      <c r="N1834" s="22">
        <f>'Base PF Saúde'!$H1834*'Uco e Filme'!$A$11</f>
        <v>0</v>
      </c>
      <c r="O1834" s="23">
        <f>ROUND(SUM('Base PF Saúde'!$L1834:$N1834),2)</f>
        <v>1354.9</v>
      </c>
    </row>
    <row r="1835" spans="1:15" ht="36" x14ac:dyDescent="0.25">
      <c r="A1835" s="18">
        <v>30912180</v>
      </c>
      <c r="B1835" s="18" t="s">
        <v>1863</v>
      </c>
      <c r="C1835" s="24">
        <v>1</v>
      </c>
      <c r="D1835" s="25" t="s">
        <v>998</v>
      </c>
      <c r="E1835" s="20"/>
      <c r="F1835" s="21">
        <v>2</v>
      </c>
      <c r="G1835" s="21">
        <v>6</v>
      </c>
      <c r="H1835" s="21"/>
      <c r="I1835" s="21"/>
      <c r="J1835" s="21"/>
      <c r="K1835" s="22">
        <f>VLOOKUP(D1835,'Porte Honorário'!$A$3:$B$44,2,0)</f>
        <v>2355.31</v>
      </c>
      <c r="L1835" s="22">
        <f>'Base PF Saúde'!$K1835*'Base PF Saúde'!$C1835</f>
        <v>2355.31</v>
      </c>
      <c r="M1835" s="22">
        <f>'Base PF Saúde'!$E1835*'Uco e Filme'!$A$2</f>
        <v>0</v>
      </c>
      <c r="N1835" s="22">
        <f>'Base PF Saúde'!$H1835*'Uco e Filme'!$A$11</f>
        <v>0</v>
      </c>
      <c r="O1835" s="23">
        <f>ROUND(SUM('Base PF Saúde'!$L1835:$N1835),2)</f>
        <v>2355.31</v>
      </c>
    </row>
    <row r="1836" spans="1:15" ht="24" x14ac:dyDescent="0.25">
      <c r="A1836" s="18">
        <v>30912199</v>
      </c>
      <c r="B1836" s="18" t="s">
        <v>1864</v>
      </c>
      <c r="C1836" s="24">
        <v>1</v>
      </c>
      <c r="D1836" s="25" t="s">
        <v>489</v>
      </c>
      <c r="E1836" s="20"/>
      <c r="F1836" s="21">
        <v>2</v>
      </c>
      <c r="G1836" s="21">
        <v>4</v>
      </c>
      <c r="H1836" s="21"/>
      <c r="I1836" s="21"/>
      <c r="J1836" s="21"/>
      <c r="K1836" s="22">
        <f>VLOOKUP(D1836,'Porte Honorário'!$A$3:$B$44,2,0)</f>
        <v>1354.9</v>
      </c>
      <c r="L1836" s="22">
        <f>'Base PF Saúde'!$K1836*'Base PF Saúde'!$C1836</f>
        <v>1354.9</v>
      </c>
      <c r="M1836" s="22">
        <f>'Base PF Saúde'!$E1836*'Uco e Filme'!$A$2</f>
        <v>0</v>
      </c>
      <c r="N1836" s="22">
        <f>'Base PF Saúde'!$H1836*'Uco e Filme'!$A$11</f>
        <v>0</v>
      </c>
      <c r="O1836" s="23">
        <f>ROUND(SUM('Base PF Saúde'!$L1836:$N1836),2)</f>
        <v>1354.9</v>
      </c>
    </row>
    <row r="1837" spans="1:15" ht="24" x14ac:dyDescent="0.25">
      <c r="A1837" s="18">
        <v>30912202</v>
      </c>
      <c r="B1837" s="18" t="s">
        <v>1865</v>
      </c>
      <c r="C1837" s="24">
        <v>1</v>
      </c>
      <c r="D1837" s="25" t="s">
        <v>489</v>
      </c>
      <c r="E1837" s="20"/>
      <c r="F1837" s="21">
        <v>2</v>
      </c>
      <c r="G1837" s="21">
        <v>6</v>
      </c>
      <c r="H1837" s="21"/>
      <c r="I1837" s="21"/>
      <c r="J1837" s="21"/>
      <c r="K1837" s="22">
        <f>VLOOKUP(D1837,'Porte Honorário'!$A$3:$B$44,2,0)</f>
        <v>1354.9</v>
      </c>
      <c r="L1837" s="22">
        <f>'Base PF Saúde'!$K1837*'Base PF Saúde'!$C1837</f>
        <v>1354.9</v>
      </c>
      <c r="M1837" s="22">
        <f>'Base PF Saúde'!$E1837*'Uco e Filme'!$A$2</f>
        <v>0</v>
      </c>
      <c r="N1837" s="22">
        <f>'Base PF Saúde'!$H1837*'Uco e Filme'!$A$11</f>
        <v>0</v>
      </c>
      <c r="O1837" s="23">
        <f>ROUND(SUM('Base PF Saúde'!$L1837:$N1837),2)</f>
        <v>1354.9</v>
      </c>
    </row>
    <row r="1838" spans="1:15" ht="24" x14ac:dyDescent="0.25">
      <c r="A1838" s="18">
        <v>30912210</v>
      </c>
      <c r="B1838" s="18" t="s">
        <v>1866</v>
      </c>
      <c r="C1838" s="24">
        <v>1</v>
      </c>
      <c r="D1838" s="25" t="s">
        <v>295</v>
      </c>
      <c r="E1838" s="20"/>
      <c r="F1838" s="21">
        <v>1</v>
      </c>
      <c r="G1838" s="21">
        <v>5</v>
      </c>
      <c r="H1838" s="21"/>
      <c r="I1838" s="21"/>
      <c r="J1838" s="21"/>
      <c r="K1838" s="22">
        <f>VLOOKUP(D1838,'Porte Honorário'!$A$3:$B$44,2,0)</f>
        <v>682.17</v>
      </c>
      <c r="L1838" s="22">
        <f>'Base PF Saúde'!$K1838*'Base PF Saúde'!$C1838</f>
        <v>682.17</v>
      </c>
      <c r="M1838" s="22">
        <f>'Base PF Saúde'!$E1838*'Uco e Filme'!$A$2</f>
        <v>0</v>
      </c>
      <c r="N1838" s="22">
        <f>'Base PF Saúde'!$H1838*'Uco e Filme'!$A$11</f>
        <v>0</v>
      </c>
      <c r="O1838" s="23">
        <f>ROUND(SUM('Base PF Saúde'!$L1838:$N1838),2)</f>
        <v>682.17</v>
      </c>
    </row>
    <row r="1839" spans="1:15" x14ac:dyDescent="0.25">
      <c r="A1839" s="18">
        <v>30912229</v>
      </c>
      <c r="B1839" s="18" t="s">
        <v>1867</v>
      </c>
      <c r="C1839" s="24">
        <v>1</v>
      </c>
      <c r="D1839" s="25" t="s">
        <v>489</v>
      </c>
      <c r="E1839" s="20"/>
      <c r="F1839" s="21">
        <v>2</v>
      </c>
      <c r="G1839" s="21">
        <v>5</v>
      </c>
      <c r="H1839" s="21"/>
      <c r="I1839" s="21"/>
      <c r="J1839" s="21"/>
      <c r="K1839" s="22">
        <f>VLOOKUP(D1839,'Porte Honorário'!$A$3:$B$44,2,0)</f>
        <v>1354.9</v>
      </c>
      <c r="L1839" s="22">
        <f>'Base PF Saúde'!$K1839*'Base PF Saúde'!$C1839</f>
        <v>1354.9</v>
      </c>
      <c r="M1839" s="22">
        <f>'Base PF Saúde'!$E1839*'Uco e Filme'!$A$2</f>
        <v>0</v>
      </c>
      <c r="N1839" s="22">
        <f>'Base PF Saúde'!$H1839*'Uco e Filme'!$A$11</f>
        <v>0</v>
      </c>
      <c r="O1839" s="23">
        <f>ROUND(SUM('Base PF Saúde'!$L1839:$N1839),2)</f>
        <v>1354.9</v>
      </c>
    </row>
    <row r="1840" spans="1:15" ht="24" x14ac:dyDescent="0.25">
      <c r="A1840" s="18">
        <v>30912237</v>
      </c>
      <c r="B1840" s="18" t="s">
        <v>1868</v>
      </c>
      <c r="C1840" s="24">
        <v>1</v>
      </c>
      <c r="D1840" s="25" t="s">
        <v>489</v>
      </c>
      <c r="E1840" s="20"/>
      <c r="F1840" s="21">
        <v>3</v>
      </c>
      <c r="G1840" s="21">
        <v>5</v>
      </c>
      <c r="H1840" s="21"/>
      <c r="I1840" s="21"/>
      <c r="J1840" s="21"/>
      <c r="K1840" s="22">
        <f>VLOOKUP(D1840,'Porte Honorário'!$A$3:$B$44,2,0)</f>
        <v>1354.9</v>
      </c>
      <c r="L1840" s="22">
        <f>'Base PF Saúde'!$K1840*'Base PF Saúde'!$C1840</f>
        <v>1354.9</v>
      </c>
      <c r="M1840" s="22">
        <f>'Base PF Saúde'!$E1840*'Uco e Filme'!$A$2</f>
        <v>0</v>
      </c>
      <c r="N1840" s="22">
        <f>'Base PF Saúde'!$H1840*'Uco e Filme'!$A$11</f>
        <v>0</v>
      </c>
      <c r="O1840" s="23">
        <f>ROUND(SUM('Base PF Saúde'!$L1840:$N1840),2)</f>
        <v>1354.9</v>
      </c>
    </row>
    <row r="1841" spans="1:15" ht="24" x14ac:dyDescent="0.25">
      <c r="A1841" s="18">
        <v>30912245</v>
      </c>
      <c r="B1841" s="18" t="s">
        <v>1869</v>
      </c>
      <c r="C1841" s="24">
        <v>1</v>
      </c>
      <c r="D1841" s="25" t="s">
        <v>263</v>
      </c>
      <c r="E1841" s="20"/>
      <c r="F1841" s="21">
        <v>2</v>
      </c>
      <c r="G1841" s="21">
        <v>4</v>
      </c>
      <c r="H1841" s="21"/>
      <c r="I1841" s="21"/>
      <c r="J1841" s="21"/>
      <c r="K1841" s="22">
        <f>VLOOKUP(D1841,'Porte Honorário'!$A$3:$B$44,2,0)</f>
        <v>819.25</v>
      </c>
      <c r="L1841" s="22">
        <f>'Base PF Saúde'!$K1841*'Base PF Saúde'!$C1841</f>
        <v>819.25</v>
      </c>
      <c r="M1841" s="22">
        <f>'Base PF Saúde'!$E1841*'Uco e Filme'!$A$2</f>
        <v>0</v>
      </c>
      <c r="N1841" s="22">
        <f>'Base PF Saúde'!$H1841*'Uco e Filme'!$A$11</f>
        <v>0</v>
      </c>
      <c r="O1841" s="23">
        <f>ROUND(SUM('Base PF Saúde'!$L1841:$N1841),2)</f>
        <v>819.25</v>
      </c>
    </row>
    <row r="1842" spans="1:15" x14ac:dyDescent="0.25">
      <c r="A1842" s="18">
        <v>30912253</v>
      </c>
      <c r="B1842" s="18" t="s">
        <v>1870</v>
      </c>
      <c r="C1842" s="24">
        <v>1</v>
      </c>
      <c r="D1842" s="25" t="s">
        <v>489</v>
      </c>
      <c r="E1842" s="20"/>
      <c r="F1842" s="21">
        <v>2</v>
      </c>
      <c r="G1842" s="21">
        <v>4</v>
      </c>
      <c r="H1842" s="21"/>
      <c r="I1842" s="21"/>
      <c r="J1842" s="21"/>
      <c r="K1842" s="22">
        <f>VLOOKUP(D1842,'Porte Honorário'!$A$3:$B$44,2,0)</f>
        <v>1354.9</v>
      </c>
      <c r="L1842" s="22">
        <f>'Base PF Saúde'!$K1842*'Base PF Saúde'!$C1842</f>
        <v>1354.9</v>
      </c>
      <c r="M1842" s="22">
        <f>'Base PF Saúde'!$E1842*'Uco e Filme'!$A$2</f>
        <v>0</v>
      </c>
      <c r="N1842" s="22">
        <f>'Base PF Saúde'!$H1842*'Uco e Filme'!$A$11</f>
        <v>0</v>
      </c>
      <c r="O1842" s="23">
        <f>ROUND(SUM('Base PF Saúde'!$L1842:$N1842),2)</f>
        <v>1354.9</v>
      </c>
    </row>
    <row r="1843" spans="1:15" ht="24" x14ac:dyDescent="0.25">
      <c r="A1843" s="18">
        <v>30912261</v>
      </c>
      <c r="B1843" s="18" t="s">
        <v>1871</v>
      </c>
      <c r="C1843" s="24">
        <v>1</v>
      </c>
      <c r="D1843" s="25" t="s">
        <v>491</v>
      </c>
      <c r="E1843" s="20"/>
      <c r="F1843" s="21">
        <v>2</v>
      </c>
      <c r="G1843" s="21">
        <v>5</v>
      </c>
      <c r="H1843" s="21"/>
      <c r="I1843" s="21"/>
      <c r="J1843" s="21"/>
      <c r="K1843" s="22">
        <f>VLOOKUP(D1843,'Porte Honorário'!$A$3:$B$44,2,0)</f>
        <v>1922.05</v>
      </c>
      <c r="L1843" s="22">
        <f>'Base PF Saúde'!$K1843*'Base PF Saúde'!$C1843</f>
        <v>1922.05</v>
      </c>
      <c r="M1843" s="22">
        <f>'Base PF Saúde'!$E1843*'Uco e Filme'!$A$2</f>
        <v>0</v>
      </c>
      <c r="N1843" s="22">
        <f>'Base PF Saúde'!$H1843*'Uco e Filme'!$A$11</f>
        <v>0</v>
      </c>
      <c r="O1843" s="23">
        <f>ROUND(SUM('Base PF Saúde'!$L1843:$N1843),2)</f>
        <v>1922.05</v>
      </c>
    </row>
    <row r="1844" spans="1:15" ht="48" x14ac:dyDescent="0.25">
      <c r="A1844" s="18">
        <v>30912270</v>
      </c>
      <c r="B1844" s="18" t="s">
        <v>1872</v>
      </c>
      <c r="C1844" s="24">
        <v>1</v>
      </c>
      <c r="D1844" s="25" t="s">
        <v>491</v>
      </c>
      <c r="E1844" s="20"/>
      <c r="F1844" s="21">
        <v>2</v>
      </c>
      <c r="G1844" s="21">
        <v>5</v>
      </c>
      <c r="H1844" s="21"/>
      <c r="I1844" s="21"/>
      <c r="J1844" s="21"/>
      <c r="K1844" s="22">
        <f>VLOOKUP(D1844,'Porte Honorário'!$A$3:$B$44,2,0)</f>
        <v>1922.05</v>
      </c>
      <c r="L1844" s="22">
        <f>'Base PF Saúde'!$K1844*'Base PF Saúde'!$C1844</f>
        <v>1922.05</v>
      </c>
      <c r="M1844" s="22">
        <f>'Base PF Saúde'!$E1844*'Uco e Filme'!$A$2</f>
        <v>0</v>
      </c>
      <c r="N1844" s="22">
        <f>'Base PF Saúde'!$H1844*'Uco e Filme'!$A$11</f>
        <v>0</v>
      </c>
      <c r="O1844" s="23">
        <f>ROUND(SUM('Base PF Saúde'!$L1844:$N1844),2)</f>
        <v>1922.05</v>
      </c>
    </row>
    <row r="1845" spans="1:15" ht="24" x14ac:dyDescent="0.25">
      <c r="A1845" s="18">
        <v>30912296</v>
      </c>
      <c r="B1845" s="18" t="s">
        <v>1873</v>
      </c>
      <c r="C1845" s="24">
        <v>1</v>
      </c>
      <c r="D1845" s="25" t="s">
        <v>1152</v>
      </c>
      <c r="E1845" s="20"/>
      <c r="F1845" s="21">
        <v>3</v>
      </c>
      <c r="G1845" s="21">
        <v>7</v>
      </c>
      <c r="H1845" s="21"/>
      <c r="I1845" s="21"/>
      <c r="J1845" s="21"/>
      <c r="K1845" s="22">
        <f>VLOOKUP(D1845,'Porte Honorário'!$A$3:$B$44,2,0)</f>
        <v>2843.7</v>
      </c>
      <c r="L1845" s="22">
        <f>'Base PF Saúde'!$K1845*'Base PF Saúde'!$C1845</f>
        <v>2843.7</v>
      </c>
      <c r="M1845" s="22">
        <f>'Base PF Saúde'!$E1845*'Uco e Filme'!$A$2</f>
        <v>0</v>
      </c>
      <c r="N1845" s="22">
        <f>'Base PF Saúde'!$H1845*'Uco e Filme'!$A$11</f>
        <v>0</v>
      </c>
      <c r="O1845" s="23">
        <f>ROUND(SUM('Base PF Saúde'!$L1845:$N1845),2)</f>
        <v>2843.7</v>
      </c>
    </row>
    <row r="1846" spans="1:15" ht="13.9" customHeight="1" x14ac:dyDescent="0.25">
      <c r="A1846" s="69" t="s">
        <v>1874</v>
      </c>
      <c r="B1846" s="70"/>
      <c r="C1846" s="70"/>
      <c r="D1846" s="70"/>
      <c r="E1846" s="70"/>
      <c r="F1846" s="70"/>
      <c r="G1846" s="70"/>
      <c r="H1846" s="70"/>
      <c r="I1846" s="70"/>
      <c r="J1846" s="70"/>
      <c r="K1846" s="70" t="e">
        <f>VLOOKUP(D1846,'Porte Honorário'!$A$3:$B$44,2,0)</f>
        <v>#N/A</v>
      </c>
      <c r="L1846" s="70" t="e">
        <f>'Base PF Saúde'!$K1846*'Base PF Saúde'!$C1846</f>
        <v>#N/A</v>
      </c>
      <c r="M1846" s="70">
        <f>'Base PF Saúde'!$E1846*'Uco e Filme'!$A$2</f>
        <v>0</v>
      </c>
      <c r="N1846" s="70">
        <f>'Base PF Saúde'!$H1846*'Uco e Filme'!$A$11</f>
        <v>0</v>
      </c>
      <c r="O1846" s="71" t="e">
        <f>ROUND(SUM('Base PF Saúde'!$L1846:$N1846),2)</f>
        <v>#N/A</v>
      </c>
    </row>
    <row r="1847" spans="1:15" ht="13.9" customHeight="1" x14ac:dyDescent="0.25">
      <c r="A1847" s="69" t="s">
        <v>1875</v>
      </c>
      <c r="B1847" s="70"/>
      <c r="C1847" s="70"/>
      <c r="D1847" s="70"/>
      <c r="E1847" s="70"/>
      <c r="F1847" s="70"/>
      <c r="G1847" s="70"/>
      <c r="H1847" s="70"/>
      <c r="I1847" s="70"/>
      <c r="J1847" s="70"/>
      <c r="K1847" s="70" t="e">
        <f>VLOOKUP(D1847,'Porte Honorário'!$A$3:$B$44,2,0)</f>
        <v>#N/A</v>
      </c>
      <c r="L1847" s="70" t="e">
        <f>'Base PF Saúde'!$K1847*'Base PF Saúde'!$C1847</f>
        <v>#N/A</v>
      </c>
      <c r="M1847" s="70">
        <f>'Base PF Saúde'!$E1847*'Uco e Filme'!$A$2</f>
        <v>0</v>
      </c>
      <c r="N1847" s="70">
        <f>'Base PF Saúde'!$H1847*'Uco e Filme'!$A$11</f>
        <v>0</v>
      </c>
      <c r="O1847" s="71" t="e">
        <f>ROUND(SUM('Base PF Saúde'!$L1847:$N1847),2)</f>
        <v>#N/A</v>
      </c>
    </row>
    <row r="1848" spans="1:15" ht="13.9" customHeight="1" x14ac:dyDescent="0.25">
      <c r="A1848" s="69" t="s">
        <v>1843</v>
      </c>
      <c r="B1848" s="70"/>
      <c r="C1848" s="70"/>
      <c r="D1848" s="70"/>
      <c r="E1848" s="70"/>
      <c r="F1848" s="70"/>
      <c r="G1848" s="70"/>
      <c r="H1848" s="70"/>
      <c r="I1848" s="70"/>
      <c r="J1848" s="70"/>
      <c r="K1848" s="70" t="e">
        <f>VLOOKUP(D1848,'Porte Honorário'!$A$3:$B$44,2,0)</f>
        <v>#N/A</v>
      </c>
      <c r="L1848" s="70" t="e">
        <f>'Base PF Saúde'!$K1848*'Base PF Saúde'!$C1848</f>
        <v>#N/A</v>
      </c>
      <c r="M1848" s="70">
        <f>'Base PF Saúde'!$E1848*'Uco e Filme'!$A$2</f>
        <v>0</v>
      </c>
      <c r="N1848" s="70">
        <f>'Base PF Saúde'!$H1848*'Uco e Filme'!$A$11</f>
        <v>0</v>
      </c>
      <c r="O1848" s="71" t="e">
        <f>ROUND(SUM('Base PF Saúde'!$L1848:$N1848),2)</f>
        <v>#N/A</v>
      </c>
    </row>
    <row r="1849" spans="1:15" ht="13.9" customHeight="1" x14ac:dyDescent="0.25">
      <c r="A1849" s="69" t="s">
        <v>1844</v>
      </c>
      <c r="B1849" s="70"/>
      <c r="C1849" s="70"/>
      <c r="D1849" s="70"/>
      <c r="E1849" s="70"/>
      <c r="F1849" s="70"/>
      <c r="G1849" s="70"/>
      <c r="H1849" s="70"/>
      <c r="I1849" s="70"/>
      <c r="J1849" s="70"/>
      <c r="K1849" s="70" t="e">
        <f>VLOOKUP(D1849,'Porte Honorário'!$A$3:$B$44,2,0)</f>
        <v>#N/A</v>
      </c>
      <c r="L1849" s="70" t="e">
        <f>'Base PF Saúde'!$K1849*'Base PF Saúde'!$C1849</f>
        <v>#N/A</v>
      </c>
      <c r="M1849" s="70">
        <f>'Base PF Saúde'!$E1849*'Uco e Filme'!$A$2</f>
        <v>0</v>
      </c>
      <c r="N1849" s="70">
        <f>'Base PF Saúde'!$H1849*'Uco e Filme'!$A$11</f>
        <v>0</v>
      </c>
      <c r="O1849" s="71" t="e">
        <f>ROUND(SUM('Base PF Saúde'!$L1849:$N1849),2)</f>
        <v>#N/A</v>
      </c>
    </row>
    <row r="1850" spans="1:15" ht="18" customHeight="1" x14ac:dyDescent="0.25">
      <c r="A1850" s="72" t="s">
        <v>1876</v>
      </c>
      <c r="B1850" s="73"/>
      <c r="C1850" s="73"/>
      <c r="D1850" s="73"/>
      <c r="E1850" s="73"/>
      <c r="F1850" s="73"/>
      <c r="G1850" s="73"/>
      <c r="H1850" s="73"/>
      <c r="I1850" s="73"/>
      <c r="J1850" s="73"/>
      <c r="K1850" s="73" t="e">
        <f>VLOOKUP(D1850,'Porte Honorário'!$A$3:$B$44,2,0)</f>
        <v>#N/A</v>
      </c>
      <c r="L1850" s="73" t="e">
        <f>'Base PF Saúde'!$K1850*'Base PF Saúde'!$C1850</f>
        <v>#N/A</v>
      </c>
      <c r="M1850" s="73">
        <f>'Base PF Saúde'!$E1850*'Uco e Filme'!$A$2</f>
        <v>0</v>
      </c>
      <c r="N1850" s="73">
        <f>'Base PF Saúde'!$H1850*'Uco e Filme'!$A$11</f>
        <v>0</v>
      </c>
      <c r="O1850" s="74" t="e">
        <f>ROUND(SUM('Base PF Saúde'!$L1850:$N1850),2)</f>
        <v>#N/A</v>
      </c>
    </row>
    <row r="1851" spans="1:15" ht="36" x14ac:dyDescent="0.25">
      <c r="A1851" s="18">
        <v>30913012</v>
      </c>
      <c r="B1851" s="18" t="s">
        <v>1877</v>
      </c>
      <c r="C1851" s="24">
        <v>1</v>
      </c>
      <c r="D1851" s="25" t="s">
        <v>250</v>
      </c>
      <c r="E1851" s="20"/>
      <c r="F1851" s="21">
        <v>1</v>
      </c>
      <c r="G1851" s="21">
        <v>3</v>
      </c>
      <c r="H1851" s="21"/>
      <c r="I1851" s="21"/>
      <c r="J1851" s="21"/>
      <c r="K1851" s="22">
        <f>VLOOKUP(D1851,'Porte Honorário'!$A$3:$B$44,2,0)</f>
        <v>264.69</v>
      </c>
      <c r="L1851" s="22">
        <f>'Base PF Saúde'!$K1851*'Base PF Saúde'!$C1851</f>
        <v>264.69</v>
      </c>
      <c r="M1851" s="22">
        <f>'Base PF Saúde'!$E1851*'Uco e Filme'!$A$2</f>
        <v>0</v>
      </c>
      <c r="N1851" s="22">
        <f>'Base PF Saúde'!$H1851*'Uco e Filme'!$A$11</f>
        <v>0</v>
      </c>
      <c r="O1851" s="23">
        <f>ROUND(SUM('Base PF Saúde'!$L1851:$N1851),2)</f>
        <v>264.69</v>
      </c>
    </row>
    <row r="1852" spans="1:15" ht="24" x14ac:dyDescent="0.25">
      <c r="A1852" s="18">
        <v>30913020</v>
      </c>
      <c r="B1852" s="18" t="s">
        <v>1878</v>
      </c>
      <c r="C1852" s="24">
        <v>1</v>
      </c>
      <c r="D1852" s="25" t="s">
        <v>145</v>
      </c>
      <c r="E1852" s="20"/>
      <c r="F1852" s="21"/>
      <c r="G1852" s="21">
        <v>0</v>
      </c>
      <c r="H1852" s="21"/>
      <c r="I1852" s="21"/>
      <c r="J1852" s="21"/>
      <c r="K1852" s="22">
        <f>VLOOKUP(D1852,'Porte Honorário'!$A$3:$B$44,2,0)</f>
        <v>100.84</v>
      </c>
      <c r="L1852" s="22">
        <f>'Base PF Saúde'!$K1852*'Base PF Saúde'!$C1852</f>
        <v>100.84</v>
      </c>
      <c r="M1852" s="22">
        <f>'Base PF Saúde'!$E1852*'Uco e Filme'!$A$2</f>
        <v>0</v>
      </c>
      <c r="N1852" s="22">
        <f>'Base PF Saúde'!$H1852*'Uco e Filme'!$A$11</f>
        <v>0</v>
      </c>
      <c r="O1852" s="23">
        <f>ROUND(SUM('Base PF Saúde'!$L1852:$N1852),2)</f>
        <v>100.84</v>
      </c>
    </row>
    <row r="1853" spans="1:15" ht="24" x14ac:dyDescent="0.25">
      <c r="A1853" s="18">
        <v>30913047</v>
      </c>
      <c r="B1853" s="18" t="s">
        <v>1879</v>
      </c>
      <c r="C1853" s="24">
        <v>1</v>
      </c>
      <c r="D1853" s="25" t="s">
        <v>448</v>
      </c>
      <c r="E1853" s="20"/>
      <c r="F1853" s="21">
        <v>2</v>
      </c>
      <c r="G1853" s="21">
        <v>5</v>
      </c>
      <c r="H1853" s="21"/>
      <c r="I1853" s="21"/>
      <c r="J1853" s="21"/>
      <c r="K1853" s="22">
        <f>VLOOKUP(D1853,'Porte Honorário'!$A$3:$B$44,2,0)</f>
        <v>1126.45</v>
      </c>
      <c r="L1853" s="22">
        <f>'Base PF Saúde'!$K1853*'Base PF Saúde'!$C1853</f>
        <v>1126.45</v>
      </c>
      <c r="M1853" s="22">
        <f>'Base PF Saúde'!$E1853*'Uco e Filme'!$A$2</f>
        <v>0</v>
      </c>
      <c r="N1853" s="22">
        <f>'Base PF Saúde'!$H1853*'Uco e Filme'!$A$11</f>
        <v>0</v>
      </c>
      <c r="O1853" s="23">
        <f>ROUND(SUM('Base PF Saúde'!$L1853:$N1853),2)</f>
        <v>1126.45</v>
      </c>
    </row>
    <row r="1854" spans="1:15" ht="36" x14ac:dyDescent="0.25">
      <c r="A1854" s="18">
        <v>30913055</v>
      </c>
      <c r="B1854" s="18" t="s">
        <v>1880</v>
      </c>
      <c r="C1854" s="24">
        <v>1</v>
      </c>
      <c r="D1854" s="25" t="s">
        <v>140</v>
      </c>
      <c r="E1854" s="20"/>
      <c r="F1854" s="21"/>
      <c r="G1854" s="21">
        <v>0</v>
      </c>
      <c r="H1854" s="21"/>
      <c r="I1854" s="21"/>
      <c r="J1854" s="21"/>
      <c r="K1854" s="22">
        <f>VLOOKUP(D1854,'Porte Honorário'!$A$3:$B$44,2,0)</f>
        <v>321.38</v>
      </c>
      <c r="L1854" s="22">
        <f>'Base PF Saúde'!$K1854*'Base PF Saúde'!$C1854</f>
        <v>321.38</v>
      </c>
      <c r="M1854" s="22">
        <f>'Base PF Saúde'!$E1854*'Uco e Filme'!$A$2</f>
        <v>0</v>
      </c>
      <c r="N1854" s="22">
        <f>'Base PF Saúde'!$H1854*'Uco e Filme'!$A$11</f>
        <v>0</v>
      </c>
      <c r="O1854" s="23">
        <f>ROUND(SUM('Base PF Saúde'!$L1854:$N1854),2)</f>
        <v>321.38</v>
      </c>
    </row>
    <row r="1855" spans="1:15" ht="24" x14ac:dyDescent="0.25">
      <c r="A1855" s="18">
        <v>30913071</v>
      </c>
      <c r="B1855" s="18" t="s">
        <v>1881</v>
      </c>
      <c r="C1855" s="24">
        <v>1</v>
      </c>
      <c r="D1855" s="25" t="s">
        <v>145</v>
      </c>
      <c r="E1855" s="20"/>
      <c r="F1855" s="21"/>
      <c r="G1855" s="21">
        <v>0</v>
      </c>
      <c r="H1855" s="21"/>
      <c r="I1855" s="21"/>
      <c r="J1855" s="21"/>
      <c r="K1855" s="22">
        <f>VLOOKUP(D1855,'Porte Honorário'!$A$3:$B$44,2,0)</f>
        <v>100.84</v>
      </c>
      <c r="L1855" s="22">
        <f>'Base PF Saúde'!$K1855*'Base PF Saúde'!$C1855</f>
        <v>100.84</v>
      </c>
      <c r="M1855" s="22">
        <f>'Base PF Saúde'!$E1855*'Uco e Filme'!$A$2</f>
        <v>0</v>
      </c>
      <c r="N1855" s="22">
        <f>'Base PF Saúde'!$H1855*'Uco e Filme'!$A$11</f>
        <v>0</v>
      </c>
      <c r="O1855" s="23">
        <f>ROUND(SUM('Base PF Saúde'!$L1855:$N1855),2)</f>
        <v>100.84</v>
      </c>
    </row>
    <row r="1856" spans="1:15" x14ac:dyDescent="0.25">
      <c r="A1856" s="18">
        <v>30913080</v>
      </c>
      <c r="B1856" s="18" t="s">
        <v>1882</v>
      </c>
      <c r="C1856" s="24">
        <v>1</v>
      </c>
      <c r="D1856" s="25" t="s">
        <v>69</v>
      </c>
      <c r="E1856" s="20"/>
      <c r="F1856" s="21">
        <v>1</v>
      </c>
      <c r="G1856" s="21">
        <v>0</v>
      </c>
      <c r="H1856" s="21"/>
      <c r="I1856" s="21"/>
      <c r="J1856" s="21"/>
      <c r="K1856" s="22">
        <f>VLOOKUP(D1856,'Porte Honorário'!$A$3:$B$44,2,0)</f>
        <v>201.64</v>
      </c>
      <c r="L1856" s="22">
        <f>'Base PF Saúde'!$K1856*'Base PF Saúde'!$C1856</f>
        <v>201.64</v>
      </c>
      <c r="M1856" s="22">
        <f>'Base PF Saúde'!$E1856*'Uco e Filme'!$A$2</f>
        <v>0</v>
      </c>
      <c r="N1856" s="22">
        <f>'Base PF Saúde'!$H1856*'Uco e Filme'!$A$11</f>
        <v>0</v>
      </c>
      <c r="O1856" s="23">
        <f>ROUND(SUM('Base PF Saúde'!$L1856:$N1856),2)</f>
        <v>201.64</v>
      </c>
    </row>
    <row r="1857" spans="1:15" ht="24" x14ac:dyDescent="0.25">
      <c r="A1857" s="18">
        <v>30913098</v>
      </c>
      <c r="B1857" s="18" t="s">
        <v>1883</v>
      </c>
      <c r="C1857" s="24">
        <v>1</v>
      </c>
      <c r="D1857" s="25" t="s">
        <v>52</v>
      </c>
      <c r="E1857" s="20"/>
      <c r="F1857" s="21">
        <v>1</v>
      </c>
      <c r="G1857" s="21">
        <v>0</v>
      </c>
      <c r="H1857" s="21"/>
      <c r="I1857" s="21"/>
      <c r="J1857" s="21"/>
      <c r="K1857" s="22">
        <f>VLOOKUP(D1857,'Porte Honorário'!$A$3:$B$44,2,0)</f>
        <v>138.65</v>
      </c>
      <c r="L1857" s="22">
        <f>'Base PF Saúde'!$K1857*'Base PF Saúde'!$C1857</f>
        <v>138.65</v>
      </c>
      <c r="M1857" s="22">
        <f>'Base PF Saúde'!$E1857*'Uco e Filme'!$A$2</f>
        <v>0</v>
      </c>
      <c r="N1857" s="22">
        <f>'Base PF Saúde'!$H1857*'Uco e Filme'!$A$11</f>
        <v>0</v>
      </c>
      <c r="O1857" s="23">
        <f>ROUND(SUM('Base PF Saúde'!$L1857:$N1857),2)</f>
        <v>138.65</v>
      </c>
    </row>
    <row r="1858" spans="1:15" ht="36" x14ac:dyDescent="0.25">
      <c r="A1858" s="18">
        <v>30913101</v>
      </c>
      <c r="B1858" s="18" t="s">
        <v>1884</v>
      </c>
      <c r="C1858" s="24">
        <v>1</v>
      </c>
      <c r="D1858" s="25" t="s">
        <v>250</v>
      </c>
      <c r="E1858" s="20"/>
      <c r="F1858" s="21">
        <v>1</v>
      </c>
      <c r="G1858" s="21">
        <v>0</v>
      </c>
      <c r="H1858" s="21"/>
      <c r="I1858" s="21"/>
      <c r="J1858" s="21"/>
      <c r="K1858" s="22">
        <f>VLOOKUP(D1858,'Porte Honorário'!$A$3:$B$44,2,0)</f>
        <v>264.69</v>
      </c>
      <c r="L1858" s="22">
        <f>'Base PF Saúde'!$K1858*'Base PF Saúde'!$C1858</f>
        <v>264.69</v>
      </c>
      <c r="M1858" s="22">
        <f>'Base PF Saúde'!$E1858*'Uco e Filme'!$A$2</f>
        <v>0</v>
      </c>
      <c r="N1858" s="22">
        <f>'Base PF Saúde'!$H1858*'Uco e Filme'!$A$11</f>
        <v>0</v>
      </c>
      <c r="O1858" s="23">
        <f>ROUND(SUM('Base PF Saúde'!$L1858:$N1858),2)</f>
        <v>264.69</v>
      </c>
    </row>
    <row r="1859" spans="1:15" ht="36" x14ac:dyDescent="0.25">
      <c r="A1859" s="18">
        <v>30913128</v>
      </c>
      <c r="B1859" s="18" t="s">
        <v>1885</v>
      </c>
      <c r="C1859" s="24">
        <v>1</v>
      </c>
      <c r="D1859" s="25" t="s">
        <v>250</v>
      </c>
      <c r="E1859" s="20"/>
      <c r="F1859" s="21">
        <v>1</v>
      </c>
      <c r="G1859" s="21">
        <v>0</v>
      </c>
      <c r="H1859" s="21"/>
      <c r="I1859" s="21"/>
      <c r="J1859" s="21"/>
      <c r="K1859" s="22">
        <f>VLOOKUP(D1859,'Porte Honorário'!$A$3:$B$44,2,0)</f>
        <v>264.69</v>
      </c>
      <c r="L1859" s="22">
        <f>'Base PF Saúde'!$K1859*'Base PF Saúde'!$C1859</f>
        <v>264.69</v>
      </c>
      <c r="M1859" s="22">
        <f>'Base PF Saúde'!$E1859*'Uco e Filme'!$A$2</f>
        <v>0</v>
      </c>
      <c r="N1859" s="22">
        <f>'Base PF Saúde'!$H1859*'Uco e Filme'!$A$11</f>
        <v>0</v>
      </c>
      <c r="O1859" s="23">
        <f>ROUND(SUM('Base PF Saúde'!$L1859:$N1859),2)</f>
        <v>264.69</v>
      </c>
    </row>
    <row r="1860" spans="1:15" x14ac:dyDescent="0.25">
      <c r="A1860" s="18">
        <v>30913144</v>
      </c>
      <c r="B1860" s="18" t="s">
        <v>1886</v>
      </c>
      <c r="C1860" s="24">
        <v>1</v>
      </c>
      <c r="D1860" s="25" t="s">
        <v>140</v>
      </c>
      <c r="E1860" s="20"/>
      <c r="F1860" s="21">
        <v>1</v>
      </c>
      <c r="G1860" s="21">
        <v>2</v>
      </c>
      <c r="H1860" s="21"/>
      <c r="I1860" s="21"/>
      <c r="J1860" s="21"/>
      <c r="K1860" s="22">
        <f>VLOOKUP(D1860,'Porte Honorário'!$A$3:$B$44,2,0)</f>
        <v>321.38</v>
      </c>
      <c r="L1860" s="22">
        <f>'Base PF Saúde'!$K1860*'Base PF Saúde'!$C1860</f>
        <v>321.38</v>
      </c>
      <c r="M1860" s="22">
        <f>'Base PF Saúde'!$E1860*'Uco e Filme'!$A$2</f>
        <v>0</v>
      </c>
      <c r="N1860" s="22">
        <f>'Base PF Saúde'!$H1860*'Uco e Filme'!$A$11</f>
        <v>0</v>
      </c>
      <c r="O1860" s="23">
        <f>ROUND(SUM('Base PF Saúde'!$L1860:$N1860),2)</f>
        <v>321.38</v>
      </c>
    </row>
    <row r="1861" spans="1:15" ht="24" x14ac:dyDescent="0.25">
      <c r="A1861" s="18">
        <v>30913152</v>
      </c>
      <c r="B1861" s="18" t="s">
        <v>1887</v>
      </c>
      <c r="C1861" s="24">
        <v>1</v>
      </c>
      <c r="D1861" s="25" t="s">
        <v>140</v>
      </c>
      <c r="E1861" s="20"/>
      <c r="F1861" s="21">
        <v>1</v>
      </c>
      <c r="G1861" s="21">
        <v>2</v>
      </c>
      <c r="H1861" s="21"/>
      <c r="I1861" s="21"/>
      <c r="J1861" s="21"/>
      <c r="K1861" s="22">
        <f>VLOOKUP(D1861,'Porte Honorário'!$A$3:$B$44,2,0)</f>
        <v>321.38</v>
      </c>
      <c r="L1861" s="22">
        <f>'Base PF Saúde'!$K1861*'Base PF Saúde'!$C1861</f>
        <v>321.38</v>
      </c>
      <c r="M1861" s="22">
        <f>'Base PF Saúde'!$E1861*'Uco e Filme'!$A$2</f>
        <v>0</v>
      </c>
      <c r="N1861" s="22">
        <f>'Base PF Saúde'!$H1861*'Uco e Filme'!$A$11</f>
        <v>0</v>
      </c>
      <c r="O1861" s="23">
        <f>ROUND(SUM('Base PF Saúde'!$L1861:$N1861),2)</f>
        <v>321.38</v>
      </c>
    </row>
    <row r="1862" spans="1:15" ht="18" customHeight="1" x14ac:dyDescent="0.25">
      <c r="A1862" s="72" t="s">
        <v>1888</v>
      </c>
      <c r="B1862" s="73"/>
      <c r="C1862" s="73"/>
      <c r="D1862" s="73"/>
      <c r="E1862" s="73"/>
      <c r="F1862" s="73"/>
      <c r="G1862" s="73"/>
      <c r="H1862" s="73"/>
      <c r="I1862" s="73"/>
      <c r="J1862" s="73"/>
      <c r="K1862" s="73" t="e">
        <f>VLOOKUP(D1862,'Porte Honorário'!$A$3:$B$44,2,0)</f>
        <v>#N/A</v>
      </c>
      <c r="L1862" s="73" t="e">
        <f>'Base PF Saúde'!$K1862*'Base PF Saúde'!$C1862</f>
        <v>#N/A</v>
      </c>
      <c r="M1862" s="73">
        <f>'Base PF Saúde'!$E1862*'Uco e Filme'!$A$2</f>
        <v>0</v>
      </c>
      <c r="N1862" s="73">
        <f>'Base PF Saúde'!$H1862*'Uco e Filme'!$A$11</f>
        <v>0</v>
      </c>
      <c r="O1862" s="74" t="e">
        <f>ROUND(SUM('Base PF Saúde'!$L1862:$N1862),2)</f>
        <v>#N/A</v>
      </c>
    </row>
    <row r="1863" spans="1:15" x14ac:dyDescent="0.25">
      <c r="A1863" s="18">
        <v>30914019</v>
      </c>
      <c r="B1863" s="18" t="s">
        <v>1889</v>
      </c>
      <c r="C1863" s="24">
        <v>1</v>
      </c>
      <c r="D1863" s="25" t="s">
        <v>334</v>
      </c>
      <c r="E1863" s="20"/>
      <c r="F1863" s="21">
        <v>2</v>
      </c>
      <c r="G1863" s="21">
        <v>4</v>
      </c>
      <c r="H1863" s="21"/>
      <c r="I1863" s="21"/>
      <c r="J1863" s="21"/>
      <c r="K1863" s="22">
        <f>VLOOKUP(D1863,'Porte Honorário'!$A$3:$B$44,2,0)</f>
        <v>1049.28</v>
      </c>
      <c r="L1863" s="22">
        <f>'Base PF Saúde'!$K1863*'Base PF Saúde'!$C1863</f>
        <v>1049.28</v>
      </c>
      <c r="M1863" s="22">
        <f>'Base PF Saúde'!$E1863*'Uco e Filme'!$A$2</f>
        <v>0</v>
      </c>
      <c r="N1863" s="22">
        <f>'Base PF Saúde'!$H1863*'Uco e Filme'!$A$11</f>
        <v>0</v>
      </c>
      <c r="O1863" s="23">
        <f>ROUND(SUM('Base PF Saúde'!$L1863:$N1863),2)</f>
        <v>1049.28</v>
      </c>
    </row>
    <row r="1864" spans="1:15" x14ac:dyDescent="0.25">
      <c r="A1864" s="18">
        <v>30914027</v>
      </c>
      <c r="B1864" s="18" t="s">
        <v>1890</v>
      </c>
      <c r="C1864" s="24">
        <v>1</v>
      </c>
      <c r="D1864" s="25" t="s">
        <v>309</v>
      </c>
      <c r="E1864" s="20"/>
      <c r="F1864" s="21">
        <v>1</v>
      </c>
      <c r="G1864" s="21">
        <v>4</v>
      </c>
      <c r="H1864" s="21"/>
      <c r="I1864" s="21"/>
      <c r="J1864" s="21"/>
      <c r="K1864" s="22">
        <f>VLOOKUP(D1864,'Porte Honorário'!$A$3:$B$44,2,0)</f>
        <v>771.98</v>
      </c>
      <c r="L1864" s="22">
        <f>'Base PF Saúde'!$K1864*'Base PF Saúde'!$C1864</f>
        <v>771.98</v>
      </c>
      <c r="M1864" s="22">
        <f>'Base PF Saúde'!$E1864*'Uco e Filme'!$A$2</f>
        <v>0</v>
      </c>
      <c r="N1864" s="22">
        <f>'Base PF Saúde'!$H1864*'Uco e Filme'!$A$11</f>
        <v>0</v>
      </c>
      <c r="O1864" s="23">
        <f>ROUND(SUM('Base PF Saúde'!$L1864:$N1864),2)</f>
        <v>771.98</v>
      </c>
    </row>
    <row r="1865" spans="1:15" x14ac:dyDescent="0.25">
      <c r="A1865" s="18">
        <v>30914043</v>
      </c>
      <c r="B1865" s="18" t="s">
        <v>1891</v>
      </c>
      <c r="C1865" s="24">
        <v>1</v>
      </c>
      <c r="D1865" s="25" t="s">
        <v>338</v>
      </c>
      <c r="E1865" s="20"/>
      <c r="F1865" s="21">
        <v>1</v>
      </c>
      <c r="G1865" s="21">
        <v>5</v>
      </c>
      <c r="H1865" s="21"/>
      <c r="I1865" s="21"/>
      <c r="J1865" s="21"/>
      <c r="K1865" s="22">
        <f>VLOOKUP(D1865,'Porte Honorário'!$A$3:$B$44,2,0)</f>
        <v>953.16</v>
      </c>
      <c r="L1865" s="22">
        <f>'Base PF Saúde'!$K1865*'Base PF Saúde'!$C1865</f>
        <v>953.16</v>
      </c>
      <c r="M1865" s="22">
        <f>'Base PF Saúde'!$E1865*'Uco e Filme'!$A$2</f>
        <v>0</v>
      </c>
      <c r="N1865" s="22">
        <f>'Base PF Saúde'!$H1865*'Uco e Filme'!$A$11</f>
        <v>0</v>
      </c>
      <c r="O1865" s="23">
        <f>ROUND(SUM('Base PF Saúde'!$L1865:$N1865),2)</f>
        <v>953.16</v>
      </c>
    </row>
    <row r="1866" spans="1:15" x14ac:dyDescent="0.25">
      <c r="A1866" s="18">
        <v>30914051</v>
      </c>
      <c r="B1866" s="18" t="s">
        <v>1892</v>
      </c>
      <c r="C1866" s="24">
        <v>1</v>
      </c>
      <c r="D1866" s="25" t="s">
        <v>489</v>
      </c>
      <c r="E1866" s="20"/>
      <c r="F1866" s="21">
        <v>2</v>
      </c>
      <c r="G1866" s="21">
        <v>4</v>
      </c>
      <c r="H1866" s="21"/>
      <c r="I1866" s="21"/>
      <c r="J1866" s="21"/>
      <c r="K1866" s="22">
        <f>VLOOKUP(D1866,'Porte Honorário'!$A$3:$B$44,2,0)</f>
        <v>1354.9</v>
      </c>
      <c r="L1866" s="22">
        <f>'Base PF Saúde'!$K1866*'Base PF Saúde'!$C1866</f>
        <v>1354.9</v>
      </c>
      <c r="M1866" s="22">
        <f>'Base PF Saúde'!$E1866*'Uco e Filme'!$A$2</f>
        <v>0</v>
      </c>
      <c r="N1866" s="22">
        <f>'Base PF Saúde'!$H1866*'Uco e Filme'!$A$11</f>
        <v>0</v>
      </c>
      <c r="O1866" s="23">
        <f>ROUND(SUM('Base PF Saúde'!$L1866:$N1866),2)</f>
        <v>1354.9</v>
      </c>
    </row>
    <row r="1867" spans="1:15" x14ac:dyDescent="0.25">
      <c r="A1867" s="18">
        <v>30914060</v>
      </c>
      <c r="B1867" s="18" t="s">
        <v>1893</v>
      </c>
      <c r="C1867" s="24">
        <v>1</v>
      </c>
      <c r="D1867" s="25" t="s">
        <v>448</v>
      </c>
      <c r="E1867" s="20"/>
      <c r="F1867" s="21">
        <v>2</v>
      </c>
      <c r="G1867" s="21">
        <v>4</v>
      </c>
      <c r="H1867" s="21"/>
      <c r="I1867" s="21"/>
      <c r="J1867" s="21"/>
      <c r="K1867" s="22">
        <f>VLOOKUP(D1867,'Porte Honorário'!$A$3:$B$44,2,0)</f>
        <v>1126.45</v>
      </c>
      <c r="L1867" s="22">
        <f>'Base PF Saúde'!$K1867*'Base PF Saúde'!$C1867</f>
        <v>1126.45</v>
      </c>
      <c r="M1867" s="22">
        <f>'Base PF Saúde'!$E1867*'Uco e Filme'!$A$2</f>
        <v>0</v>
      </c>
      <c r="N1867" s="22">
        <f>'Base PF Saúde'!$H1867*'Uco e Filme'!$A$11</f>
        <v>0</v>
      </c>
      <c r="O1867" s="23">
        <f>ROUND(SUM('Base PF Saúde'!$L1867:$N1867),2)</f>
        <v>1126.45</v>
      </c>
    </row>
    <row r="1868" spans="1:15" x14ac:dyDescent="0.25">
      <c r="A1868" s="18">
        <v>30914078</v>
      </c>
      <c r="B1868" s="18" t="s">
        <v>1894</v>
      </c>
      <c r="C1868" s="24">
        <v>1</v>
      </c>
      <c r="D1868" s="25" t="s">
        <v>489</v>
      </c>
      <c r="E1868" s="20"/>
      <c r="F1868" s="21">
        <v>2</v>
      </c>
      <c r="G1868" s="21">
        <v>6</v>
      </c>
      <c r="H1868" s="21"/>
      <c r="I1868" s="21"/>
      <c r="J1868" s="21"/>
      <c r="K1868" s="22">
        <f>VLOOKUP(D1868,'Porte Honorário'!$A$3:$B$44,2,0)</f>
        <v>1354.9</v>
      </c>
      <c r="L1868" s="22">
        <f>'Base PF Saúde'!$K1868*'Base PF Saúde'!$C1868</f>
        <v>1354.9</v>
      </c>
      <c r="M1868" s="22">
        <f>'Base PF Saúde'!$E1868*'Uco e Filme'!$A$2</f>
        <v>0</v>
      </c>
      <c r="N1868" s="22">
        <f>'Base PF Saúde'!$H1868*'Uco e Filme'!$A$11</f>
        <v>0</v>
      </c>
      <c r="O1868" s="23">
        <f>ROUND(SUM('Base PF Saúde'!$L1868:$N1868),2)</f>
        <v>1354.9</v>
      </c>
    </row>
    <row r="1869" spans="1:15" x14ac:dyDescent="0.25">
      <c r="A1869" s="18">
        <v>30914086</v>
      </c>
      <c r="B1869" s="18" t="s">
        <v>1895</v>
      </c>
      <c r="C1869" s="24">
        <v>1</v>
      </c>
      <c r="D1869" s="25" t="s">
        <v>334</v>
      </c>
      <c r="E1869" s="20"/>
      <c r="F1869" s="21">
        <v>1</v>
      </c>
      <c r="G1869" s="21">
        <v>4</v>
      </c>
      <c r="H1869" s="21"/>
      <c r="I1869" s="21"/>
      <c r="J1869" s="21"/>
      <c r="K1869" s="22">
        <f>VLOOKUP(D1869,'Porte Honorário'!$A$3:$B$44,2,0)</f>
        <v>1049.28</v>
      </c>
      <c r="L1869" s="22">
        <f>'Base PF Saúde'!$K1869*'Base PF Saúde'!$C1869</f>
        <v>1049.28</v>
      </c>
      <c r="M1869" s="22">
        <f>'Base PF Saúde'!$E1869*'Uco e Filme'!$A$2</f>
        <v>0</v>
      </c>
      <c r="N1869" s="22">
        <f>'Base PF Saúde'!$H1869*'Uco e Filme'!$A$11</f>
        <v>0</v>
      </c>
      <c r="O1869" s="23">
        <f>ROUND(SUM('Base PF Saúde'!$L1869:$N1869),2)</f>
        <v>1049.28</v>
      </c>
    </row>
    <row r="1870" spans="1:15" x14ac:dyDescent="0.25">
      <c r="A1870" s="18">
        <v>30914094</v>
      </c>
      <c r="B1870" s="18" t="s">
        <v>1896</v>
      </c>
      <c r="C1870" s="24">
        <v>1</v>
      </c>
      <c r="D1870" s="25" t="s">
        <v>472</v>
      </c>
      <c r="E1870" s="20"/>
      <c r="F1870" s="21">
        <v>3</v>
      </c>
      <c r="G1870" s="21">
        <v>5</v>
      </c>
      <c r="H1870" s="21"/>
      <c r="I1870" s="21"/>
      <c r="J1870" s="21"/>
      <c r="K1870" s="22">
        <f>VLOOKUP(D1870,'Porte Honorário'!$A$3:$B$44,2,0)</f>
        <v>1433.67</v>
      </c>
      <c r="L1870" s="22">
        <f>'Base PF Saúde'!$K1870*'Base PF Saúde'!$C1870</f>
        <v>1433.67</v>
      </c>
      <c r="M1870" s="22">
        <f>'Base PF Saúde'!$E1870*'Uco e Filme'!$A$2</f>
        <v>0</v>
      </c>
      <c r="N1870" s="22">
        <f>'Base PF Saúde'!$H1870*'Uco e Filme'!$A$11</f>
        <v>0</v>
      </c>
      <c r="O1870" s="23">
        <f>ROUND(SUM('Base PF Saúde'!$L1870:$N1870),2)</f>
        <v>1433.67</v>
      </c>
    </row>
    <row r="1871" spans="1:15" x14ac:dyDescent="0.25">
      <c r="A1871" s="18">
        <v>30914108</v>
      </c>
      <c r="B1871" s="18" t="s">
        <v>1897</v>
      </c>
      <c r="C1871" s="24">
        <v>1</v>
      </c>
      <c r="D1871" s="25" t="s">
        <v>384</v>
      </c>
      <c r="E1871" s="20"/>
      <c r="F1871" s="21">
        <v>2</v>
      </c>
      <c r="G1871" s="21">
        <v>4</v>
      </c>
      <c r="H1871" s="21"/>
      <c r="I1871" s="21"/>
      <c r="J1871" s="21"/>
      <c r="K1871" s="22">
        <f>VLOOKUP(D1871,'Porte Honorário'!$A$3:$B$44,2,0)</f>
        <v>737.32</v>
      </c>
      <c r="L1871" s="22">
        <f>'Base PF Saúde'!$K1871*'Base PF Saúde'!$C1871</f>
        <v>737.32</v>
      </c>
      <c r="M1871" s="22">
        <f>'Base PF Saúde'!$E1871*'Uco e Filme'!$A$2</f>
        <v>0</v>
      </c>
      <c r="N1871" s="22">
        <f>'Base PF Saúde'!$H1871*'Uco e Filme'!$A$11</f>
        <v>0</v>
      </c>
      <c r="O1871" s="23">
        <f>ROUND(SUM('Base PF Saúde'!$L1871:$N1871),2)</f>
        <v>737.32</v>
      </c>
    </row>
    <row r="1872" spans="1:15" x14ac:dyDescent="0.25">
      <c r="A1872" s="18">
        <v>30914116</v>
      </c>
      <c r="B1872" s="18" t="s">
        <v>1898</v>
      </c>
      <c r="C1872" s="24">
        <v>1</v>
      </c>
      <c r="D1872" s="25" t="s">
        <v>263</v>
      </c>
      <c r="E1872" s="20"/>
      <c r="F1872" s="21">
        <v>1</v>
      </c>
      <c r="G1872" s="21">
        <v>4</v>
      </c>
      <c r="H1872" s="21"/>
      <c r="I1872" s="21"/>
      <c r="J1872" s="21"/>
      <c r="K1872" s="22">
        <f>VLOOKUP(D1872,'Porte Honorário'!$A$3:$B$44,2,0)</f>
        <v>819.25</v>
      </c>
      <c r="L1872" s="22">
        <f>'Base PF Saúde'!$K1872*'Base PF Saúde'!$C1872</f>
        <v>819.25</v>
      </c>
      <c r="M1872" s="22">
        <f>'Base PF Saúde'!$E1872*'Uco e Filme'!$A$2</f>
        <v>0</v>
      </c>
      <c r="N1872" s="22">
        <f>'Base PF Saúde'!$H1872*'Uco e Filme'!$A$11</f>
        <v>0</v>
      </c>
      <c r="O1872" s="23">
        <f>ROUND(SUM('Base PF Saúde'!$L1872:$N1872),2)</f>
        <v>819.25</v>
      </c>
    </row>
    <row r="1873" spans="1:15" x14ac:dyDescent="0.25">
      <c r="A1873" s="18">
        <v>30914124</v>
      </c>
      <c r="B1873" s="18" t="s">
        <v>1899</v>
      </c>
      <c r="C1873" s="24">
        <v>1</v>
      </c>
      <c r="D1873" s="25" t="s">
        <v>137</v>
      </c>
      <c r="E1873" s="20"/>
      <c r="F1873" s="21"/>
      <c r="G1873" s="21">
        <v>0</v>
      </c>
      <c r="H1873" s="21"/>
      <c r="I1873" s="21"/>
      <c r="J1873" s="21"/>
      <c r="K1873" s="22">
        <f>VLOOKUP(D1873,'Porte Honorário'!$A$3:$B$44,2,0)</f>
        <v>31.52</v>
      </c>
      <c r="L1873" s="22">
        <f>'Base PF Saúde'!$K1873*'Base PF Saúde'!$C1873</f>
        <v>31.52</v>
      </c>
      <c r="M1873" s="22">
        <f>'Base PF Saúde'!$E1873*'Uco e Filme'!$A$2</f>
        <v>0</v>
      </c>
      <c r="N1873" s="22">
        <f>'Base PF Saúde'!$H1873*'Uco e Filme'!$A$11</f>
        <v>0</v>
      </c>
      <c r="O1873" s="23">
        <f>ROUND(SUM('Base PF Saúde'!$L1873:$N1873),2)</f>
        <v>31.52</v>
      </c>
    </row>
    <row r="1874" spans="1:15" x14ac:dyDescent="0.25">
      <c r="A1874" s="18">
        <v>30914132</v>
      </c>
      <c r="B1874" s="18" t="s">
        <v>1900</v>
      </c>
      <c r="C1874" s="24">
        <v>1</v>
      </c>
      <c r="D1874" s="25" t="s">
        <v>334</v>
      </c>
      <c r="E1874" s="20"/>
      <c r="F1874" s="21">
        <v>1</v>
      </c>
      <c r="G1874" s="21">
        <v>4</v>
      </c>
      <c r="H1874" s="21"/>
      <c r="I1874" s="21"/>
      <c r="J1874" s="21"/>
      <c r="K1874" s="22">
        <f>VLOOKUP(D1874,'Porte Honorário'!$A$3:$B$44,2,0)</f>
        <v>1049.28</v>
      </c>
      <c r="L1874" s="22">
        <f>'Base PF Saúde'!$K1874*'Base PF Saúde'!$C1874</f>
        <v>1049.28</v>
      </c>
      <c r="M1874" s="22">
        <f>'Base PF Saúde'!$E1874*'Uco e Filme'!$A$2</f>
        <v>0</v>
      </c>
      <c r="N1874" s="22">
        <f>'Base PF Saúde'!$H1874*'Uco e Filme'!$A$11</f>
        <v>0</v>
      </c>
      <c r="O1874" s="23">
        <f>ROUND(SUM('Base PF Saúde'!$L1874:$N1874),2)</f>
        <v>1049.28</v>
      </c>
    </row>
    <row r="1875" spans="1:15" x14ac:dyDescent="0.25">
      <c r="A1875" s="18">
        <v>30914140</v>
      </c>
      <c r="B1875" s="18" t="s">
        <v>1901</v>
      </c>
      <c r="C1875" s="24">
        <v>1</v>
      </c>
      <c r="D1875" s="25" t="s">
        <v>261</v>
      </c>
      <c r="E1875" s="20">
        <v>44.61</v>
      </c>
      <c r="F1875" s="21">
        <v>1</v>
      </c>
      <c r="G1875" s="21">
        <v>5</v>
      </c>
      <c r="H1875" s="21"/>
      <c r="I1875" s="21"/>
      <c r="J1875" s="21"/>
      <c r="K1875" s="22">
        <f>VLOOKUP(D1875,'Porte Honorário'!$A$3:$B$44,2,0)</f>
        <v>1572.31</v>
      </c>
      <c r="L1875" s="22">
        <f>'Base PF Saúde'!$K1875*'Base PF Saúde'!$C1875</f>
        <v>1572.31</v>
      </c>
      <c r="M1875" s="22">
        <f>'Base PF Saúde'!$E1875*'Uco e Filme'!$A$2</f>
        <v>808.77929999999992</v>
      </c>
      <c r="N1875" s="22">
        <f>'Base PF Saúde'!$H1875*'Uco e Filme'!$A$11</f>
        <v>0</v>
      </c>
      <c r="O1875" s="23">
        <f>ROUND(SUM('Base PF Saúde'!$L1875:$N1875),2)</f>
        <v>2381.09</v>
      </c>
    </row>
    <row r="1876" spans="1:15" x14ac:dyDescent="0.25">
      <c r="A1876" s="18">
        <v>30914159</v>
      </c>
      <c r="B1876" s="18" t="s">
        <v>1902</v>
      </c>
      <c r="C1876" s="24">
        <v>1</v>
      </c>
      <c r="D1876" s="25" t="s">
        <v>491</v>
      </c>
      <c r="E1876" s="20">
        <v>66.91</v>
      </c>
      <c r="F1876" s="21">
        <v>1</v>
      </c>
      <c r="G1876" s="21">
        <v>7</v>
      </c>
      <c r="H1876" s="21"/>
      <c r="I1876" s="21"/>
      <c r="J1876" s="21"/>
      <c r="K1876" s="22">
        <f>VLOOKUP(D1876,'Porte Honorário'!$A$3:$B$44,2,0)</f>
        <v>1922.05</v>
      </c>
      <c r="L1876" s="22">
        <f>'Base PF Saúde'!$K1876*'Base PF Saúde'!$C1876</f>
        <v>1922.05</v>
      </c>
      <c r="M1876" s="22">
        <f>'Base PF Saúde'!$E1876*'Uco e Filme'!$A$2</f>
        <v>1213.0782999999999</v>
      </c>
      <c r="N1876" s="22">
        <f>'Base PF Saúde'!$H1876*'Uco e Filme'!$A$11</f>
        <v>0</v>
      </c>
      <c r="O1876" s="23">
        <f>ROUND(SUM('Base PF Saúde'!$L1876:$N1876),2)</f>
        <v>3135.13</v>
      </c>
    </row>
    <row r="1877" spans="1:15" x14ac:dyDescent="0.25">
      <c r="A1877" s="18">
        <v>30914167</v>
      </c>
      <c r="B1877" s="18" t="s">
        <v>1903</v>
      </c>
      <c r="C1877" s="24">
        <v>1</v>
      </c>
      <c r="D1877" s="25" t="s">
        <v>435</v>
      </c>
      <c r="E1877" s="20">
        <v>44.61</v>
      </c>
      <c r="F1877" s="21">
        <v>1</v>
      </c>
      <c r="G1877" s="21">
        <v>5</v>
      </c>
      <c r="H1877" s="21"/>
      <c r="I1877" s="21"/>
      <c r="J1877" s="21"/>
      <c r="K1877" s="22">
        <f>VLOOKUP(D1877,'Porte Honorário'!$A$3:$B$44,2,0)</f>
        <v>1220.97</v>
      </c>
      <c r="L1877" s="22">
        <f>'Base PF Saúde'!$K1877*'Base PF Saúde'!$C1877</f>
        <v>1220.97</v>
      </c>
      <c r="M1877" s="22">
        <f>'Base PF Saúde'!$E1877*'Uco e Filme'!$A$2</f>
        <v>808.77929999999992</v>
      </c>
      <c r="N1877" s="22">
        <f>'Base PF Saúde'!$H1877*'Uco e Filme'!$A$11</f>
        <v>0</v>
      </c>
      <c r="O1877" s="23">
        <f>ROUND(SUM('Base PF Saúde'!$L1877:$N1877),2)</f>
        <v>2029.75</v>
      </c>
    </row>
    <row r="1878" spans="1:15" ht="18" customHeight="1" x14ac:dyDescent="0.25">
      <c r="A1878" s="72" t="s">
        <v>1904</v>
      </c>
      <c r="B1878" s="73"/>
      <c r="C1878" s="73"/>
      <c r="D1878" s="73"/>
      <c r="E1878" s="73"/>
      <c r="F1878" s="73"/>
      <c r="G1878" s="73"/>
      <c r="H1878" s="73"/>
      <c r="I1878" s="73"/>
      <c r="J1878" s="73"/>
      <c r="K1878" s="73" t="e">
        <f>VLOOKUP(D1878,'Porte Honorário'!$A$3:$B$44,2,0)</f>
        <v>#N/A</v>
      </c>
      <c r="L1878" s="73" t="e">
        <f>'Base PF Saúde'!$K1878*'Base PF Saúde'!$C1878</f>
        <v>#N/A</v>
      </c>
      <c r="M1878" s="73">
        <f>'Base PF Saúde'!$E1878*'Uco e Filme'!$A$2</f>
        <v>0</v>
      </c>
      <c r="N1878" s="73">
        <f>'Base PF Saúde'!$H1878*'Uco e Filme'!$A$11</f>
        <v>0</v>
      </c>
      <c r="O1878" s="74" t="e">
        <f>ROUND(SUM('Base PF Saúde'!$L1878:$N1878),2)</f>
        <v>#N/A</v>
      </c>
    </row>
    <row r="1879" spans="1:15" x14ac:dyDescent="0.25">
      <c r="A1879" s="18">
        <v>30915015</v>
      </c>
      <c r="B1879" s="18" t="s">
        <v>1905</v>
      </c>
      <c r="C1879" s="24">
        <v>1</v>
      </c>
      <c r="D1879" s="25" t="s">
        <v>435</v>
      </c>
      <c r="E1879" s="20"/>
      <c r="F1879" s="21">
        <v>3</v>
      </c>
      <c r="G1879" s="21">
        <v>5</v>
      </c>
      <c r="H1879" s="21"/>
      <c r="I1879" s="21"/>
      <c r="J1879" s="21"/>
      <c r="K1879" s="22">
        <f>VLOOKUP(D1879,'Porte Honorário'!$A$3:$B$44,2,0)</f>
        <v>1220.97</v>
      </c>
      <c r="L1879" s="22">
        <f>'Base PF Saúde'!$K1879*'Base PF Saúde'!$C1879</f>
        <v>1220.97</v>
      </c>
      <c r="M1879" s="22">
        <f>'Base PF Saúde'!$E1879*'Uco e Filme'!$A$2</f>
        <v>0</v>
      </c>
      <c r="N1879" s="22">
        <f>'Base PF Saúde'!$H1879*'Uco e Filme'!$A$11</f>
        <v>0</v>
      </c>
      <c r="O1879" s="23">
        <f>ROUND(SUM('Base PF Saúde'!$L1879:$N1879),2)</f>
        <v>1220.97</v>
      </c>
    </row>
    <row r="1880" spans="1:15" x14ac:dyDescent="0.25">
      <c r="A1880" s="18">
        <v>30915023</v>
      </c>
      <c r="B1880" s="18" t="s">
        <v>1906</v>
      </c>
      <c r="C1880" s="24">
        <v>1</v>
      </c>
      <c r="D1880" s="25" t="s">
        <v>336</v>
      </c>
      <c r="E1880" s="20"/>
      <c r="F1880" s="21">
        <v>1</v>
      </c>
      <c r="G1880" s="21">
        <v>4</v>
      </c>
      <c r="H1880" s="21"/>
      <c r="I1880" s="21"/>
      <c r="J1880" s="21"/>
      <c r="K1880" s="22">
        <f>VLOOKUP(D1880,'Porte Honorário'!$A$3:$B$44,2,0)</f>
        <v>401.75</v>
      </c>
      <c r="L1880" s="22">
        <f>'Base PF Saúde'!$K1880*'Base PF Saúde'!$C1880</f>
        <v>401.75</v>
      </c>
      <c r="M1880" s="22">
        <f>'Base PF Saúde'!$E1880*'Uco e Filme'!$A$2</f>
        <v>0</v>
      </c>
      <c r="N1880" s="22">
        <f>'Base PF Saúde'!$H1880*'Uco e Filme'!$A$11</f>
        <v>0</v>
      </c>
      <c r="O1880" s="23">
        <f>ROUND(SUM('Base PF Saúde'!$L1880:$N1880),2)</f>
        <v>401.75</v>
      </c>
    </row>
    <row r="1881" spans="1:15" x14ac:dyDescent="0.25">
      <c r="A1881" s="18">
        <v>30915031</v>
      </c>
      <c r="B1881" s="18" t="s">
        <v>1907</v>
      </c>
      <c r="C1881" s="24">
        <v>1</v>
      </c>
      <c r="D1881" s="25" t="s">
        <v>140</v>
      </c>
      <c r="E1881" s="20"/>
      <c r="F1881" s="21"/>
      <c r="G1881" s="21">
        <v>2</v>
      </c>
      <c r="H1881" s="21"/>
      <c r="I1881" s="21"/>
      <c r="J1881" s="21"/>
      <c r="K1881" s="22">
        <f>VLOOKUP(D1881,'Porte Honorário'!$A$3:$B$44,2,0)</f>
        <v>321.38</v>
      </c>
      <c r="L1881" s="22">
        <f>'Base PF Saúde'!$K1881*'Base PF Saúde'!$C1881</f>
        <v>321.38</v>
      </c>
      <c r="M1881" s="22">
        <f>'Base PF Saúde'!$E1881*'Uco e Filme'!$A$2</f>
        <v>0</v>
      </c>
      <c r="N1881" s="22">
        <f>'Base PF Saúde'!$H1881*'Uco e Filme'!$A$11</f>
        <v>0</v>
      </c>
      <c r="O1881" s="23">
        <f>ROUND(SUM('Base PF Saúde'!$L1881:$N1881),2)</f>
        <v>321.38</v>
      </c>
    </row>
    <row r="1882" spans="1:15" x14ac:dyDescent="0.25">
      <c r="A1882" s="18">
        <v>30915040</v>
      </c>
      <c r="B1882" s="18" t="s">
        <v>1908</v>
      </c>
      <c r="C1882" s="24">
        <v>1</v>
      </c>
      <c r="D1882" s="25" t="s">
        <v>263</v>
      </c>
      <c r="E1882" s="20"/>
      <c r="F1882" s="21">
        <v>2</v>
      </c>
      <c r="G1882" s="21">
        <v>4</v>
      </c>
      <c r="H1882" s="21"/>
      <c r="I1882" s="21"/>
      <c r="J1882" s="21"/>
      <c r="K1882" s="22">
        <f>VLOOKUP(D1882,'Porte Honorário'!$A$3:$B$44,2,0)</f>
        <v>819.25</v>
      </c>
      <c r="L1882" s="22">
        <f>'Base PF Saúde'!$K1882*'Base PF Saúde'!$C1882</f>
        <v>819.25</v>
      </c>
      <c r="M1882" s="22">
        <f>'Base PF Saúde'!$E1882*'Uco e Filme'!$A$2</f>
        <v>0</v>
      </c>
      <c r="N1882" s="22">
        <f>'Base PF Saúde'!$H1882*'Uco e Filme'!$A$11</f>
        <v>0</v>
      </c>
      <c r="O1882" s="23">
        <f>ROUND(SUM('Base PF Saúde'!$L1882:$N1882),2)</f>
        <v>819.25</v>
      </c>
    </row>
    <row r="1883" spans="1:15" x14ac:dyDescent="0.25">
      <c r="A1883" s="18">
        <v>30915058</v>
      </c>
      <c r="B1883" s="18" t="s">
        <v>1909</v>
      </c>
      <c r="C1883" s="24">
        <v>1</v>
      </c>
      <c r="D1883" s="25" t="s">
        <v>599</v>
      </c>
      <c r="E1883" s="20">
        <v>33.799999999999997</v>
      </c>
      <c r="F1883" s="21">
        <v>1</v>
      </c>
      <c r="G1883" s="21">
        <v>4</v>
      </c>
      <c r="H1883" s="21"/>
      <c r="I1883" s="21"/>
      <c r="J1883" s="21"/>
      <c r="K1883" s="22">
        <f>VLOOKUP(D1883,'Porte Honorário'!$A$3:$B$44,2,0)</f>
        <v>576.6</v>
      </c>
      <c r="L1883" s="22">
        <f>'Base PF Saúde'!$K1883*'Base PF Saúde'!$C1883</f>
        <v>576.6</v>
      </c>
      <c r="M1883" s="22">
        <f>'Base PF Saúde'!$E1883*'Uco e Filme'!$A$2</f>
        <v>612.79399999999987</v>
      </c>
      <c r="N1883" s="22">
        <f>'Base PF Saúde'!$H1883*'Uco e Filme'!$A$11</f>
        <v>0</v>
      </c>
      <c r="O1883" s="23">
        <f>ROUND(SUM('Base PF Saúde'!$L1883:$N1883),2)</f>
        <v>1189.3900000000001</v>
      </c>
    </row>
    <row r="1884" spans="1:15" x14ac:dyDescent="0.25">
      <c r="A1884" s="18">
        <v>30915066</v>
      </c>
      <c r="B1884" s="18" t="s">
        <v>1910</v>
      </c>
      <c r="C1884" s="24">
        <v>1</v>
      </c>
      <c r="D1884" s="25" t="s">
        <v>448</v>
      </c>
      <c r="E1884" s="20">
        <v>38.5</v>
      </c>
      <c r="F1884" s="21">
        <v>1</v>
      </c>
      <c r="G1884" s="21">
        <v>5</v>
      </c>
      <c r="H1884" s="21"/>
      <c r="I1884" s="21"/>
      <c r="J1884" s="21"/>
      <c r="K1884" s="22">
        <f>VLOOKUP(D1884,'Porte Honorário'!$A$3:$B$44,2,0)</f>
        <v>1126.45</v>
      </c>
      <c r="L1884" s="22">
        <f>'Base PF Saúde'!$K1884*'Base PF Saúde'!$C1884</f>
        <v>1126.45</v>
      </c>
      <c r="M1884" s="22">
        <f>'Base PF Saúde'!$E1884*'Uco e Filme'!$A$2</f>
        <v>698.005</v>
      </c>
      <c r="N1884" s="22">
        <f>'Base PF Saúde'!$H1884*'Uco e Filme'!$A$11</f>
        <v>0</v>
      </c>
      <c r="O1884" s="23">
        <f>ROUND(SUM('Base PF Saúde'!$L1884:$N1884),2)</f>
        <v>1824.46</v>
      </c>
    </row>
    <row r="1885" spans="1:15" ht="18" customHeight="1" x14ac:dyDescent="0.25">
      <c r="A1885" s="72" t="s">
        <v>1911</v>
      </c>
      <c r="B1885" s="73"/>
      <c r="C1885" s="73"/>
      <c r="D1885" s="73"/>
      <c r="E1885" s="73"/>
      <c r="F1885" s="73"/>
      <c r="G1885" s="73"/>
      <c r="H1885" s="73"/>
      <c r="I1885" s="73"/>
      <c r="J1885" s="73"/>
      <c r="K1885" s="73" t="e">
        <f>VLOOKUP(D1885,'Porte Honorário'!$A$3:$B$44,2,0)</f>
        <v>#N/A</v>
      </c>
      <c r="L1885" s="73" t="e">
        <f>'Base PF Saúde'!$K1885*'Base PF Saúde'!$C1885</f>
        <v>#N/A</v>
      </c>
      <c r="M1885" s="73">
        <f>'Base PF Saúde'!$E1885*'Uco e Filme'!$A$2</f>
        <v>0</v>
      </c>
      <c r="N1885" s="73">
        <f>'Base PF Saúde'!$H1885*'Uco e Filme'!$A$11</f>
        <v>0</v>
      </c>
      <c r="O1885" s="74" t="e">
        <f>ROUND(SUM('Base PF Saúde'!$L1885:$N1885),2)</f>
        <v>#N/A</v>
      </c>
    </row>
    <row r="1886" spans="1:15" ht="24" x14ac:dyDescent="0.25">
      <c r="A1886" s="18">
        <v>30916011</v>
      </c>
      <c r="B1886" s="18" t="s">
        <v>1912</v>
      </c>
      <c r="C1886" s="24">
        <v>1</v>
      </c>
      <c r="D1886" s="25" t="s">
        <v>448</v>
      </c>
      <c r="E1886" s="20"/>
      <c r="F1886" s="21">
        <v>2</v>
      </c>
      <c r="G1886" s="21">
        <v>6</v>
      </c>
      <c r="H1886" s="21"/>
      <c r="I1886" s="21"/>
      <c r="J1886" s="21"/>
      <c r="K1886" s="22">
        <f>VLOOKUP(D1886,'Porte Honorário'!$A$3:$B$44,2,0)</f>
        <v>1126.45</v>
      </c>
      <c r="L1886" s="22">
        <f>'Base PF Saúde'!$K1886*'Base PF Saúde'!$C1886</f>
        <v>1126.45</v>
      </c>
      <c r="M1886" s="22">
        <f>'Base PF Saúde'!$E1886*'Uco e Filme'!$A$2</f>
        <v>0</v>
      </c>
      <c r="N1886" s="22">
        <f>'Base PF Saúde'!$H1886*'Uco e Filme'!$A$11</f>
        <v>0</v>
      </c>
      <c r="O1886" s="23">
        <f>ROUND(SUM('Base PF Saúde'!$L1886:$N1886),2)</f>
        <v>1126.45</v>
      </c>
    </row>
    <row r="1887" spans="1:15" ht="18" customHeight="1" x14ac:dyDescent="0.25">
      <c r="A1887" s="72" t="s">
        <v>1913</v>
      </c>
      <c r="B1887" s="73"/>
      <c r="C1887" s="73"/>
      <c r="D1887" s="73"/>
      <c r="E1887" s="73"/>
      <c r="F1887" s="73"/>
      <c r="G1887" s="73"/>
      <c r="H1887" s="73"/>
      <c r="I1887" s="73"/>
      <c r="J1887" s="73"/>
      <c r="K1887" s="73" t="e">
        <f>VLOOKUP(D1887,'Porte Honorário'!$A$3:$B$44,2,0)</f>
        <v>#N/A</v>
      </c>
      <c r="L1887" s="73" t="e">
        <f>'Base PF Saúde'!$K1887*'Base PF Saúde'!$C1887</f>
        <v>#N/A</v>
      </c>
      <c r="M1887" s="73">
        <f>'Base PF Saúde'!$E1887*'Uco e Filme'!$A$2</f>
        <v>0</v>
      </c>
      <c r="N1887" s="73">
        <f>'Base PF Saúde'!$H1887*'Uco e Filme'!$A$11</f>
        <v>0</v>
      </c>
      <c r="O1887" s="74" t="e">
        <f>ROUND(SUM('Base PF Saúde'!$L1887:$N1887),2)</f>
        <v>#N/A</v>
      </c>
    </row>
    <row r="1888" spans="1:15" x14ac:dyDescent="0.25">
      <c r="A1888" s="18">
        <v>30917018</v>
      </c>
      <c r="B1888" s="18" t="s">
        <v>1914</v>
      </c>
      <c r="C1888" s="24">
        <v>1</v>
      </c>
      <c r="D1888" s="25" t="s">
        <v>384</v>
      </c>
      <c r="E1888" s="20"/>
      <c r="F1888" s="21">
        <v>1</v>
      </c>
      <c r="G1888" s="21">
        <v>4</v>
      </c>
      <c r="H1888" s="21"/>
      <c r="I1888" s="21"/>
      <c r="J1888" s="21"/>
      <c r="K1888" s="22">
        <f>VLOOKUP(D1888,'Porte Honorário'!$A$3:$B$44,2,0)</f>
        <v>737.32</v>
      </c>
      <c r="L1888" s="22">
        <f>'Base PF Saúde'!$K1888*'Base PF Saúde'!$C1888</f>
        <v>737.32</v>
      </c>
      <c r="M1888" s="22">
        <f>'Base PF Saúde'!$E1888*'Uco e Filme'!$A$2</f>
        <v>0</v>
      </c>
      <c r="N1888" s="22">
        <f>'Base PF Saúde'!$H1888*'Uco e Filme'!$A$11</f>
        <v>0</v>
      </c>
      <c r="O1888" s="23">
        <f>ROUND(SUM('Base PF Saúde'!$L1888:$N1888),2)</f>
        <v>737.32</v>
      </c>
    </row>
    <row r="1889" spans="1:15" x14ac:dyDescent="0.25">
      <c r="A1889" s="18">
        <v>30917026</v>
      </c>
      <c r="B1889" s="18" t="s">
        <v>1915</v>
      </c>
      <c r="C1889" s="24">
        <v>1</v>
      </c>
      <c r="D1889" s="25" t="s">
        <v>1686</v>
      </c>
      <c r="E1889" s="20"/>
      <c r="F1889" s="21">
        <v>2</v>
      </c>
      <c r="G1889" s="21">
        <v>7</v>
      </c>
      <c r="H1889" s="21"/>
      <c r="I1889" s="21"/>
      <c r="J1889" s="21"/>
      <c r="K1889" s="22">
        <f>VLOOKUP(D1889,'Porte Honorário'!$A$3:$B$44,2,0)</f>
        <v>3144.61</v>
      </c>
      <c r="L1889" s="22">
        <f>'Base PF Saúde'!$K1889*'Base PF Saúde'!$C1889</f>
        <v>3144.61</v>
      </c>
      <c r="M1889" s="22">
        <f>'Base PF Saúde'!$E1889*'Uco e Filme'!$A$2</f>
        <v>0</v>
      </c>
      <c r="N1889" s="22">
        <f>'Base PF Saúde'!$H1889*'Uco e Filme'!$A$11</f>
        <v>0</v>
      </c>
      <c r="O1889" s="23">
        <f>ROUND(SUM('Base PF Saúde'!$L1889:$N1889),2)</f>
        <v>3144.61</v>
      </c>
    </row>
    <row r="1890" spans="1:15" ht="24" x14ac:dyDescent="0.25">
      <c r="A1890" s="18">
        <v>30917034</v>
      </c>
      <c r="B1890" s="18" t="s">
        <v>1916</v>
      </c>
      <c r="C1890" s="24">
        <v>1</v>
      </c>
      <c r="D1890" s="25" t="s">
        <v>435</v>
      </c>
      <c r="E1890" s="20"/>
      <c r="F1890" s="21">
        <v>1</v>
      </c>
      <c r="G1890" s="21">
        <v>5</v>
      </c>
      <c r="H1890" s="21"/>
      <c r="I1890" s="21"/>
      <c r="J1890" s="21"/>
      <c r="K1890" s="22">
        <f>VLOOKUP(D1890,'Porte Honorário'!$A$3:$B$44,2,0)</f>
        <v>1220.97</v>
      </c>
      <c r="L1890" s="22">
        <f>'Base PF Saúde'!$K1890*'Base PF Saúde'!$C1890</f>
        <v>1220.97</v>
      </c>
      <c r="M1890" s="22">
        <f>'Base PF Saúde'!$E1890*'Uco e Filme'!$A$2</f>
        <v>0</v>
      </c>
      <c r="N1890" s="22">
        <f>'Base PF Saúde'!$H1890*'Uco e Filme'!$A$11</f>
        <v>0</v>
      </c>
      <c r="O1890" s="23">
        <f>ROUND(SUM('Base PF Saúde'!$L1890:$N1890),2)</f>
        <v>1220.97</v>
      </c>
    </row>
    <row r="1891" spans="1:15" x14ac:dyDescent="0.25">
      <c r="A1891" s="18">
        <v>30917042</v>
      </c>
      <c r="B1891" s="18" t="s">
        <v>1917</v>
      </c>
      <c r="C1891" s="24">
        <v>1</v>
      </c>
      <c r="D1891" s="25" t="s">
        <v>1000</v>
      </c>
      <c r="E1891" s="20"/>
      <c r="F1891" s="21">
        <v>3</v>
      </c>
      <c r="G1891" s="21">
        <v>6</v>
      </c>
      <c r="H1891" s="21"/>
      <c r="I1891" s="21"/>
      <c r="J1891" s="21"/>
      <c r="K1891" s="22">
        <f>VLOOKUP(D1891,'Porte Honorário'!$A$3:$B$44,2,0)</f>
        <v>2591.63</v>
      </c>
      <c r="L1891" s="22">
        <f>'Base PF Saúde'!$K1891*'Base PF Saúde'!$C1891</f>
        <v>2591.63</v>
      </c>
      <c r="M1891" s="22">
        <f>'Base PF Saúde'!$E1891*'Uco e Filme'!$A$2</f>
        <v>0</v>
      </c>
      <c r="N1891" s="22">
        <f>'Base PF Saúde'!$H1891*'Uco e Filme'!$A$11</f>
        <v>0</v>
      </c>
      <c r="O1891" s="23">
        <f>ROUND(SUM('Base PF Saúde'!$L1891:$N1891),2)</f>
        <v>2591.63</v>
      </c>
    </row>
    <row r="1892" spans="1:15" ht="13.9" customHeight="1" x14ac:dyDescent="0.25">
      <c r="A1892" s="69" t="s">
        <v>1918</v>
      </c>
      <c r="B1892" s="70"/>
      <c r="C1892" s="70"/>
      <c r="D1892" s="70"/>
      <c r="E1892" s="70"/>
      <c r="F1892" s="70"/>
      <c r="G1892" s="70"/>
      <c r="H1892" s="70"/>
      <c r="I1892" s="70"/>
      <c r="J1892" s="70"/>
      <c r="K1892" s="70" t="e">
        <f>VLOOKUP(D1892,'Porte Honorário'!$A$3:$B$44,2,0)</f>
        <v>#N/A</v>
      </c>
      <c r="L1892" s="70" t="e">
        <f>'Base PF Saúde'!$K1892*'Base PF Saúde'!$C1892</f>
        <v>#N/A</v>
      </c>
      <c r="M1892" s="70">
        <f>'Base PF Saúde'!$E1892*'Uco e Filme'!$A$2</f>
        <v>0</v>
      </c>
      <c r="N1892" s="70">
        <f>'Base PF Saúde'!$H1892*'Uco e Filme'!$A$11</f>
        <v>0</v>
      </c>
      <c r="O1892" s="71" t="e">
        <f>ROUND(SUM('Base PF Saúde'!$L1892:$N1892),2)</f>
        <v>#N/A</v>
      </c>
    </row>
    <row r="1893" spans="1:15" ht="13.9" customHeight="1" x14ac:dyDescent="0.25">
      <c r="A1893" s="69" t="s">
        <v>1919</v>
      </c>
      <c r="B1893" s="70"/>
      <c r="C1893" s="70"/>
      <c r="D1893" s="70"/>
      <c r="E1893" s="70"/>
      <c r="F1893" s="70"/>
      <c r="G1893" s="70"/>
      <c r="H1893" s="70"/>
      <c r="I1893" s="70"/>
      <c r="J1893" s="70"/>
      <c r="K1893" s="70" t="e">
        <f>VLOOKUP(D1893,'Porte Honorário'!$A$3:$B$44,2,0)</f>
        <v>#N/A</v>
      </c>
      <c r="L1893" s="70" t="e">
        <f>'Base PF Saúde'!$K1893*'Base PF Saúde'!$C1893</f>
        <v>#N/A</v>
      </c>
      <c r="M1893" s="70">
        <f>'Base PF Saúde'!$E1893*'Uco e Filme'!$A$2</f>
        <v>0</v>
      </c>
      <c r="N1893" s="70">
        <f>'Base PF Saúde'!$H1893*'Uco e Filme'!$A$11</f>
        <v>0</v>
      </c>
      <c r="O1893" s="71" t="e">
        <f>ROUND(SUM('Base PF Saúde'!$L1893:$N1893),2)</f>
        <v>#N/A</v>
      </c>
    </row>
    <row r="1894" spans="1:15" ht="13.9" customHeight="1" x14ac:dyDescent="0.25">
      <c r="A1894" s="69" t="s">
        <v>1920</v>
      </c>
      <c r="B1894" s="70"/>
      <c r="C1894" s="70"/>
      <c r="D1894" s="70"/>
      <c r="E1894" s="70"/>
      <c r="F1894" s="70"/>
      <c r="G1894" s="70"/>
      <c r="H1894" s="70"/>
      <c r="I1894" s="70"/>
      <c r="J1894" s="70"/>
      <c r="K1894" s="70" t="e">
        <f>VLOOKUP(D1894,'Porte Honorário'!$A$3:$B$44,2,0)</f>
        <v>#N/A</v>
      </c>
      <c r="L1894" s="70" t="e">
        <f>'Base PF Saúde'!$K1894*'Base PF Saúde'!$C1894</f>
        <v>#N/A</v>
      </c>
      <c r="M1894" s="70">
        <f>'Base PF Saúde'!$E1894*'Uco e Filme'!$A$2</f>
        <v>0</v>
      </c>
      <c r="N1894" s="70">
        <f>'Base PF Saúde'!$H1894*'Uco e Filme'!$A$11</f>
        <v>0</v>
      </c>
      <c r="O1894" s="71" t="e">
        <f>ROUND(SUM('Base PF Saúde'!$L1894:$N1894),2)</f>
        <v>#N/A</v>
      </c>
    </row>
    <row r="1895" spans="1:15" ht="13.9" customHeight="1" x14ac:dyDescent="0.25">
      <c r="A1895" s="69" t="s">
        <v>1921</v>
      </c>
      <c r="B1895" s="70"/>
      <c r="C1895" s="70"/>
      <c r="D1895" s="70"/>
      <c r="E1895" s="70"/>
      <c r="F1895" s="70"/>
      <c r="G1895" s="70"/>
      <c r="H1895" s="70"/>
      <c r="I1895" s="70"/>
      <c r="J1895" s="70"/>
      <c r="K1895" s="70" t="e">
        <f>VLOOKUP(D1895,'Porte Honorário'!$A$3:$B$44,2,0)</f>
        <v>#N/A</v>
      </c>
      <c r="L1895" s="70" t="e">
        <f>'Base PF Saúde'!$K1895*'Base PF Saúde'!$C1895</f>
        <v>#N/A</v>
      </c>
      <c r="M1895" s="70">
        <f>'Base PF Saúde'!$E1895*'Uco e Filme'!$A$2</f>
        <v>0</v>
      </c>
      <c r="N1895" s="70">
        <f>'Base PF Saúde'!$H1895*'Uco e Filme'!$A$11</f>
        <v>0</v>
      </c>
      <c r="O1895" s="71" t="e">
        <f>ROUND(SUM('Base PF Saúde'!$L1895:$N1895),2)</f>
        <v>#N/A</v>
      </c>
    </row>
    <row r="1896" spans="1:15" ht="13.9" customHeight="1" x14ac:dyDescent="0.25">
      <c r="A1896" s="69" t="s">
        <v>1922</v>
      </c>
      <c r="B1896" s="70"/>
      <c r="C1896" s="70"/>
      <c r="D1896" s="70"/>
      <c r="E1896" s="70"/>
      <c r="F1896" s="70"/>
      <c r="G1896" s="70"/>
      <c r="H1896" s="70"/>
      <c r="I1896" s="70"/>
      <c r="J1896" s="70"/>
      <c r="K1896" s="70" t="e">
        <f>VLOOKUP(D1896,'Porte Honorário'!$A$3:$B$44,2,0)</f>
        <v>#N/A</v>
      </c>
      <c r="L1896" s="70" t="e">
        <f>'Base PF Saúde'!$K1896*'Base PF Saúde'!$C1896</f>
        <v>#N/A</v>
      </c>
      <c r="M1896" s="70">
        <f>'Base PF Saúde'!$E1896*'Uco e Filme'!$A$2</f>
        <v>0</v>
      </c>
      <c r="N1896" s="70">
        <f>'Base PF Saúde'!$H1896*'Uco e Filme'!$A$11</f>
        <v>0</v>
      </c>
      <c r="O1896" s="71" t="e">
        <f>ROUND(SUM('Base PF Saúde'!$L1896:$N1896),2)</f>
        <v>#N/A</v>
      </c>
    </row>
    <row r="1897" spans="1:15" ht="24" x14ac:dyDescent="0.25">
      <c r="A1897" s="18">
        <v>30918014</v>
      </c>
      <c r="B1897" s="18" t="s">
        <v>1923</v>
      </c>
      <c r="C1897" s="24">
        <v>1</v>
      </c>
      <c r="D1897" s="25" t="s">
        <v>448</v>
      </c>
      <c r="E1897" s="20"/>
      <c r="F1897" s="21">
        <v>1</v>
      </c>
      <c r="G1897" s="21">
        <v>3</v>
      </c>
      <c r="H1897" s="21"/>
      <c r="I1897" s="21"/>
      <c r="J1897" s="21"/>
      <c r="K1897" s="22">
        <f>VLOOKUP(D1897,'Porte Honorário'!$A$3:$B$44,2,0)</f>
        <v>1126.45</v>
      </c>
      <c r="L1897" s="22">
        <f>'Base PF Saúde'!$K1897*'Base PF Saúde'!$C1897</f>
        <v>1126.45</v>
      </c>
      <c r="M1897" s="22">
        <f>'Base PF Saúde'!$E1897*'Uco e Filme'!$A$2</f>
        <v>0</v>
      </c>
      <c r="N1897" s="22">
        <f>'Base PF Saúde'!$H1897*'Uco e Filme'!$A$11</f>
        <v>0</v>
      </c>
      <c r="O1897" s="23">
        <f>ROUND(SUM('Base PF Saúde'!$L1897:$N1897),2)</f>
        <v>1126.45</v>
      </c>
    </row>
    <row r="1898" spans="1:15" ht="36" x14ac:dyDescent="0.25">
      <c r="A1898" s="18">
        <v>30918022</v>
      </c>
      <c r="B1898" s="18" t="s">
        <v>1924</v>
      </c>
      <c r="C1898" s="24">
        <v>1</v>
      </c>
      <c r="D1898" s="25" t="s">
        <v>334</v>
      </c>
      <c r="E1898" s="20"/>
      <c r="F1898" s="21">
        <v>1</v>
      </c>
      <c r="G1898" s="21">
        <v>3</v>
      </c>
      <c r="H1898" s="21"/>
      <c r="I1898" s="21"/>
      <c r="J1898" s="21"/>
      <c r="K1898" s="22">
        <f>VLOOKUP(D1898,'Porte Honorário'!$A$3:$B$44,2,0)</f>
        <v>1049.28</v>
      </c>
      <c r="L1898" s="22">
        <f>'Base PF Saúde'!$K1898*'Base PF Saúde'!$C1898</f>
        <v>1049.28</v>
      </c>
      <c r="M1898" s="22">
        <f>'Base PF Saúde'!$E1898*'Uco e Filme'!$A$2</f>
        <v>0</v>
      </c>
      <c r="N1898" s="22">
        <f>'Base PF Saúde'!$H1898*'Uco e Filme'!$A$11</f>
        <v>0</v>
      </c>
      <c r="O1898" s="23">
        <f>ROUND(SUM('Base PF Saúde'!$L1898:$N1898),2)</f>
        <v>1049.28</v>
      </c>
    </row>
    <row r="1899" spans="1:15" x14ac:dyDescent="0.25">
      <c r="A1899" s="18">
        <v>30918030</v>
      </c>
      <c r="B1899" s="18" t="s">
        <v>1925</v>
      </c>
      <c r="C1899" s="24">
        <v>1</v>
      </c>
      <c r="D1899" s="25" t="s">
        <v>448</v>
      </c>
      <c r="E1899" s="20"/>
      <c r="F1899" s="21">
        <v>1</v>
      </c>
      <c r="G1899" s="21">
        <v>3</v>
      </c>
      <c r="H1899" s="21"/>
      <c r="I1899" s="21"/>
      <c r="J1899" s="21"/>
      <c r="K1899" s="22">
        <f>VLOOKUP(D1899,'Porte Honorário'!$A$3:$B$44,2,0)</f>
        <v>1126.45</v>
      </c>
      <c r="L1899" s="22">
        <f>'Base PF Saúde'!$K1899*'Base PF Saúde'!$C1899</f>
        <v>1126.45</v>
      </c>
      <c r="M1899" s="22">
        <f>'Base PF Saúde'!$E1899*'Uco e Filme'!$A$2</f>
        <v>0</v>
      </c>
      <c r="N1899" s="22">
        <f>'Base PF Saúde'!$H1899*'Uco e Filme'!$A$11</f>
        <v>0</v>
      </c>
      <c r="O1899" s="23">
        <f>ROUND(SUM('Base PF Saúde'!$L1899:$N1899),2)</f>
        <v>1126.45</v>
      </c>
    </row>
    <row r="1900" spans="1:15" ht="24" x14ac:dyDescent="0.25">
      <c r="A1900" s="18">
        <v>30918049</v>
      </c>
      <c r="B1900" s="18" t="s">
        <v>1840</v>
      </c>
      <c r="C1900" s="24">
        <v>1</v>
      </c>
      <c r="D1900" s="25" t="s">
        <v>73</v>
      </c>
      <c r="E1900" s="20"/>
      <c r="F1900" s="21">
        <v>1</v>
      </c>
      <c r="G1900" s="21">
        <v>3</v>
      </c>
      <c r="H1900" s="21"/>
      <c r="I1900" s="21"/>
      <c r="J1900" s="21"/>
      <c r="K1900" s="22">
        <f>VLOOKUP(D1900,'Porte Honorário'!$A$3:$B$44,2,0)</f>
        <v>346.6</v>
      </c>
      <c r="L1900" s="22">
        <f>'Base PF Saúde'!$K1900*'Base PF Saúde'!$C1900</f>
        <v>346.6</v>
      </c>
      <c r="M1900" s="22">
        <f>'Base PF Saúde'!$E1900*'Uco e Filme'!$A$2</f>
        <v>0</v>
      </c>
      <c r="N1900" s="22">
        <f>'Base PF Saúde'!$H1900*'Uco e Filme'!$A$11</f>
        <v>0</v>
      </c>
      <c r="O1900" s="23">
        <f>ROUND(SUM('Base PF Saúde'!$L1900:$N1900),2)</f>
        <v>346.6</v>
      </c>
    </row>
    <row r="1901" spans="1:15" ht="24" x14ac:dyDescent="0.25">
      <c r="A1901" s="18">
        <v>30918057</v>
      </c>
      <c r="B1901" s="18" t="s">
        <v>1926</v>
      </c>
      <c r="C1901" s="24">
        <v>1</v>
      </c>
      <c r="D1901" s="25" t="s">
        <v>140</v>
      </c>
      <c r="E1901" s="20"/>
      <c r="F1901" s="21">
        <v>2</v>
      </c>
      <c r="G1901" s="21">
        <v>5</v>
      </c>
      <c r="H1901" s="21"/>
      <c r="I1901" s="21"/>
      <c r="J1901" s="21"/>
      <c r="K1901" s="22">
        <f>VLOOKUP(D1901,'Porte Honorário'!$A$3:$B$44,2,0)</f>
        <v>321.38</v>
      </c>
      <c r="L1901" s="22">
        <f>'Base PF Saúde'!$K1901*'Base PF Saúde'!$C1901</f>
        <v>321.38</v>
      </c>
      <c r="M1901" s="22">
        <f>'Base PF Saúde'!$E1901*'Uco e Filme'!$A$2</f>
        <v>0</v>
      </c>
      <c r="N1901" s="22">
        <f>'Base PF Saúde'!$H1901*'Uco e Filme'!$A$11</f>
        <v>0</v>
      </c>
      <c r="O1901" s="23">
        <f>ROUND(SUM('Base PF Saúde'!$L1901:$N1901),2)</f>
        <v>321.38</v>
      </c>
    </row>
    <row r="1902" spans="1:15" ht="36" x14ac:dyDescent="0.25">
      <c r="A1902" s="18">
        <v>30918065</v>
      </c>
      <c r="B1902" s="18" t="s">
        <v>1927</v>
      </c>
      <c r="C1902" s="24">
        <v>1</v>
      </c>
      <c r="D1902" s="25" t="s">
        <v>73</v>
      </c>
      <c r="E1902" s="20"/>
      <c r="F1902" s="21">
        <v>2</v>
      </c>
      <c r="G1902" s="21">
        <v>5</v>
      </c>
      <c r="H1902" s="21"/>
      <c r="I1902" s="21"/>
      <c r="J1902" s="21"/>
      <c r="K1902" s="22">
        <f>VLOOKUP(D1902,'Porte Honorário'!$A$3:$B$44,2,0)</f>
        <v>346.6</v>
      </c>
      <c r="L1902" s="22">
        <f>'Base PF Saúde'!$K1902*'Base PF Saúde'!$C1902</f>
        <v>346.6</v>
      </c>
      <c r="M1902" s="22">
        <f>'Base PF Saúde'!$E1902*'Uco e Filme'!$A$2</f>
        <v>0</v>
      </c>
      <c r="N1902" s="22">
        <f>'Base PF Saúde'!$H1902*'Uco e Filme'!$A$11</f>
        <v>0</v>
      </c>
      <c r="O1902" s="23">
        <f>ROUND(SUM('Base PF Saúde'!$L1902:$N1902),2)</f>
        <v>346.6</v>
      </c>
    </row>
    <row r="1903" spans="1:15" ht="24" x14ac:dyDescent="0.25">
      <c r="A1903" s="18">
        <v>30918073</v>
      </c>
      <c r="B1903" s="18" t="s">
        <v>1928</v>
      </c>
      <c r="C1903" s="24">
        <v>1</v>
      </c>
      <c r="D1903" s="25" t="s">
        <v>367</v>
      </c>
      <c r="E1903" s="20"/>
      <c r="F1903" s="21">
        <v>2</v>
      </c>
      <c r="G1903" s="21">
        <v>5</v>
      </c>
      <c r="H1903" s="21"/>
      <c r="I1903" s="21"/>
      <c r="J1903" s="21"/>
      <c r="K1903" s="22">
        <f>VLOOKUP(D1903,'Porte Honorário'!$A$3:$B$44,2,0)</f>
        <v>1725.14</v>
      </c>
      <c r="L1903" s="22">
        <f>'Base PF Saúde'!$K1903*'Base PF Saúde'!$C1903</f>
        <v>1725.14</v>
      </c>
      <c r="M1903" s="22">
        <f>'Base PF Saúde'!$E1903*'Uco e Filme'!$A$2</f>
        <v>0</v>
      </c>
      <c r="N1903" s="22">
        <f>'Base PF Saúde'!$H1903*'Uco e Filme'!$A$11</f>
        <v>0</v>
      </c>
      <c r="O1903" s="23">
        <f>ROUND(SUM('Base PF Saúde'!$L1903:$N1903),2)</f>
        <v>1725.14</v>
      </c>
    </row>
    <row r="1904" spans="1:15" ht="72" x14ac:dyDescent="0.25">
      <c r="A1904" s="18">
        <v>30918081</v>
      </c>
      <c r="B1904" s="18" t="s">
        <v>1929</v>
      </c>
      <c r="C1904" s="24">
        <v>1</v>
      </c>
      <c r="D1904" s="25" t="s">
        <v>1152</v>
      </c>
      <c r="E1904" s="20"/>
      <c r="F1904" s="21">
        <v>2</v>
      </c>
      <c r="G1904" s="21">
        <v>7</v>
      </c>
      <c r="H1904" s="21"/>
      <c r="I1904" s="21"/>
      <c r="J1904" s="21"/>
      <c r="K1904" s="22">
        <f>VLOOKUP(D1904,'Porte Honorário'!$A$3:$B$44,2,0)</f>
        <v>2843.7</v>
      </c>
      <c r="L1904" s="22">
        <f>'Base PF Saúde'!$K1904*'Base PF Saúde'!$C1904</f>
        <v>2843.7</v>
      </c>
      <c r="M1904" s="22">
        <f>'Base PF Saúde'!$E1904*'Uco e Filme'!$A$2</f>
        <v>0</v>
      </c>
      <c r="N1904" s="22">
        <f>'Base PF Saúde'!$H1904*'Uco e Filme'!$A$11</f>
        <v>0</v>
      </c>
      <c r="O1904" s="23">
        <f>ROUND(SUM('Base PF Saúde'!$L1904:$N1904),2)</f>
        <v>2843.7</v>
      </c>
    </row>
    <row r="1905" spans="1:15" ht="18" customHeight="1" x14ac:dyDescent="0.25">
      <c r="A1905" s="72" t="s">
        <v>1930</v>
      </c>
      <c r="B1905" s="73"/>
      <c r="C1905" s="73"/>
      <c r="D1905" s="73"/>
      <c r="E1905" s="73"/>
      <c r="F1905" s="73"/>
      <c r="G1905" s="73"/>
      <c r="H1905" s="73"/>
      <c r="I1905" s="73"/>
      <c r="J1905" s="73"/>
      <c r="K1905" s="73" t="e">
        <f>VLOOKUP(D1905,'Porte Honorário'!$A$3:$B$44,2,0)</f>
        <v>#N/A</v>
      </c>
      <c r="L1905" s="73" t="e">
        <f>'Base PF Saúde'!$K1905*'Base PF Saúde'!$C1905</f>
        <v>#N/A</v>
      </c>
      <c r="M1905" s="73">
        <f>'Base PF Saúde'!$E1905*'Uco e Filme'!$A$2</f>
        <v>0</v>
      </c>
      <c r="N1905" s="73">
        <f>'Base PF Saúde'!$H1905*'Uco e Filme'!$A$11</f>
        <v>0</v>
      </c>
      <c r="O1905" s="74" t="e">
        <f>ROUND(SUM('Base PF Saúde'!$L1905:$N1905),2)</f>
        <v>#N/A</v>
      </c>
    </row>
    <row r="1906" spans="1:15" ht="13.9" customHeight="1" x14ac:dyDescent="0.25">
      <c r="A1906" s="18">
        <v>31001017</v>
      </c>
      <c r="B1906" s="18" t="s">
        <v>1931</v>
      </c>
      <c r="C1906" s="24">
        <v>1</v>
      </c>
      <c r="D1906" s="25" t="s">
        <v>491</v>
      </c>
      <c r="E1906" s="20"/>
      <c r="F1906" s="21">
        <v>2</v>
      </c>
      <c r="G1906" s="21">
        <v>6</v>
      </c>
      <c r="H1906" s="21"/>
      <c r="I1906" s="21"/>
      <c r="J1906" s="21"/>
      <c r="K1906" s="22">
        <f>VLOOKUP(D1906,'Porte Honorário'!$A$3:$B$44,2,0)</f>
        <v>1922.05</v>
      </c>
      <c r="L1906" s="22">
        <f>'Base PF Saúde'!$K1906*'Base PF Saúde'!$C1906</f>
        <v>1922.05</v>
      </c>
      <c r="M1906" s="22">
        <f>'Base PF Saúde'!$E1906*'Uco e Filme'!$A$2</f>
        <v>0</v>
      </c>
      <c r="N1906" s="22">
        <f>'Base PF Saúde'!$H1906*'Uco e Filme'!$A$11</f>
        <v>0</v>
      </c>
      <c r="O1906" s="23">
        <f>ROUND(SUM('Base PF Saúde'!$L1906:$N1906),2)</f>
        <v>1922.05</v>
      </c>
    </row>
    <row r="1907" spans="1:15" ht="24" x14ac:dyDescent="0.25">
      <c r="A1907" s="18">
        <v>31001025</v>
      </c>
      <c r="B1907" s="18" t="s">
        <v>1932</v>
      </c>
      <c r="C1907" s="24">
        <v>1</v>
      </c>
      <c r="D1907" s="25" t="s">
        <v>435</v>
      </c>
      <c r="E1907" s="20"/>
      <c r="F1907" s="21">
        <v>2</v>
      </c>
      <c r="G1907" s="21">
        <v>5</v>
      </c>
      <c r="H1907" s="21"/>
      <c r="I1907" s="21"/>
      <c r="J1907" s="21"/>
      <c r="K1907" s="22">
        <f>VLOOKUP(D1907,'Porte Honorário'!$A$3:$B$44,2,0)</f>
        <v>1220.97</v>
      </c>
      <c r="L1907" s="22">
        <f>'Base PF Saúde'!$K1907*'Base PF Saúde'!$C1907</f>
        <v>1220.97</v>
      </c>
      <c r="M1907" s="22">
        <f>'Base PF Saúde'!$E1907*'Uco e Filme'!$A$2</f>
        <v>0</v>
      </c>
      <c r="N1907" s="22">
        <f>'Base PF Saúde'!$H1907*'Uco e Filme'!$A$11</f>
        <v>0</v>
      </c>
      <c r="O1907" s="23">
        <f>ROUND(SUM('Base PF Saúde'!$L1907:$N1907),2)</f>
        <v>1220.97</v>
      </c>
    </row>
    <row r="1908" spans="1:15" x14ac:dyDescent="0.25">
      <c r="A1908" s="18">
        <v>31001033</v>
      </c>
      <c r="B1908" s="18" t="s">
        <v>1933</v>
      </c>
      <c r="C1908" s="24">
        <v>1</v>
      </c>
      <c r="D1908" s="25" t="s">
        <v>491</v>
      </c>
      <c r="E1908" s="20"/>
      <c r="F1908" s="21">
        <v>2</v>
      </c>
      <c r="G1908" s="21">
        <v>7</v>
      </c>
      <c r="H1908" s="21"/>
      <c r="I1908" s="21"/>
      <c r="J1908" s="21"/>
      <c r="K1908" s="22">
        <f>VLOOKUP(D1908,'Porte Honorário'!$A$3:$B$44,2,0)</f>
        <v>1922.05</v>
      </c>
      <c r="L1908" s="22">
        <f>'Base PF Saúde'!$K1908*'Base PF Saúde'!$C1908</f>
        <v>1922.05</v>
      </c>
      <c r="M1908" s="22">
        <f>'Base PF Saúde'!$E1908*'Uco e Filme'!$A$2</f>
        <v>0</v>
      </c>
      <c r="N1908" s="22">
        <f>'Base PF Saúde'!$H1908*'Uco e Filme'!$A$11</f>
        <v>0</v>
      </c>
      <c r="O1908" s="23">
        <f>ROUND(SUM('Base PF Saúde'!$L1908:$N1908),2)</f>
        <v>1922.05</v>
      </c>
    </row>
    <row r="1909" spans="1:15" x14ac:dyDescent="0.25">
      <c r="A1909" s="18">
        <v>31001041</v>
      </c>
      <c r="B1909" s="18" t="s">
        <v>1934</v>
      </c>
      <c r="C1909" s="24">
        <v>1</v>
      </c>
      <c r="D1909" s="25" t="s">
        <v>435</v>
      </c>
      <c r="E1909" s="20"/>
      <c r="F1909" s="21">
        <v>2</v>
      </c>
      <c r="G1909" s="21">
        <v>7</v>
      </c>
      <c r="H1909" s="21"/>
      <c r="I1909" s="21"/>
      <c r="J1909" s="21"/>
      <c r="K1909" s="22">
        <f>VLOOKUP(D1909,'Porte Honorário'!$A$3:$B$44,2,0)</f>
        <v>1220.97</v>
      </c>
      <c r="L1909" s="22">
        <f>'Base PF Saúde'!$K1909*'Base PF Saúde'!$C1909</f>
        <v>1220.97</v>
      </c>
      <c r="M1909" s="22">
        <f>'Base PF Saúde'!$E1909*'Uco e Filme'!$A$2</f>
        <v>0</v>
      </c>
      <c r="N1909" s="22">
        <f>'Base PF Saúde'!$H1909*'Uco e Filme'!$A$11</f>
        <v>0</v>
      </c>
      <c r="O1909" s="23">
        <f>ROUND(SUM('Base PF Saúde'!$L1909:$N1909),2)</f>
        <v>1220.97</v>
      </c>
    </row>
    <row r="1910" spans="1:15" x14ac:dyDescent="0.25">
      <c r="A1910" s="18">
        <v>31001050</v>
      </c>
      <c r="B1910" s="18" t="s">
        <v>1935</v>
      </c>
      <c r="C1910" s="24">
        <v>1</v>
      </c>
      <c r="D1910" s="25" t="s">
        <v>435</v>
      </c>
      <c r="E1910" s="20"/>
      <c r="F1910" s="21">
        <v>2</v>
      </c>
      <c r="G1910" s="21">
        <v>7</v>
      </c>
      <c r="H1910" s="21"/>
      <c r="I1910" s="21"/>
      <c r="J1910" s="21"/>
      <c r="K1910" s="22">
        <f>VLOOKUP(D1910,'Porte Honorário'!$A$3:$B$44,2,0)</f>
        <v>1220.97</v>
      </c>
      <c r="L1910" s="22">
        <f>'Base PF Saúde'!$K1910*'Base PF Saúde'!$C1910</f>
        <v>1220.97</v>
      </c>
      <c r="M1910" s="22">
        <f>'Base PF Saúde'!$E1910*'Uco e Filme'!$A$2</f>
        <v>0</v>
      </c>
      <c r="N1910" s="22">
        <f>'Base PF Saúde'!$H1910*'Uco e Filme'!$A$11</f>
        <v>0</v>
      </c>
      <c r="O1910" s="23">
        <f>ROUND(SUM('Base PF Saúde'!$L1910:$N1910),2)</f>
        <v>1220.97</v>
      </c>
    </row>
    <row r="1911" spans="1:15" x14ac:dyDescent="0.25">
      <c r="A1911" s="18">
        <v>31001068</v>
      </c>
      <c r="B1911" s="18" t="s">
        <v>1936</v>
      </c>
      <c r="C1911" s="24">
        <v>1</v>
      </c>
      <c r="D1911" s="25" t="s">
        <v>998</v>
      </c>
      <c r="E1911" s="20"/>
      <c r="F1911" s="21">
        <v>2</v>
      </c>
      <c r="G1911" s="21">
        <v>5</v>
      </c>
      <c r="H1911" s="21"/>
      <c r="I1911" s="21"/>
      <c r="J1911" s="21"/>
      <c r="K1911" s="22">
        <f>VLOOKUP(D1911,'Porte Honorário'!$A$3:$B$44,2,0)</f>
        <v>2355.31</v>
      </c>
      <c r="L1911" s="22">
        <f>'Base PF Saúde'!$K1911*'Base PF Saúde'!$C1911</f>
        <v>2355.31</v>
      </c>
      <c r="M1911" s="22">
        <f>'Base PF Saúde'!$E1911*'Uco e Filme'!$A$2</f>
        <v>0</v>
      </c>
      <c r="N1911" s="22">
        <f>'Base PF Saúde'!$H1911*'Uco e Filme'!$A$11</f>
        <v>0</v>
      </c>
      <c r="O1911" s="23">
        <f>ROUND(SUM('Base PF Saúde'!$L1911:$N1911),2)</f>
        <v>2355.31</v>
      </c>
    </row>
    <row r="1912" spans="1:15" x14ac:dyDescent="0.25">
      <c r="A1912" s="18">
        <v>31001076</v>
      </c>
      <c r="B1912" s="18" t="s">
        <v>1937</v>
      </c>
      <c r="C1912" s="24">
        <v>1</v>
      </c>
      <c r="D1912" s="25" t="s">
        <v>491</v>
      </c>
      <c r="E1912" s="20"/>
      <c r="F1912" s="21">
        <v>2</v>
      </c>
      <c r="G1912" s="21">
        <v>5</v>
      </c>
      <c r="H1912" s="21"/>
      <c r="I1912" s="21"/>
      <c r="J1912" s="21"/>
      <c r="K1912" s="22">
        <f>VLOOKUP(D1912,'Porte Honorário'!$A$3:$B$44,2,0)</f>
        <v>1922.05</v>
      </c>
      <c r="L1912" s="22">
        <f>'Base PF Saúde'!$K1912*'Base PF Saúde'!$C1912</f>
        <v>1922.05</v>
      </c>
      <c r="M1912" s="22">
        <f>'Base PF Saúde'!$E1912*'Uco e Filme'!$A$2</f>
        <v>0</v>
      </c>
      <c r="N1912" s="22">
        <f>'Base PF Saúde'!$H1912*'Uco e Filme'!$A$11</f>
        <v>0</v>
      </c>
      <c r="O1912" s="23">
        <f>ROUND(SUM('Base PF Saúde'!$L1912:$N1912),2)</f>
        <v>1922.05</v>
      </c>
    </row>
    <row r="1913" spans="1:15" ht="24" x14ac:dyDescent="0.25">
      <c r="A1913" s="18">
        <v>31001084</v>
      </c>
      <c r="B1913" s="18" t="s">
        <v>1938</v>
      </c>
      <c r="C1913" s="24">
        <v>1</v>
      </c>
      <c r="D1913" s="25" t="s">
        <v>435</v>
      </c>
      <c r="E1913" s="20"/>
      <c r="F1913" s="21">
        <v>2</v>
      </c>
      <c r="G1913" s="21">
        <v>6</v>
      </c>
      <c r="H1913" s="21"/>
      <c r="I1913" s="21"/>
      <c r="J1913" s="21"/>
      <c r="K1913" s="22">
        <f>VLOOKUP(D1913,'Porte Honorário'!$A$3:$B$44,2,0)</f>
        <v>1220.97</v>
      </c>
      <c r="L1913" s="22">
        <f>'Base PF Saúde'!$K1913*'Base PF Saúde'!$C1913</f>
        <v>1220.97</v>
      </c>
      <c r="M1913" s="22">
        <f>'Base PF Saúde'!$E1913*'Uco e Filme'!$A$2</f>
        <v>0</v>
      </c>
      <c r="N1913" s="22">
        <f>'Base PF Saúde'!$H1913*'Uco e Filme'!$A$11</f>
        <v>0</v>
      </c>
      <c r="O1913" s="23">
        <f>ROUND(SUM('Base PF Saúde'!$L1913:$N1913),2)</f>
        <v>1220.97</v>
      </c>
    </row>
    <row r="1914" spans="1:15" ht="13.9" customHeight="1" x14ac:dyDescent="0.25">
      <c r="A1914" s="18">
        <v>31001092</v>
      </c>
      <c r="B1914" s="18" t="s">
        <v>1939</v>
      </c>
      <c r="C1914" s="24">
        <v>1</v>
      </c>
      <c r="D1914" s="25" t="s">
        <v>491</v>
      </c>
      <c r="E1914" s="20"/>
      <c r="F1914" s="21">
        <v>2</v>
      </c>
      <c r="G1914" s="21">
        <v>7</v>
      </c>
      <c r="H1914" s="21"/>
      <c r="I1914" s="21"/>
      <c r="J1914" s="21"/>
      <c r="K1914" s="22">
        <f>VLOOKUP(D1914,'Porte Honorário'!$A$3:$B$44,2,0)</f>
        <v>1922.05</v>
      </c>
      <c r="L1914" s="22">
        <f>'Base PF Saúde'!$K1914*'Base PF Saúde'!$C1914</f>
        <v>1922.05</v>
      </c>
      <c r="M1914" s="22">
        <f>'Base PF Saúde'!$E1914*'Uco e Filme'!$A$2</f>
        <v>0</v>
      </c>
      <c r="N1914" s="22">
        <f>'Base PF Saúde'!$H1914*'Uco e Filme'!$A$11</f>
        <v>0</v>
      </c>
      <c r="O1914" s="23">
        <f>ROUND(SUM('Base PF Saúde'!$L1914:$N1914),2)</f>
        <v>1922.05</v>
      </c>
    </row>
    <row r="1915" spans="1:15" ht="24" x14ac:dyDescent="0.25">
      <c r="A1915" s="18">
        <v>31001106</v>
      </c>
      <c r="B1915" s="18" t="s">
        <v>1940</v>
      </c>
      <c r="C1915" s="24">
        <v>1</v>
      </c>
      <c r="D1915" s="25" t="s">
        <v>448</v>
      </c>
      <c r="E1915" s="20"/>
      <c r="F1915" s="21">
        <v>2</v>
      </c>
      <c r="G1915" s="21">
        <v>5</v>
      </c>
      <c r="H1915" s="21"/>
      <c r="I1915" s="21"/>
      <c r="J1915" s="21"/>
      <c r="K1915" s="22">
        <f>VLOOKUP(D1915,'Porte Honorário'!$A$3:$B$44,2,0)</f>
        <v>1126.45</v>
      </c>
      <c r="L1915" s="22">
        <f>'Base PF Saúde'!$K1915*'Base PF Saúde'!$C1915</f>
        <v>1126.45</v>
      </c>
      <c r="M1915" s="22">
        <f>'Base PF Saúde'!$E1915*'Uco e Filme'!$A$2</f>
        <v>0</v>
      </c>
      <c r="N1915" s="22">
        <f>'Base PF Saúde'!$H1915*'Uco e Filme'!$A$11</f>
        <v>0</v>
      </c>
      <c r="O1915" s="23">
        <f>ROUND(SUM('Base PF Saúde'!$L1915:$N1915),2)</f>
        <v>1126.45</v>
      </c>
    </row>
    <row r="1916" spans="1:15" ht="24" x14ac:dyDescent="0.25">
      <c r="A1916" s="18">
        <v>31001114</v>
      </c>
      <c r="B1916" s="18" t="s">
        <v>1941</v>
      </c>
      <c r="C1916" s="24">
        <v>1</v>
      </c>
      <c r="D1916" s="25" t="s">
        <v>435</v>
      </c>
      <c r="E1916" s="20"/>
      <c r="F1916" s="21">
        <v>2</v>
      </c>
      <c r="G1916" s="21">
        <v>6</v>
      </c>
      <c r="H1916" s="21"/>
      <c r="I1916" s="21"/>
      <c r="J1916" s="21"/>
      <c r="K1916" s="22">
        <f>VLOOKUP(D1916,'Porte Honorário'!$A$3:$B$44,2,0)</f>
        <v>1220.97</v>
      </c>
      <c r="L1916" s="22">
        <f>'Base PF Saúde'!$K1916*'Base PF Saúde'!$C1916</f>
        <v>1220.97</v>
      </c>
      <c r="M1916" s="22">
        <f>'Base PF Saúde'!$E1916*'Uco e Filme'!$A$2</f>
        <v>0</v>
      </c>
      <c r="N1916" s="22">
        <f>'Base PF Saúde'!$H1916*'Uco e Filme'!$A$11</f>
        <v>0</v>
      </c>
      <c r="O1916" s="23">
        <f>ROUND(SUM('Base PF Saúde'!$L1916:$N1916),2)</f>
        <v>1220.97</v>
      </c>
    </row>
    <row r="1917" spans="1:15" ht="24" x14ac:dyDescent="0.25">
      <c r="A1917" s="18">
        <v>31001149</v>
      </c>
      <c r="B1917" s="18" t="s">
        <v>1942</v>
      </c>
      <c r="C1917" s="24">
        <v>1</v>
      </c>
      <c r="D1917" s="25" t="s">
        <v>448</v>
      </c>
      <c r="E1917" s="20"/>
      <c r="F1917" s="21">
        <v>2</v>
      </c>
      <c r="G1917" s="21">
        <v>6</v>
      </c>
      <c r="H1917" s="21"/>
      <c r="I1917" s="21"/>
      <c r="J1917" s="21"/>
      <c r="K1917" s="22">
        <f>VLOOKUP(D1917,'Porte Honorário'!$A$3:$B$44,2,0)</f>
        <v>1126.45</v>
      </c>
      <c r="L1917" s="22">
        <f>'Base PF Saúde'!$K1917*'Base PF Saúde'!$C1917</f>
        <v>1126.45</v>
      </c>
      <c r="M1917" s="22">
        <f>'Base PF Saúde'!$E1917*'Uco e Filme'!$A$2</f>
        <v>0</v>
      </c>
      <c r="N1917" s="22">
        <f>'Base PF Saúde'!$H1917*'Uco e Filme'!$A$11</f>
        <v>0</v>
      </c>
      <c r="O1917" s="23">
        <f>ROUND(SUM('Base PF Saúde'!$L1917:$N1917),2)</f>
        <v>1126.45</v>
      </c>
    </row>
    <row r="1918" spans="1:15" ht="24" x14ac:dyDescent="0.25">
      <c r="A1918" s="18">
        <v>31001157</v>
      </c>
      <c r="B1918" s="18" t="s">
        <v>1943</v>
      </c>
      <c r="C1918" s="24">
        <v>1</v>
      </c>
      <c r="D1918" s="25" t="s">
        <v>491</v>
      </c>
      <c r="E1918" s="20"/>
      <c r="F1918" s="21">
        <v>3</v>
      </c>
      <c r="G1918" s="21">
        <v>7</v>
      </c>
      <c r="H1918" s="21"/>
      <c r="I1918" s="21"/>
      <c r="J1918" s="21"/>
      <c r="K1918" s="22">
        <f>VLOOKUP(D1918,'Porte Honorário'!$A$3:$B$44,2,0)</f>
        <v>1922.05</v>
      </c>
      <c r="L1918" s="22">
        <f>'Base PF Saúde'!$K1918*'Base PF Saúde'!$C1918</f>
        <v>1922.05</v>
      </c>
      <c r="M1918" s="22">
        <f>'Base PF Saúde'!$E1918*'Uco e Filme'!$A$2</f>
        <v>0</v>
      </c>
      <c r="N1918" s="22">
        <f>'Base PF Saúde'!$H1918*'Uco e Filme'!$A$11</f>
        <v>0</v>
      </c>
      <c r="O1918" s="23">
        <f>ROUND(SUM('Base PF Saúde'!$L1918:$N1918),2)</f>
        <v>1922.05</v>
      </c>
    </row>
    <row r="1919" spans="1:15" x14ac:dyDescent="0.25">
      <c r="A1919" s="18">
        <v>31001165</v>
      </c>
      <c r="B1919" s="18" t="s">
        <v>1944</v>
      </c>
      <c r="C1919" s="24">
        <v>1</v>
      </c>
      <c r="D1919" s="25" t="s">
        <v>998</v>
      </c>
      <c r="E1919" s="20"/>
      <c r="F1919" s="21">
        <v>2</v>
      </c>
      <c r="G1919" s="21">
        <v>6</v>
      </c>
      <c r="H1919" s="21"/>
      <c r="I1919" s="21"/>
      <c r="J1919" s="21"/>
      <c r="K1919" s="22">
        <f>VLOOKUP(D1919,'Porte Honorário'!$A$3:$B$44,2,0)</f>
        <v>2355.31</v>
      </c>
      <c r="L1919" s="22">
        <f>'Base PF Saúde'!$K1919*'Base PF Saúde'!$C1919</f>
        <v>2355.31</v>
      </c>
      <c r="M1919" s="22">
        <f>'Base PF Saúde'!$E1919*'Uco e Filme'!$A$2</f>
        <v>0</v>
      </c>
      <c r="N1919" s="22">
        <f>'Base PF Saúde'!$H1919*'Uco e Filme'!$A$11</f>
        <v>0</v>
      </c>
      <c r="O1919" s="23">
        <f>ROUND(SUM('Base PF Saúde'!$L1919:$N1919),2)</f>
        <v>2355.31</v>
      </c>
    </row>
    <row r="1920" spans="1:15" x14ac:dyDescent="0.25">
      <c r="A1920" s="18">
        <v>31001173</v>
      </c>
      <c r="B1920" s="18" t="s">
        <v>1945</v>
      </c>
      <c r="C1920" s="24">
        <v>1</v>
      </c>
      <c r="D1920" s="25" t="s">
        <v>342</v>
      </c>
      <c r="E1920" s="20"/>
      <c r="F1920" s="21">
        <v>2</v>
      </c>
      <c r="G1920" s="21">
        <v>5</v>
      </c>
      <c r="H1920" s="21"/>
      <c r="I1920" s="21"/>
      <c r="J1920" s="21"/>
      <c r="K1920" s="22">
        <f>VLOOKUP(D1920,'Porte Honorário'!$A$3:$B$44,2,0)</f>
        <v>874.38</v>
      </c>
      <c r="L1920" s="22">
        <f>'Base PF Saúde'!$K1920*'Base PF Saúde'!$C1920</f>
        <v>874.38</v>
      </c>
      <c r="M1920" s="22">
        <f>'Base PF Saúde'!$E1920*'Uco e Filme'!$A$2</f>
        <v>0</v>
      </c>
      <c r="N1920" s="22">
        <f>'Base PF Saúde'!$H1920*'Uco e Filme'!$A$11</f>
        <v>0</v>
      </c>
      <c r="O1920" s="23">
        <f>ROUND(SUM('Base PF Saúde'!$L1920:$N1920),2)</f>
        <v>874.38</v>
      </c>
    </row>
    <row r="1921" spans="1:15" ht="24" x14ac:dyDescent="0.25">
      <c r="A1921" s="18">
        <v>31001181</v>
      </c>
      <c r="B1921" s="18" t="s">
        <v>1946</v>
      </c>
      <c r="C1921" s="24">
        <v>1</v>
      </c>
      <c r="D1921" s="25" t="s">
        <v>338</v>
      </c>
      <c r="E1921" s="20"/>
      <c r="F1921" s="21">
        <v>2</v>
      </c>
      <c r="G1921" s="21">
        <v>5</v>
      </c>
      <c r="H1921" s="21"/>
      <c r="I1921" s="21"/>
      <c r="J1921" s="21"/>
      <c r="K1921" s="22">
        <f>VLOOKUP(D1921,'Porte Honorário'!$A$3:$B$44,2,0)</f>
        <v>953.16</v>
      </c>
      <c r="L1921" s="22">
        <f>'Base PF Saúde'!$K1921*'Base PF Saúde'!$C1921</f>
        <v>953.16</v>
      </c>
      <c r="M1921" s="22">
        <f>'Base PF Saúde'!$E1921*'Uco e Filme'!$A$2</f>
        <v>0</v>
      </c>
      <c r="N1921" s="22">
        <f>'Base PF Saúde'!$H1921*'Uco e Filme'!$A$11</f>
        <v>0</v>
      </c>
      <c r="O1921" s="23">
        <f>ROUND(SUM('Base PF Saúde'!$L1921:$N1921),2)</f>
        <v>953.16</v>
      </c>
    </row>
    <row r="1922" spans="1:15" x14ac:dyDescent="0.25">
      <c r="A1922" s="18">
        <v>31001190</v>
      </c>
      <c r="B1922" s="18" t="s">
        <v>1947</v>
      </c>
      <c r="C1922" s="24">
        <v>1</v>
      </c>
      <c r="D1922" s="25" t="s">
        <v>309</v>
      </c>
      <c r="E1922" s="20"/>
      <c r="F1922" s="21">
        <v>2</v>
      </c>
      <c r="G1922" s="21">
        <v>3</v>
      </c>
      <c r="H1922" s="21"/>
      <c r="I1922" s="21"/>
      <c r="J1922" s="21"/>
      <c r="K1922" s="22">
        <f>VLOOKUP(D1922,'Porte Honorário'!$A$3:$B$44,2,0)</f>
        <v>771.98</v>
      </c>
      <c r="L1922" s="22">
        <f>'Base PF Saúde'!$K1922*'Base PF Saúde'!$C1922</f>
        <v>771.98</v>
      </c>
      <c r="M1922" s="22">
        <f>'Base PF Saúde'!$E1922*'Uco e Filme'!$A$2</f>
        <v>0</v>
      </c>
      <c r="N1922" s="22">
        <f>'Base PF Saúde'!$H1922*'Uco e Filme'!$A$11</f>
        <v>0</v>
      </c>
      <c r="O1922" s="23">
        <f>ROUND(SUM('Base PF Saúde'!$L1922:$N1922),2)</f>
        <v>771.98</v>
      </c>
    </row>
    <row r="1923" spans="1:15" x14ac:dyDescent="0.25">
      <c r="A1923" s="18">
        <v>31001203</v>
      </c>
      <c r="B1923" s="18" t="s">
        <v>1948</v>
      </c>
      <c r="C1923" s="24">
        <v>1</v>
      </c>
      <c r="D1923" s="25" t="s">
        <v>448</v>
      </c>
      <c r="E1923" s="20"/>
      <c r="F1923" s="21">
        <v>1</v>
      </c>
      <c r="G1923" s="21">
        <v>4</v>
      </c>
      <c r="H1923" s="21"/>
      <c r="I1923" s="21"/>
      <c r="J1923" s="21"/>
      <c r="K1923" s="22">
        <f>VLOOKUP(D1923,'Porte Honorário'!$A$3:$B$44,2,0)</f>
        <v>1126.45</v>
      </c>
      <c r="L1923" s="22">
        <f>'Base PF Saúde'!$K1923*'Base PF Saúde'!$C1923</f>
        <v>1126.45</v>
      </c>
      <c r="M1923" s="22">
        <f>'Base PF Saúde'!$E1923*'Uco e Filme'!$A$2</f>
        <v>0</v>
      </c>
      <c r="N1923" s="22">
        <f>'Base PF Saúde'!$H1923*'Uco e Filme'!$A$11</f>
        <v>0</v>
      </c>
      <c r="O1923" s="23">
        <f>ROUND(SUM('Base PF Saúde'!$L1923:$N1923),2)</f>
        <v>1126.45</v>
      </c>
    </row>
    <row r="1924" spans="1:15" x14ac:dyDescent="0.25">
      <c r="A1924" s="18">
        <v>31001211</v>
      </c>
      <c r="B1924" s="18" t="s">
        <v>1949</v>
      </c>
      <c r="C1924" s="24">
        <v>1</v>
      </c>
      <c r="D1924" s="25" t="s">
        <v>448</v>
      </c>
      <c r="E1924" s="20"/>
      <c r="F1924" s="21">
        <v>2</v>
      </c>
      <c r="G1924" s="21">
        <v>4</v>
      </c>
      <c r="H1924" s="21"/>
      <c r="I1924" s="21"/>
      <c r="J1924" s="21"/>
      <c r="K1924" s="22">
        <f>VLOOKUP(D1924,'Porte Honorário'!$A$3:$B$44,2,0)</f>
        <v>1126.45</v>
      </c>
      <c r="L1924" s="22">
        <f>'Base PF Saúde'!$K1924*'Base PF Saúde'!$C1924</f>
        <v>1126.45</v>
      </c>
      <c r="M1924" s="22">
        <f>'Base PF Saúde'!$E1924*'Uco e Filme'!$A$2</f>
        <v>0</v>
      </c>
      <c r="N1924" s="22">
        <f>'Base PF Saúde'!$H1924*'Uco e Filme'!$A$11</f>
        <v>0</v>
      </c>
      <c r="O1924" s="23">
        <f>ROUND(SUM('Base PF Saúde'!$L1924:$N1924),2)</f>
        <v>1126.45</v>
      </c>
    </row>
    <row r="1925" spans="1:15" x14ac:dyDescent="0.25">
      <c r="A1925" s="18">
        <v>31001220</v>
      </c>
      <c r="B1925" s="18" t="s">
        <v>1950</v>
      </c>
      <c r="C1925" s="24">
        <v>1</v>
      </c>
      <c r="D1925" s="25" t="s">
        <v>338</v>
      </c>
      <c r="E1925" s="20"/>
      <c r="F1925" s="21">
        <v>2</v>
      </c>
      <c r="G1925" s="21">
        <v>4</v>
      </c>
      <c r="H1925" s="21"/>
      <c r="I1925" s="21"/>
      <c r="J1925" s="21"/>
      <c r="K1925" s="22">
        <f>VLOOKUP(D1925,'Porte Honorário'!$A$3:$B$44,2,0)</f>
        <v>953.16</v>
      </c>
      <c r="L1925" s="22">
        <f>'Base PF Saúde'!$K1925*'Base PF Saúde'!$C1925</f>
        <v>953.16</v>
      </c>
      <c r="M1925" s="22">
        <f>'Base PF Saúde'!$E1925*'Uco e Filme'!$A$2</f>
        <v>0</v>
      </c>
      <c r="N1925" s="22">
        <f>'Base PF Saúde'!$H1925*'Uco e Filme'!$A$11</f>
        <v>0</v>
      </c>
      <c r="O1925" s="23">
        <f>ROUND(SUM('Base PF Saúde'!$L1925:$N1925),2)</f>
        <v>953.16</v>
      </c>
    </row>
    <row r="1926" spans="1:15" x14ac:dyDescent="0.25">
      <c r="A1926" s="18">
        <v>31001238</v>
      </c>
      <c r="B1926" s="18" t="s">
        <v>1951</v>
      </c>
      <c r="C1926" s="24">
        <v>1</v>
      </c>
      <c r="D1926" s="25" t="s">
        <v>448</v>
      </c>
      <c r="E1926" s="20"/>
      <c r="F1926" s="21">
        <v>2</v>
      </c>
      <c r="G1926" s="21">
        <v>4</v>
      </c>
      <c r="H1926" s="21"/>
      <c r="I1926" s="21"/>
      <c r="J1926" s="21"/>
      <c r="K1926" s="22">
        <f>VLOOKUP(D1926,'Porte Honorário'!$A$3:$B$44,2,0)</f>
        <v>1126.45</v>
      </c>
      <c r="L1926" s="22">
        <f>'Base PF Saúde'!$K1926*'Base PF Saúde'!$C1926</f>
        <v>1126.45</v>
      </c>
      <c r="M1926" s="22">
        <f>'Base PF Saúde'!$E1926*'Uco e Filme'!$A$2</f>
        <v>0</v>
      </c>
      <c r="N1926" s="22">
        <f>'Base PF Saúde'!$H1926*'Uco e Filme'!$A$11</f>
        <v>0</v>
      </c>
      <c r="O1926" s="23">
        <f>ROUND(SUM('Base PF Saúde'!$L1926:$N1926),2)</f>
        <v>1126.45</v>
      </c>
    </row>
    <row r="1927" spans="1:15" ht="24" x14ac:dyDescent="0.25">
      <c r="A1927" s="18">
        <v>31001246</v>
      </c>
      <c r="B1927" s="18" t="s">
        <v>1952</v>
      </c>
      <c r="C1927" s="24">
        <v>1</v>
      </c>
      <c r="D1927" s="25" t="s">
        <v>448</v>
      </c>
      <c r="E1927" s="20"/>
      <c r="F1927" s="21">
        <v>2</v>
      </c>
      <c r="G1927" s="21">
        <v>4</v>
      </c>
      <c r="H1927" s="21"/>
      <c r="I1927" s="21"/>
      <c r="J1927" s="21"/>
      <c r="K1927" s="22">
        <f>VLOOKUP(D1927,'Porte Honorário'!$A$3:$B$44,2,0)</f>
        <v>1126.45</v>
      </c>
      <c r="L1927" s="22">
        <f>'Base PF Saúde'!$K1927*'Base PF Saúde'!$C1927</f>
        <v>1126.45</v>
      </c>
      <c r="M1927" s="22">
        <f>'Base PF Saúde'!$E1927*'Uco e Filme'!$A$2</f>
        <v>0</v>
      </c>
      <c r="N1927" s="22">
        <f>'Base PF Saúde'!$H1927*'Uco e Filme'!$A$11</f>
        <v>0</v>
      </c>
      <c r="O1927" s="23">
        <f>ROUND(SUM('Base PF Saúde'!$L1927:$N1927),2)</f>
        <v>1126.45</v>
      </c>
    </row>
    <row r="1928" spans="1:15" ht="24" x14ac:dyDescent="0.25">
      <c r="A1928" s="18">
        <v>31001254</v>
      </c>
      <c r="B1928" s="18" t="s">
        <v>1953</v>
      </c>
      <c r="C1928" s="24">
        <v>1</v>
      </c>
      <c r="D1928" s="25" t="s">
        <v>960</v>
      </c>
      <c r="E1928" s="20"/>
      <c r="F1928" s="21">
        <v>2</v>
      </c>
      <c r="G1928" s="21">
        <v>7</v>
      </c>
      <c r="H1928" s="21"/>
      <c r="I1928" s="21"/>
      <c r="J1928" s="21"/>
      <c r="K1928" s="22">
        <f>VLOOKUP(D1928,'Porte Honorário'!$A$3:$B$44,2,0)</f>
        <v>1788.13</v>
      </c>
      <c r="L1928" s="22">
        <f>'Base PF Saúde'!$K1928*'Base PF Saúde'!$C1928</f>
        <v>1788.13</v>
      </c>
      <c r="M1928" s="22">
        <f>'Base PF Saúde'!$E1928*'Uco e Filme'!$A$2</f>
        <v>0</v>
      </c>
      <c r="N1928" s="22">
        <f>'Base PF Saúde'!$H1928*'Uco e Filme'!$A$11</f>
        <v>0</v>
      </c>
      <c r="O1928" s="23">
        <f>ROUND(SUM('Base PF Saúde'!$L1928:$N1928),2)</f>
        <v>1788.13</v>
      </c>
    </row>
    <row r="1929" spans="1:15" ht="24" x14ac:dyDescent="0.25">
      <c r="A1929" s="18">
        <v>31001262</v>
      </c>
      <c r="B1929" s="18" t="s">
        <v>1954</v>
      </c>
      <c r="C1929" s="24">
        <v>1</v>
      </c>
      <c r="D1929" s="25" t="s">
        <v>338</v>
      </c>
      <c r="E1929" s="20"/>
      <c r="F1929" s="21">
        <v>2</v>
      </c>
      <c r="G1929" s="21">
        <v>5</v>
      </c>
      <c r="H1929" s="21"/>
      <c r="I1929" s="21"/>
      <c r="J1929" s="21"/>
      <c r="K1929" s="22">
        <f>VLOOKUP(D1929,'Porte Honorário'!$A$3:$B$44,2,0)</f>
        <v>953.16</v>
      </c>
      <c r="L1929" s="22">
        <f>'Base PF Saúde'!$K1929*'Base PF Saúde'!$C1929</f>
        <v>953.16</v>
      </c>
      <c r="M1929" s="22">
        <f>'Base PF Saúde'!$E1929*'Uco e Filme'!$A$2</f>
        <v>0</v>
      </c>
      <c r="N1929" s="22">
        <f>'Base PF Saúde'!$H1929*'Uco e Filme'!$A$11</f>
        <v>0</v>
      </c>
      <c r="O1929" s="23">
        <f>ROUND(SUM('Base PF Saúde'!$L1929:$N1929),2)</f>
        <v>953.16</v>
      </c>
    </row>
    <row r="1930" spans="1:15" ht="24" x14ac:dyDescent="0.25">
      <c r="A1930" s="18">
        <v>31001270</v>
      </c>
      <c r="B1930" s="18" t="s">
        <v>1955</v>
      </c>
      <c r="C1930" s="24">
        <v>1</v>
      </c>
      <c r="D1930" s="25" t="s">
        <v>273</v>
      </c>
      <c r="E1930" s="20"/>
      <c r="F1930" s="21">
        <v>2</v>
      </c>
      <c r="G1930" s="21">
        <v>7</v>
      </c>
      <c r="H1930" s="21"/>
      <c r="I1930" s="21"/>
      <c r="J1930" s="21"/>
      <c r="K1930" s="22">
        <f>VLOOKUP(D1930,'Porte Honorário'!$A$3:$B$44,2,0)</f>
        <v>3505.39</v>
      </c>
      <c r="L1930" s="22">
        <f>'Base PF Saúde'!$K1930*'Base PF Saúde'!$C1930</f>
        <v>3505.39</v>
      </c>
      <c r="M1930" s="22">
        <f>'Base PF Saúde'!$E1930*'Uco e Filme'!$A$2</f>
        <v>0</v>
      </c>
      <c r="N1930" s="22">
        <f>'Base PF Saúde'!$H1930*'Uco e Filme'!$A$11</f>
        <v>0</v>
      </c>
      <c r="O1930" s="23">
        <f>ROUND(SUM('Base PF Saúde'!$L1930:$N1930),2)</f>
        <v>3505.39</v>
      </c>
    </row>
    <row r="1931" spans="1:15" ht="24" x14ac:dyDescent="0.25">
      <c r="A1931" s="18">
        <v>31001289</v>
      </c>
      <c r="B1931" s="18" t="s">
        <v>1956</v>
      </c>
      <c r="C1931" s="24">
        <v>1</v>
      </c>
      <c r="D1931" s="25" t="s">
        <v>273</v>
      </c>
      <c r="E1931" s="20"/>
      <c r="F1931" s="21">
        <v>2</v>
      </c>
      <c r="G1931" s="21">
        <v>7</v>
      </c>
      <c r="H1931" s="21"/>
      <c r="I1931" s="21"/>
      <c r="J1931" s="21"/>
      <c r="K1931" s="22">
        <f>VLOOKUP(D1931,'Porte Honorário'!$A$3:$B$44,2,0)</f>
        <v>3505.39</v>
      </c>
      <c r="L1931" s="22">
        <f>'Base PF Saúde'!$K1931*'Base PF Saúde'!$C1931</f>
        <v>3505.39</v>
      </c>
      <c r="M1931" s="22">
        <f>'Base PF Saúde'!$E1931*'Uco e Filme'!$A$2</f>
        <v>0</v>
      </c>
      <c r="N1931" s="22">
        <f>'Base PF Saúde'!$H1931*'Uco e Filme'!$A$11</f>
        <v>0</v>
      </c>
      <c r="O1931" s="23">
        <f>ROUND(SUM('Base PF Saúde'!$L1931:$N1931),2)</f>
        <v>3505.39</v>
      </c>
    </row>
    <row r="1932" spans="1:15" ht="24" x14ac:dyDescent="0.25">
      <c r="A1932" s="18">
        <v>31001297</v>
      </c>
      <c r="B1932" s="18" t="s">
        <v>1957</v>
      </c>
      <c r="C1932" s="24">
        <v>1</v>
      </c>
      <c r="D1932" s="25" t="s">
        <v>448</v>
      </c>
      <c r="E1932" s="20"/>
      <c r="F1932" s="21">
        <v>2</v>
      </c>
      <c r="G1932" s="21">
        <v>6</v>
      </c>
      <c r="H1932" s="21"/>
      <c r="I1932" s="21"/>
      <c r="J1932" s="21"/>
      <c r="K1932" s="22">
        <f>VLOOKUP(D1932,'Porte Honorário'!$A$3:$B$44,2,0)</f>
        <v>1126.45</v>
      </c>
      <c r="L1932" s="22">
        <f>'Base PF Saúde'!$K1932*'Base PF Saúde'!$C1932</f>
        <v>1126.45</v>
      </c>
      <c r="M1932" s="22">
        <f>'Base PF Saúde'!$E1932*'Uco e Filme'!$A$2</f>
        <v>0</v>
      </c>
      <c r="N1932" s="22">
        <f>'Base PF Saúde'!$H1932*'Uco e Filme'!$A$11</f>
        <v>0</v>
      </c>
      <c r="O1932" s="23">
        <f>ROUND(SUM('Base PF Saúde'!$L1932:$N1932),2)</f>
        <v>1126.45</v>
      </c>
    </row>
    <row r="1933" spans="1:15" ht="24" x14ac:dyDescent="0.25">
      <c r="A1933" s="18">
        <v>31001300</v>
      </c>
      <c r="B1933" s="18" t="s">
        <v>1958</v>
      </c>
      <c r="C1933" s="24">
        <v>1</v>
      </c>
      <c r="D1933" s="25" t="s">
        <v>960</v>
      </c>
      <c r="E1933" s="20">
        <v>81.099999999999994</v>
      </c>
      <c r="F1933" s="21">
        <v>2</v>
      </c>
      <c r="G1933" s="21">
        <v>8</v>
      </c>
      <c r="H1933" s="21"/>
      <c r="I1933" s="21"/>
      <c r="J1933" s="21"/>
      <c r="K1933" s="22">
        <f>VLOOKUP(D1933,'Porte Honorário'!$A$3:$B$44,2,0)</f>
        <v>1788.13</v>
      </c>
      <c r="L1933" s="22">
        <f>'Base PF Saúde'!$K1933*'Base PF Saúde'!$C1933</f>
        <v>1788.13</v>
      </c>
      <c r="M1933" s="22">
        <f>'Base PF Saúde'!$E1933*'Uco e Filme'!$A$2</f>
        <v>1470.3429999999998</v>
      </c>
      <c r="N1933" s="22">
        <f>'Base PF Saúde'!$H1933*'Uco e Filme'!$A$11</f>
        <v>0</v>
      </c>
      <c r="O1933" s="23">
        <f>ROUND(SUM('Base PF Saúde'!$L1933:$N1933),2)</f>
        <v>3258.47</v>
      </c>
    </row>
    <row r="1934" spans="1:15" ht="24" x14ac:dyDescent="0.25">
      <c r="A1934" s="18">
        <v>31001319</v>
      </c>
      <c r="B1934" s="18" t="s">
        <v>1959</v>
      </c>
      <c r="C1934" s="24">
        <v>1</v>
      </c>
      <c r="D1934" s="25" t="s">
        <v>261</v>
      </c>
      <c r="E1934" s="20">
        <v>64.88</v>
      </c>
      <c r="F1934" s="21">
        <v>2</v>
      </c>
      <c r="G1934" s="21">
        <v>7</v>
      </c>
      <c r="H1934" s="21"/>
      <c r="I1934" s="21"/>
      <c r="J1934" s="21"/>
      <c r="K1934" s="22">
        <f>VLOOKUP(D1934,'Porte Honorário'!$A$3:$B$44,2,0)</f>
        <v>1572.31</v>
      </c>
      <c r="L1934" s="22">
        <f>'Base PF Saúde'!$K1934*'Base PF Saúde'!$C1934</f>
        <v>1572.31</v>
      </c>
      <c r="M1934" s="22">
        <f>'Base PF Saúde'!$E1934*'Uco e Filme'!$A$2</f>
        <v>1176.2743999999998</v>
      </c>
      <c r="N1934" s="22">
        <f>'Base PF Saúde'!$H1934*'Uco e Filme'!$A$11</f>
        <v>0</v>
      </c>
      <c r="O1934" s="23">
        <f>ROUND(SUM('Base PF Saúde'!$L1934:$N1934),2)</f>
        <v>2748.58</v>
      </c>
    </row>
    <row r="1935" spans="1:15" ht="24" x14ac:dyDescent="0.25">
      <c r="A1935" s="18">
        <v>31001327</v>
      </c>
      <c r="B1935" s="18" t="s">
        <v>1960</v>
      </c>
      <c r="C1935" s="24">
        <v>1</v>
      </c>
      <c r="D1935" s="25" t="s">
        <v>435</v>
      </c>
      <c r="E1935" s="20">
        <v>50.77</v>
      </c>
      <c r="F1935" s="21">
        <v>2</v>
      </c>
      <c r="G1935" s="21">
        <v>6</v>
      </c>
      <c r="H1935" s="21"/>
      <c r="I1935" s="21"/>
      <c r="J1935" s="21"/>
      <c r="K1935" s="22">
        <f>VLOOKUP(D1935,'Porte Honorário'!$A$3:$B$44,2,0)</f>
        <v>1220.97</v>
      </c>
      <c r="L1935" s="22">
        <f>'Base PF Saúde'!$K1935*'Base PF Saúde'!$C1935</f>
        <v>1220.97</v>
      </c>
      <c r="M1935" s="22">
        <f>'Base PF Saúde'!$E1935*'Uco e Filme'!$A$2</f>
        <v>920.46010000000001</v>
      </c>
      <c r="N1935" s="22">
        <f>'Base PF Saúde'!$H1935*'Uco e Filme'!$A$11</f>
        <v>0</v>
      </c>
      <c r="O1935" s="23">
        <f>ROUND(SUM('Base PF Saúde'!$L1935:$N1935),2)</f>
        <v>2141.4299999999998</v>
      </c>
    </row>
    <row r="1936" spans="1:15" ht="24" x14ac:dyDescent="0.25">
      <c r="A1936" s="18">
        <v>31001335</v>
      </c>
      <c r="B1936" s="18" t="s">
        <v>1961</v>
      </c>
      <c r="C1936" s="24">
        <v>1</v>
      </c>
      <c r="D1936" s="25" t="s">
        <v>472</v>
      </c>
      <c r="E1936" s="20">
        <v>56.77</v>
      </c>
      <c r="F1936" s="21">
        <v>2</v>
      </c>
      <c r="G1936" s="21">
        <v>6</v>
      </c>
      <c r="H1936" s="21"/>
      <c r="I1936" s="21"/>
      <c r="J1936" s="21"/>
      <c r="K1936" s="22">
        <f>VLOOKUP(D1936,'Porte Honorário'!$A$3:$B$44,2,0)</f>
        <v>1433.67</v>
      </c>
      <c r="L1936" s="22">
        <f>'Base PF Saúde'!$K1936*'Base PF Saúde'!$C1936</f>
        <v>1433.67</v>
      </c>
      <c r="M1936" s="22">
        <f>'Base PF Saúde'!$E1936*'Uco e Filme'!$A$2</f>
        <v>1029.2401</v>
      </c>
      <c r="N1936" s="22">
        <f>'Base PF Saúde'!$H1936*'Uco e Filme'!$A$11</f>
        <v>0</v>
      </c>
      <c r="O1936" s="23">
        <f>ROUND(SUM('Base PF Saúde'!$L1936:$N1936),2)</f>
        <v>2462.91</v>
      </c>
    </row>
    <row r="1937" spans="1:15" x14ac:dyDescent="0.25">
      <c r="A1937" s="18">
        <v>31001343</v>
      </c>
      <c r="B1937" s="18" t="s">
        <v>1962</v>
      </c>
      <c r="C1937" s="24">
        <v>1</v>
      </c>
      <c r="D1937" s="25" t="s">
        <v>261</v>
      </c>
      <c r="E1937" s="20">
        <v>56.77</v>
      </c>
      <c r="F1937" s="21">
        <v>2</v>
      </c>
      <c r="G1937" s="21">
        <v>5</v>
      </c>
      <c r="H1937" s="21"/>
      <c r="I1937" s="21"/>
      <c r="J1937" s="21"/>
      <c r="K1937" s="22">
        <f>VLOOKUP(D1937,'Porte Honorário'!$A$3:$B$44,2,0)</f>
        <v>1572.31</v>
      </c>
      <c r="L1937" s="22">
        <f>'Base PF Saúde'!$K1937*'Base PF Saúde'!$C1937</f>
        <v>1572.31</v>
      </c>
      <c r="M1937" s="22">
        <f>'Base PF Saúde'!$E1937*'Uco e Filme'!$A$2</f>
        <v>1029.2401</v>
      </c>
      <c r="N1937" s="22">
        <f>'Base PF Saúde'!$H1937*'Uco e Filme'!$A$11</f>
        <v>0</v>
      </c>
      <c r="O1937" s="23">
        <f>ROUND(SUM('Base PF Saúde'!$L1937:$N1937),2)</f>
        <v>2601.5500000000002</v>
      </c>
    </row>
    <row r="1938" spans="1:15" ht="24" x14ac:dyDescent="0.25">
      <c r="A1938" s="18">
        <v>31001351</v>
      </c>
      <c r="B1938" s="18" t="s">
        <v>1963</v>
      </c>
      <c r="C1938" s="24">
        <v>1</v>
      </c>
      <c r="D1938" s="25" t="s">
        <v>261</v>
      </c>
      <c r="E1938" s="20">
        <v>56.77</v>
      </c>
      <c r="F1938" s="21">
        <v>2</v>
      </c>
      <c r="G1938" s="21">
        <v>5</v>
      </c>
      <c r="H1938" s="21"/>
      <c r="I1938" s="21"/>
      <c r="J1938" s="21"/>
      <c r="K1938" s="22">
        <f>VLOOKUP(D1938,'Porte Honorário'!$A$3:$B$44,2,0)</f>
        <v>1572.31</v>
      </c>
      <c r="L1938" s="22">
        <f>'Base PF Saúde'!$K1938*'Base PF Saúde'!$C1938</f>
        <v>1572.31</v>
      </c>
      <c r="M1938" s="22">
        <f>'Base PF Saúde'!$E1938*'Uco e Filme'!$A$2</f>
        <v>1029.2401</v>
      </c>
      <c r="N1938" s="22">
        <f>'Base PF Saúde'!$H1938*'Uco e Filme'!$A$11</f>
        <v>0</v>
      </c>
      <c r="O1938" s="23">
        <f>ROUND(SUM('Base PF Saúde'!$L1938:$N1938),2)</f>
        <v>2601.5500000000002</v>
      </c>
    </row>
    <row r="1939" spans="1:15" ht="24" x14ac:dyDescent="0.25">
      <c r="A1939" s="18">
        <v>31001360</v>
      </c>
      <c r="B1939" s="18" t="s">
        <v>1964</v>
      </c>
      <c r="C1939" s="24">
        <v>1</v>
      </c>
      <c r="D1939" s="25" t="s">
        <v>489</v>
      </c>
      <c r="E1939" s="20">
        <v>48.66</v>
      </c>
      <c r="F1939" s="21">
        <v>2</v>
      </c>
      <c r="G1939" s="21">
        <v>6</v>
      </c>
      <c r="H1939" s="21"/>
      <c r="I1939" s="21"/>
      <c r="J1939" s="21"/>
      <c r="K1939" s="22">
        <f>VLOOKUP(D1939,'Porte Honorário'!$A$3:$B$44,2,0)</f>
        <v>1354.9</v>
      </c>
      <c r="L1939" s="22">
        <f>'Base PF Saúde'!$K1939*'Base PF Saúde'!$C1939</f>
        <v>1354.9</v>
      </c>
      <c r="M1939" s="22">
        <f>'Base PF Saúde'!$E1939*'Uco e Filme'!$A$2</f>
        <v>882.20579999999984</v>
      </c>
      <c r="N1939" s="22">
        <f>'Base PF Saúde'!$H1939*'Uco e Filme'!$A$11</f>
        <v>0</v>
      </c>
      <c r="O1939" s="23">
        <f>ROUND(SUM('Base PF Saúde'!$L1939:$N1939),2)</f>
        <v>2237.11</v>
      </c>
    </row>
    <row r="1940" spans="1:15" ht="18" customHeight="1" x14ac:dyDescent="0.25">
      <c r="A1940" s="72" t="s">
        <v>1965</v>
      </c>
      <c r="B1940" s="73"/>
      <c r="C1940" s="73"/>
      <c r="D1940" s="73"/>
      <c r="E1940" s="73"/>
      <c r="F1940" s="73"/>
      <c r="G1940" s="73"/>
      <c r="H1940" s="73"/>
      <c r="I1940" s="73"/>
      <c r="J1940" s="73"/>
      <c r="K1940" s="73" t="e">
        <f>VLOOKUP(D1940,'Porte Honorário'!$A$3:$B$44,2,0)</f>
        <v>#N/A</v>
      </c>
      <c r="L1940" s="73" t="e">
        <f>'Base PF Saúde'!$K1940*'Base PF Saúde'!$C1940</f>
        <v>#N/A</v>
      </c>
      <c r="M1940" s="73">
        <f>'Base PF Saúde'!$E1940*'Uco e Filme'!$A$2</f>
        <v>0</v>
      </c>
      <c r="N1940" s="73">
        <f>'Base PF Saúde'!$H1940*'Uco e Filme'!$A$11</f>
        <v>0</v>
      </c>
      <c r="O1940" s="74" t="e">
        <f>ROUND(SUM('Base PF Saúde'!$L1940:$N1940),2)</f>
        <v>#N/A</v>
      </c>
    </row>
    <row r="1941" spans="1:15" x14ac:dyDescent="0.25">
      <c r="A1941" s="18">
        <v>31002013</v>
      </c>
      <c r="B1941" s="18" t="s">
        <v>1966</v>
      </c>
      <c r="C1941" s="24">
        <v>1</v>
      </c>
      <c r="D1941" s="25" t="s">
        <v>338</v>
      </c>
      <c r="E1941" s="20"/>
      <c r="F1941" s="21">
        <v>2</v>
      </c>
      <c r="G1941" s="21">
        <v>5</v>
      </c>
      <c r="H1941" s="21"/>
      <c r="I1941" s="21"/>
      <c r="J1941" s="21"/>
      <c r="K1941" s="22">
        <f>VLOOKUP(D1941,'Porte Honorário'!$A$3:$B$44,2,0)</f>
        <v>953.16</v>
      </c>
      <c r="L1941" s="22">
        <f>'Base PF Saúde'!$K1941*'Base PF Saúde'!$C1941</f>
        <v>953.16</v>
      </c>
      <c r="M1941" s="22">
        <f>'Base PF Saúde'!$E1941*'Uco e Filme'!$A$2</f>
        <v>0</v>
      </c>
      <c r="N1941" s="22">
        <f>'Base PF Saúde'!$H1941*'Uco e Filme'!$A$11</f>
        <v>0</v>
      </c>
      <c r="O1941" s="23">
        <f>ROUND(SUM('Base PF Saúde'!$L1941:$N1941),2)</f>
        <v>953.16</v>
      </c>
    </row>
    <row r="1942" spans="1:15" ht="24" x14ac:dyDescent="0.25">
      <c r="A1942" s="18">
        <v>31002021</v>
      </c>
      <c r="B1942" s="18" t="s">
        <v>1967</v>
      </c>
      <c r="C1942" s="24">
        <v>1</v>
      </c>
      <c r="D1942" s="25" t="s">
        <v>338</v>
      </c>
      <c r="E1942" s="20"/>
      <c r="F1942" s="21">
        <v>2</v>
      </c>
      <c r="G1942" s="21">
        <v>4</v>
      </c>
      <c r="H1942" s="21"/>
      <c r="I1942" s="21"/>
      <c r="J1942" s="21"/>
      <c r="K1942" s="22">
        <f>VLOOKUP(D1942,'Porte Honorário'!$A$3:$B$44,2,0)</f>
        <v>953.16</v>
      </c>
      <c r="L1942" s="22">
        <f>'Base PF Saúde'!$K1942*'Base PF Saúde'!$C1942</f>
        <v>953.16</v>
      </c>
      <c r="M1942" s="22">
        <f>'Base PF Saúde'!$E1942*'Uco e Filme'!$A$2</f>
        <v>0</v>
      </c>
      <c r="N1942" s="22">
        <f>'Base PF Saúde'!$H1942*'Uco e Filme'!$A$11</f>
        <v>0</v>
      </c>
      <c r="O1942" s="23">
        <f>ROUND(SUM('Base PF Saúde'!$L1942:$N1942),2)</f>
        <v>953.16</v>
      </c>
    </row>
    <row r="1943" spans="1:15" x14ac:dyDescent="0.25">
      <c r="A1943" s="18">
        <v>31002030</v>
      </c>
      <c r="B1943" s="18" t="s">
        <v>1968</v>
      </c>
      <c r="C1943" s="24">
        <v>1</v>
      </c>
      <c r="D1943" s="25" t="s">
        <v>435</v>
      </c>
      <c r="E1943" s="20"/>
      <c r="F1943" s="21">
        <v>2</v>
      </c>
      <c r="G1943" s="21">
        <v>5</v>
      </c>
      <c r="H1943" s="21"/>
      <c r="I1943" s="21"/>
      <c r="J1943" s="21"/>
      <c r="K1943" s="22">
        <f>VLOOKUP(D1943,'Porte Honorário'!$A$3:$B$44,2,0)</f>
        <v>1220.97</v>
      </c>
      <c r="L1943" s="22">
        <f>'Base PF Saúde'!$K1943*'Base PF Saúde'!$C1943</f>
        <v>1220.97</v>
      </c>
      <c r="M1943" s="22">
        <f>'Base PF Saúde'!$E1943*'Uco e Filme'!$A$2</f>
        <v>0</v>
      </c>
      <c r="N1943" s="22">
        <f>'Base PF Saúde'!$H1943*'Uco e Filme'!$A$11</f>
        <v>0</v>
      </c>
      <c r="O1943" s="23">
        <f>ROUND(SUM('Base PF Saúde'!$L1943:$N1943),2)</f>
        <v>1220.97</v>
      </c>
    </row>
    <row r="1944" spans="1:15" x14ac:dyDescent="0.25">
      <c r="A1944" s="18">
        <v>31002048</v>
      </c>
      <c r="B1944" s="18" t="s">
        <v>1969</v>
      </c>
      <c r="C1944" s="24">
        <v>1</v>
      </c>
      <c r="D1944" s="25" t="s">
        <v>342</v>
      </c>
      <c r="E1944" s="20"/>
      <c r="F1944" s="21">
        <v>2</v>
      </c>
      <c r="G1944" s="21">
        <v>6</v>
      </c>
      <c r="H1944" s="21"/>
      <c r="I1944" s="21"/>
      <c r="J1944" s="21"/>
      <c r="K1944" s="22">
        <f>VLOOKUP(D1944,'Porte Honorário'!$A$3:$B$44,2,0)</f>
        <v>874.38</v>
      </c>
      <c r="L1944" s="22">
        <f>'Base PF Saúde'!$K1944*'Base PF Saúde'!$C1944</f>
        <v>874.38</v>
      </c>
      <c r="M1944" s="22">
        <f>'Base PF Saúde'!$E1944*'Uco e Filme'!$A$2</f>
        <v>0</v>
      </c>
      <c r="N1944" s="22">
        <f>'Base PF Saúde'!$H1944*'Uco e Filme'!$A$11</f>
        <v>0</v>
      </c>
      <c r="O1944" s="23">
        <f>ROUND(SUM('Base PF Saúde'!$L1944:$N1944),2)</f>
        <v>874.38</v>
      </c>
    </row>
    <row r="1945" spans="1:15" x14ac:dyDescent="0.25">
      <c r="A1945" s="18">
        <v>31002056</v>
      </c>
      <c r="B1945" s="18" t="s">
        <v>1970</v>
      </c>
      <c r="C1945" s="24">
        <v>1</v>
      </c>
      <c r="D1945" s="25" t="s">
        <v>336</v>
      </c>
      <c r="E1945" s="20"/>
      <c r="F1945" s="21">
        <v>1</v>
      </c>
      <c r="G1945" s="21">
        <v>3</v>
      </c>
      <c r="H1945" s="21"/>
      <c r="I1945" s="21"/>
      <c r="J1945" s="21"/>
      <c r="K1945" s="22">
        <f>VLOOKUP(D1945,'Porte Honorário'!$A$3:$B$44,2,0)</f>
        <v>401.75</v>
      </c>
      <c r="L1945" s="22">
        <f>'Base PF Saúde'!$K1945*'Base PF Saúde'!$C1945</f>
        <v>401.75</v>
      </c>
      <c r="M1945" s="22">
        <f>'Base PF Saúde'!$E1945*'Uco e Filme'!$A$2</f>
        <v>0</v>
      </c>
      <c r="N1945" s="22">
        <f>'Base PF Saúde'!$H1945*'Uco e Filme'!$A$11</f>
        <v>0</v>
      </c>
      <c r="O1945" s="23">
        <f>ROUND(SUM('Base PF Saúde'!$L1945:$N1945),2)</f>
        <v>401.75</v>
      </c>
    </row>
    <row r="1946" spans="1:15" x14ac:dyDescent="0.25">
      <c r="A1946" s="18">
        <v>31002064</v>
      </c>
      <c r="B1946" s="18" t="s">
        <v>1971</v>
      </c>
      <c r="C1946" s="24">
        <v>1</v>
      </c>
      <c r="D1946" s="25" t="s">
        <v>435</v>
      </c>
      <c r="E1946" s="20"/>
      <c r="F1946" s="21">
        <v>2</v>
      </c>
      <c r="G1946" s="21">
        <v>5</v>
      </c>
      <c r="H1946" s="21"/>
      <c r="I1946" s="21"/>
      <c r="J1946" s="21"/>
      <c r="K1946" s="22">
        <f>VLOOKUP(D1946,'Porte Honorário'!$A$3:$B$44,2,0)</f>
        <v>1220.97</v>
      </c>
      <c r="L1946" s="22">
        <f>'Base PF Saúde'!$K1946*'Base PF Saúde'!$C1946</f>
        <v>1220.97</v>
      </c>
      <c r="M1946" s="22">
        <f>'Base PF Saúde'!$E1946*'Uco e Filme'!$A$2</f>
        <v>0</v>
      </c>
      <c r="N1946" s="22">
        <f>'Base PF Saúde'!$H1946*'Uco e Filme'!$A$11</f>
        <v>0</v>
      </c>
      <c r="O1946" s="23">
        <f>ROUND(SUM('Base PF Saúde'!$L1946:$N1946),2)</f>
        <v>1220.97</v>
      </c>
    </row>
    <row r="1947" spans="1:15" x14ac:dyDescent="0.25">
      <c r="A1947" s="18">
        <v>31002072</v>
      </c>
      <c r="B1947" s="18" t="s">
        <v>1972</v>
      </c>
      <c r="C1947" s="24">
        <v>1</v>
      </c>
      <c r="D1947" s="25" t="s">
        <v>342</v>
      </c>
      <c r="E1947" s="20"/>
      <c r="F1947" s="21">
        <v>2</v>
      </c>
      <c r="G1947" s="21">
        <v>5</v>
      </c>
      <c r="H1947" s="21"/>
      <c r="I1947" s="21"/>
      <c r="J1947" s="21"/>
      <c r="K1947" s="22">
        <f>VLOOKUP(D1947,'Porte Honorário'!$A$3:$B$44,2,0)</f>
        <v>874.38</v>
      </c>
      <c r="L1947" s="22">
        <f>'Base PF Saúde'!$K1947*'Base PF Saúde'!$C1947</f>
        <v>874.38</v>
      </c>
      <c r="M1947" s="22">
        <f>'Base PF Saúde'!$E1947*'Uco e Filme'!$A$2</f>
        <v>0</v>
      </c>
      <c r="N1947" s="22">
        <f>'Base PF Saúde'!$H1947*'Uco e Filme'!$A$11</f>
        <v>0</v>
      </c>
      <c r="O1947" s="23">
        <f>ROUND(SUM('Base PF Saúde'!$L1947:$N1947),2)</f>
        <v>874.38</v>
      </c>
    </row>
    <row r="1948" spans="1:15" x14ac:dyDescent="0.25">
      <c r="A1948" s="18">
        <v>31002080</v>
      </c>
      <c r="B1948" s="18" t="s">
        <v>1973</v>
      </c>
      <c r="C1948" s="24">
        <v>1</v>
      </c>
      <c r="D1948" s="25" t="s">
        <v>342</v>
      </c>
      <c r="E1948" s="20"/>
      <c r="F1948" s="21">
        <v>2</v>
      </c>
      <c r="G1948" s="21">
        <v>4</v>
      </c>
      <c r="H1948" s="21"/>
      <c r="I1948" s="21"/>
      <c r="J1948" s="21"/>
      <c r="K1948" s="22">
        <f>VLOOKUP(D1948,'Porte Honorário'!$A$3:$B$44,2,0)</f>
        <v>874.38</v>
      </c>
      <c r="L1948" s="22">
        <f>'Base PF Saúde'!$K1948*'Base PF Saúde'!$C1948</f>
        <v>874.38</v>
      </c>
      <c r="M1948" s="22">
        <f>'Base PF Saúde'!$E1948*'Uco e Filme'!$A$2</f>
        <v>0</v>
      </c>
      <c r="N1948" s="22">
        <f>'Base PF Saúde'!$H1948*'Uco e Filme'!$A$11</f>
        <v>0</v>
      </c>
      <c r="O1948" s="23">
        <f>ROUND(SUM('Base PF Saúde'!$L1948:$N1948),2)</f>
        <v>874.38</v>
      </c>
    </row>
    <row r="1949" spans="1:15" ht="24" x14ac:dyDescent="0.25">
      <c r="A1949" s="18">
        <v>31002099</v>
      </c>
      <c r="B1949" s="18" t="s">
        <v>1974</v>
      </c>
      <c r="C1949" s="24">
        <v>1</v>
      </c>
      <c r="D1949" s="25" t="s">
        <v>472</v>
      </c>
      <c r="E1949" s="20"/>
      <c r="F1949" s="21">
        <v>2</v>
      </c>
      <c r="G1949" s="21">
        <v>6</v>
      </c>
      <c r="H1949" s="21"/>
      <c r="I1949" s="21"/>
      <c r="J1949" s="21"/>
      <c r="K1949" s="22">
        <f>VLOOKUP(D1949,'Porte Honorário'!$A$3:$B$44,2,0)</f>
        <v>1433.67</v>
      </c>
      <c r="L1949" s="22">
        <f>'Base PF Saúde'!$K1949*'Base PF Saúde'!$C1949</f>
        <v>1433.67</v>
      </c>
      <c r="M1949" s="22">
        <f>'Base PF Saúde'!$E1949*'Uco e Filme'!$A$2</f>
        <v>0</v>
      </c>
      <c r="N1949" s="22">
        <f>'Base PF Saúde'!$H1949*'Uco e Filme'!$A$11</f>
        <v>0</v>
      </c>
      <c r="O1949" s="23">
        <f>ROUND(SUM('Base PF Saúde'!$L1949:$N1949),2)</f>
        <v>1433.67</v>
      </c>
    </row>
    <row r="1950" spans="1:15" ht="24" x14ac:dyDescent="0.25">
      <c r="A1950" s="18">
        <v>31002102</v>
      </c>
      <c r="B1950" s="18" t="s">
        <v>1975</v>
      </c>
      <c r="C1950" s="24">
        <v>1</v>
      </c>
      <c r="D1950" s="25" t="s">
        <v>435</v>
      </c>
      <c r="E1950" s="20"/>
      <c r="F1950" s="21">
        <v>2</v>
      </c>
      <c r="G1950" s="21">
        <v>6</v>
      </c>
      <c r="H1950" s="21"/>
      <c r="I1950" s="21"/>
      <c r="J1950" s="21"/>
      <c r="K1950" s="22">
        <f>VLOOKUP(D1950,'Porte Honorário'!$A$3:$B$44,2,0)</f>
        <v>1220.97</v>
      </c>
      <c r="L1950" s="22">
        <f>'Base PF Saúde'!$K1950*'Base PF Saúde'!$C1950</f>
        <v>1220.97</v>
      </c>
      <c r="M1950" s="22">
        <f>'Base PF Saúde'!$E1950*'Uco e Filme'!$A$2</f>
        <v>0</v>
      </c>
      <c r="N1950" s="22">
        <f>'Base PF Saúde'!$H1950*'Uco e Filme'!$A$11</f>
        <v>0</v>
      </c>
      <c r="O1950" s="23">
        <f>ROUND(SUM('Base PF Saúde'!$L1950:$N1950),2)</f>
        <v>1220.97</v>
      </c>
    </row>
    <row r="1951" spans="1:15" x14ac:dyDescent="0.25">
      <c r="A1951" s="18">
        <v>31002110</v>
      </c>
      <c r="B1951" s="18" t="s">
        <v>1976</v>
      </c>
      <c r="C1951" s="24">
        <v>1</v>
      </c>
      <c r="D1951" s="25" t="s">
        <v>472</v>
      </c>
      <c r="E1951" s="20"/>
      <c r="F1951" s="21">
        <v>2</v>
      </c>
      <c r="G1951" s="21">
        <v>6</v>
      </c>
      <c r="H1951" s="21"/>
      <c r="I1951" s="21"/>
      <c r="J1951" s="21"/>
      <c r="K1951" s="22">
        <f>VLOOKUP(D1951,'Porte Honorário'!$A$3:$B$44,2,0)</f>
        <v>1433.67</v>
      </c>
      <c r="L1951" s="22">
        <f>'Base PF Saúde'!$K1951*'Base PF Saúde'!$C1951</f>
        <v>1433.67</v>
      </c>
      <c r="M1951" s="22">
        <f>'Base PF Saúde'!$E1951*'Uco e Filme'!$A$2</f>
        <v>0</v>
      </c>
      <c r="N1951" s="22">
        <f>'Base PF Saúde'!$H1951*'Uco e Filme'!$A$11</f>
        <v>0</v>
      </c>
      <c r="O1951" s="23">
        <f>ROUND(SUM('Base PF Saúde'!$L1951:$N1951),2)</f>
        <v>1433.67</v>
      </c>
    </row>
    <row r="1952" spans="1:15" x14ac:dyDescent="0.25">
      <c r="A1952" s="18">
        <v>31002129</v>
      </c>
      <c r="B1952" s="18" t="s">
        <v>1977</v>
      </c>
      <c r="C1952" s="24">
        <v>1</v>
      </c>
      <c r="D1952" s="25" t="s">
        <v>435</v>
      </c>
      <c r="E1952" s="20"/>
      <c r="F1952" s="21">
        <v>2</v>
      </c>
      <c r="G1952" s="21">
        <v>6</v>
      </c>
      <c r="H1952" s="21"/>
      <c r="I1952" s="21"/>
      <c r="J1952" s="21"/>
      <c r="K1952" s="22">
        <f>VLOOKUP(D1952,'Porte Honorário'!$A$3:$B$44,2,0)</f>
        <v>1220.97</v>
      </c>
      <c r="L1952" s="22">
        <f>'Base PF Saúde'!$K1952*'Base PF Saúde'!$C1952</f>
        <v>1220.97</v>
      </c>
      <c r="M1952" s="22">
        <f>'Base PF Saúde'!$E1952*'Uco e Filme'!$A$2</f>
        <v>0</v>
      </c>
      <c r="N1952" s="22">
        <f>'Base PF Saúde'!$H1952*'Uco e Filme'!$A$11</f>
        <v>0</v>
      </c>
      <c r="O1952" s="23">
        <f>ROUND(SUM('Base PF Saúde'!$L1952:$N1952),2)</f>
        <v>1220.97</v>
      </c>
    </row>
    <row r="1953" spans="1:15" x14ac:dyDescent="0.25">
      <c r="A1953" s="18">
        <v>31002137</v>
      </c>
      <c r="B1953" s="18" t="s">
        <v>1978</v>
      </c>
      <c r="C1953" s="24">
        <v>1</v>
      </c>
      <c r="D1953" s="25" t="s">
        <v>295</v>
      </c>
      <c r="E1953" s="20"/>
      <c r="F1953" s="21">
        <v>2</v>
      </c>
      <c r="G1953" s="21">
        <v>3</v>
      </c>
      <c r="H1953" s="21"/>
      <c r="I1953" s="21"/>
      <c r="J1953" s="21"/>
      <c r="K1953" s="22">
        <f>VLOOKUP(D1953,'Porte Honorário'!$A$3:$B$44,2,0)</f>
        <v>682.17</v>
      </c>
      <c r="L1953" s="22">
        <f>'Base PF Saúde'!$K1953*'Base PF Saúde'!$C1953</f>
        <v>682.17</v>
      </c>
      <c r="M1953" s="22">
        <f>'Base PF Saúde'!$E1953*'Uco e Filme'!$A$2</f>
        <v>0</v>
      </c>
      <c r="N1953" s="22">
        <f>'Base PF Saúde'!$H1953*'Uco e Filme'!$A$11</f>
        <v>0</v>
      </c>
      <c r="O1953" s="23">
        <f>ROUND(SUM('Base PF Saúde'!$L1953:$N1953),2)</f>
        <v>682.17</v>
      </c>
    </row>
    <row r="1954" spans="1:15" x14ac:dyDescent="0.25">
      <c r="A1954" s="18">
        <v>31002145</v>
      </c>
      <c r="B1954" s="18" t="s">
        <v>1979</v>
      </c>
      <c r="C1954" s="24">
        <v>1</v>
      </c>
      <c r="D1954" s="25" t="s">
        <v>336</v>
      </c>
      <c r="E1954" s="20"/>
      <c r="F1954" s="21">
        <v>1</v>
      </c>
      <c r="G1954" s="21">
        <v>3</v>
      </c>
      <c r="H1954" s="21"/>
      <c r="I1954" s="21"/>
      <c r="J1954" s="21"/>
      <c r="K1954" s="22">
        <f>VLOOKUP(D1954,'Porte Honorário'!$A$3:$B$44,2,0)</f>
        <v>401.75</v>
      </c>
      <c r="L1954" s="22">
        <f>'Base PF Saúde'!$K1954*'Base PF Saúde'!$C1954</f>
        <v>401.75</v>
      </c>
      <c r="M1954" s="22">
        <f>'Base PF Saúde'!$E1954*'Uco e Filme'!$A$2</f>
        <v>0</v>
      </c>
      <c r="N1954" s="22">
        <f>'Base PF Saúde'!$H1954*'Uco e Filme'!$A$11</f>
        <v>0</v>
      </c>
      <c r="O1954" s="23">
        <f>ROUND(SUM('Base PF Saúde'!$L1954:$N1954),2)</f>
        <v>401.75</v>
      </c>
    </row>
    <row r="1955" spans="1:15" x14ac:dyDescent="0.25">
      <c r="A1955" s="18">
        <v>31002153</v>
      </c>
      <c r="B1955" s="18" t="s">
        <v>1980</v>
      </c>
      <c r="C1955" s="24">
        <v>1</v>
      </c>
      <c r="D1955" s="25" t="s">
        <v>489</v>
      </c>
      <c r="E1955" s="20"/>
      <c r="F1955" s="21">
        <v>2</v>
      </c>
      <c r="G1955" s="21">
        <v>5</v>
      </c>
      <c r="H1955" s="21"/>
      <c r="I1955" s="21"/>
      <c r="J1955" s="21"/>
      <c r="K1955" s="22">
        <f>VLOOKUP(D1955,'Porte Honorário'!$A$3:$B$44,2,0)</f>
        <v>1354.9</v>
      </c>
      <c r="L1955" s="22">
        <f>'Base PF Saúde'!$K1955*'Base PF Saúde'!$C1955</f>
        <v>1354.9</v>
      </c>
      <c r="M1955" s="22">
        <f>'Base PF Saúde'!$E1955*'Uco e Filme'!$A$2</f>
        <v>0</v>
      </c>
      <c r="N1955" s="22">
        <f>'Base PF Saúde'!$H1955*'Uco e Filme'!$A$11</f>
        <v>0</v>
      </c>
      <c r="O1955" s="23">
        <f>ROUND(SUM('Base PF Saúde'!$L1955:$N1955),2)</f>
        <v>1354.9</v>
      </c>
    </row>
    <row r="1956" spans="1:15" ht="24" x14ac:dyDescent="0.25">
      <c r="A1956" s="18">
        <v>31002161</v>
      </c>
      <c r="B1956" s="18" t="s">
        <v>1981</v>
      </c>
      <c r="C1956" s="24">
        <v>1</v>
      </c>
      <c r="D1956" s="25" t="s">
        <v>384</v>
      </c>
      <c r="E1956" s="20"/>
      <c r="F1956" s="21">
        <v>2</v>
      </c>
      <c r="G1956" s="21">
        <v>4</v>
      </c>
      <c r="H1956" s="21"/>
      <c r="I1956" s="21"/>
      <c r="J1956" s="21"/>
      <c r="K1956" s="22">
        <f>VLOOKUP(D1956,'Porte Honorário'!$A$3:$B$44,2,0)</f>
        <v>737.32</v>
      </c>
      <c r="L1956" s="22">
        <f>'Base PF Saúde'!$K1956*'Base PF Saúde'!$C1956</f>
        <v>737.32</v>
      </c>
      <c r="M1956" s="22">
        <f>'Base PF Saúde'!$E1956*'Uco e Filme'!$A$2</f>
        <v>0</v>
      </c>
      <c r="N1956" s="22">
        <f>'Base PF Saúde'!$H1956*'Uco e Filme'!$A$11</f>
        <v>0</v>
      </c>
      <c r="O1956" s="23">
        <f>ROUND(SUM('Base PF Saúde'!$L1956:$N1956),2)</f>
        <v>737.32</v>
      </c>
    </row>
    <row r="1957" spans="1:15" x14ac:dyDescent="0.25">
      <c r="A1957" s="18">
        <v>31002170</v>
      </c>
      <c r="B1957" s="18" t="s">
        <v>1982</v>
      </c>
      <c r="C1957" s="24">
        <v>1</v>
      </c>
      <c r="D1957" s="25" t="s">
        <v>336</v>
      </c>
      <c r="E1957" s="20"/>
      <c r="F1957" s="21">
        <v>1</v>
      </c>
      <c r="G1957" s="21">
        <v>3</v>
      </c>
      <c r="H1957" s="21"/>
      <c r="I1957" s="21"/>
      <c r="J1957" s="21"/>
      <c r="K1957" s="22">
        <f>VLOOKUP(D1957,'Porte Honorário'!$A$3:$B$44,2,0)</f>
        <v>401.75</v>
      </c>
      <c r="L1957" s="22">
        <f>'Base PF Saúde'!$K1957*'Base PF Saúde'!$C1957</f>
        <v>401.75</v>
      </c>
      <c r="M1957" s="22">
        <f>'Base PF Saúde'!$E1957*'Uco e Filme'!$A$2</f>
        <v>0</v>
      </c>
      <c r="N1957" s="22">
        <f>'Base PF Saúde'!$H1957*'Uco e Filme'!$A$11</f>
        <v>0</v>
      </c>
      <c r="O1957" s="23">
        <f>ROUND(SUM('Base PF Saúde'!$L1957:$N1957),2)</f>
        <v>401.75</v>
      </c>
    </row>
    <row r="1958" spans="1:15" x14ac:dyDescent="0.25">
      <c r="A1958" s="18">
        <v>31002188</v>
      </c>
      <c r="B1958" s="18" t="s">
        <v>1983</v>
      </c>
      <c r="C1958" s="24">
        <v>1</v>
      </c>
      <c r="D1958" s="25" t="s">
        <v>309</v>
      </c>
      <c r="E1958" s="20"/>
      <c r="F1958" s="21">
        <v>1</v>
      </c>
      <c r="G1958" s="21">
        <v>4</v>
      </c>
      <c r="H1958" s="21"/>
      <c r="I1958" s="21"/>
      <c r="J1958" s="21"/>
      <c r="K1958" s="22">
        <f>VLOOKUP(D1958,'Porte Honorário'!$A$3:$B$44,2,0)</f>
        <v>771.98</v>
      </c>
      <c r="L1958" s="22">
        <f>'Base PF Saúde'!$K1958*'Base PF Saúde'!$C1958</f>
        <v>771.98</v>
      </c>
      <c r="M1958" s="22">
        <f>'Base PF Saúde'!$E1958*'Uco e Filme'!$A$2</f>
        <v>0</v>
      </c>
      <c r="N1958" s="22">
        <f>'Base PF Saúde'!$H1958*'Uco e Filme'!$A$11</f>
        <v>0</v>
      </c>
      <c r="O1958" s="23">
        <f>ROUND(SUM('Base PF Saúde'!$L1958:$N1958),2)</f>
        <v>771.98</v>
      </c>
    </row>
    <row r="1959" spans="1:15" x14ac:dyDescent="0.25">
      <c r="A1959" s="18">
        <v>31002196</v>
      </c>
      <c r="B1959" s="18" t="s">
        <v>1984</v>
      </c>
      <c r="C1959" s="24">
        <v>1</v>
      </c>
      <c r="D1959" s="25" t="s">
        <v>295</v>
      </c>
      <c r="E1959" s="20"/>
      <c r="F1959" s="21">
        <v>1</v>
      </c>
      <c r="G1959" s="21">
        <v>3</v>
      </c>
      <c r="H1959" s="21"/>
      <c r="I1959" s="21"/>
      <c r="J1959" s="21"/>
      <c r="K1959" s="22">
        <f>VLOOKUP(D1959,'Porte Honorário'!$A$3:$B$44,2,0)</f>
        <v>682.17</v>
      </c>
      <c r="L1959" s="22">
        <f>'Base PF Saúde'!$K1959*'Base PF Saúde'!$C1959</f>
        <v>682.17</v>
      </c>
      <c r="M1959" s="22">
        <f>'Base PF Saúde'!$E1959*'Uco e Filme'!$A$2</f>
        <v>0</v>
      </c>
      <c r="N1959" s="22">
        <f>'Base PF Saúde'!$H1959*'Uco e Filme'!$A$11</f>
        <v>0</v>
      </c>
      <c r="O1959" s="23">
        <f>ROUND(SUM('Base PF Saúde'!$L1959:$N1959),2)</f>
        <v>682.17</v>
      </c>
    </row>
    <row r="1960" spans="1:15" ht="24" x14ac:dyDescent="0.25">
      <c r="A1960" s="18">
        <v>31002218</v>
      </c>
      <c r="B1960" s="18" t="s">
        <v>1985</v>
      </c>
      <c r="C1960" s="24">
        <v>1</v>
      </c>
      <c r="D1960" s="25" t="s">
        <v>489</v>
      </c>
      <c r="E1960" s="20"/>
      <c r="F1960" s="21">
        <v>2</v>
      </c>
      <c r="G1960" s="21">
        <v>7</v>
      </c>
      <c r="H1960" s="21"/>
      <c r="I1960" s="21"/>
      <c r="J1960" s="21"/>
      <c r="K1960" s="22">
        <f>VLOOKUP(D1960,'Porte Honorário'!$A$3:$B$44,2,0)</f>
        <v>1354.9</v>
      </c>
      <c r="L1960" s="22">
        <f>'Base PF Saúde'!$K1960*'Base PF Saúde'!$C1960</f>
        <v>1354.9</v>
      </c>
      <c r="M1960" s="22">
        <f>'Base PF Saúde'!$E1960*'Uco e Filme'!$A$2</f>
        <v>0</v>
      </c>
      <c r="N1960" s="22">
        <f>'Base PF Saúde'!$H1960*'Uco e Filme'!$A$11</f>
        <v>0</v>
      </c>
      <c r="O1960" s="23">
        <f>ROUND(SUM('Base PF Saúde'!$L1960:$N1960),2)</f>
        <v>1354.9</v>
      </c>
    </row>
    <row r="1961" spans="1:15" x14ac:dyDescent="0.25">
      <c r="A1961" s="18">
        <v>31002242</v>
      </c>
      <c r="B1961" s="18" t="s">
        <v>1986</v>
      </c>
      <c r="C1961" s="24">
        <v>1</v>
      </c>
      <c r="D1961" s="25" t="s">
        <v>334</v>
      </c>
      <c r="E1961" s="20"/>
      <c r="F1961" s="21">
        <v>2</v>
      </c>
      <c r="G1961" s="21">
        <v>5</v>
      </c>
      <c r="H1961" s="21"/>
      <c r="I1961" s="21"/>
      <c r="J1961" s="21"/>
      <c r="K1961" s="22">
        <f>VLOOKUP(D1961,'Porte Honorário'!$A$3:$B$44,2,0)</f>
        <v>1049.28</v>
      </c>
      <c r="L1961" s="22">
        <f>'Base PF Saúde'!$K1961*'Base PF Saúde'!$C1961</f>
        <v>1049.28</v>
      </c>
      <c r="M1961" s="22">
        <f>'Base PF Saúde'!$E1961*'Uco e Filme'!$A$2</f>
        <v>0</v>
      </c>
      <c r="N1961" s="22">
        <f>'Base PF Saúde'!$H1961*'Uco e Filme'!$A$11</f>
        <v>0</v>
      </c>
      <c r="O1961" s="23">
        <f>ROUND(SUM('Base PF Saúde'!$L1961:$N1961),2)</f>
        <v>1049.28</v>
      </c>
    </row>
    <row r="1962" spans="1:15" x14ac:dyDescent="0.25">
      <c r="A1962" s="18">
        <v>31002250</v>
      </c>
      <c r="B1962" s="18" t="s">
        <v>1987</v>
      </c>
      <c r="C1962" s="24">
        <v>1</v>
      </c>
      <c r="D1962" s="25" t="s">
        <v>309</v>
      </c>
      <c r="E1962" s="20"/>
      <c r="F1962" s="21">
        <v>2</v>
      </c>
      <c r="G1962" s="21">
        <v>3</v>
      </c>
      <c r="H1962" s="21"/>
      <c r="I1962" s="21"/>
      <c r="J1962" s="21"/>
      <c r="K1962" s="22">
        <f>VLOOKUP(D1962,'Porte Honorário'!$A$3:$B$44,2,0)</f>
        <v>771.98</v>
      </c>
      <c r="L1962" s="22">
        <f>'Base PF Saúde'!$K1962*'Base PF Saúde'!$C1962</f>
        <v>771.98</v>
      </c>
      <c r="M1962" s="22">
        <f>'Base PF Saúde'!$E1962*'Uco e Filme'!$A$2</f>
        <v>0</v>
      </c>
      <c r="N1962" s="22">
        <f>'Base PF Saúde'!$H1962*'Uco e Filme'!$A$11</f>
        <v>0</v>
      </c>
      <c r="O1962" s="23">
        <f>ROUND(SUM('Base PF Saúde'!$L1962:$N1962),2)</f>
        <v>771.98</v>
      </c>
    </row>
    <row r="1963" spans="1:15" ht="24" x14ac:dyDescent="0.25">
      <c r="A1963" s="18">
        <v>31002269</v>
      </c>
      <c r="B1963" s="18" t="s">
        <v>1988</v>
      </c>
      <c r="C1963" s="24">
        <v>1</v>
      </c>
      <c r="D1963" s="25" t="s">
        <v>309</v>
      </c>
      <c r="E1963" s="20"/>
      <c r="F1963" s="21">
        <v>2</v>
      </c>
      <c r="G1963" s="21">
        <v>5</v>
      </c>
      <c r="H1963" s="21"/>
      <c r="I1963" s="21"/>
      <c r="J1963" s="21"/>
      <c r="K1963" s="22">
        <f>VLOOKUP(D1963,'Porte Honorário'!$A$3:$B$44,2,0)</f>
        <v>771.98</v>
      </c>
      <c r="L1963" s="22">
        <f>'Base PF Saúde'!$K1963*'Base PF Saúde'!$C1963</f>
        <v>771.98</v>
      </c>
      <c r="M1963" s="22">
        <f>'Base PF Saúde'!$E1963*'Uco e Filme'!$A$2</f>
        <v>0</v>
      </c>
      <c r="N1963" s="22">
        <f>'Base PF Saúde'!$H1963*'Uco e Filme'!$A$11</f>
        <v>0</v>
      </c>
      <c r="O1963" s="23">
        <f>ROUND(SUM('Base PF Saúde'!$L1963:$N1963),2)</f>
        <v>771.98</v>
      </c>
    </row>
    <row r="1964" spans="1:15" ht="24" x14ac:dyDescent="0.25">
      <c r="A1964" s="18">
        <v>31002277</v>
      </c>
      <c r="B1964" s="18" t="s">
        <v>1989</v>
      </c>
      <c r="C1964" s="24">
        <v>1</v>
      </c>
      <c r="D1964" s="25" t="s">
        <v>309</v>
      </c>
      <c r="E1964" s="20"/>
      <c r="F1964" s="21">
        <v>2</v>
      </c>
      <c r="G1964" s="21">
        <v>4</v>
      </c>
      <c r="H1964" s="21"/>
      <c r="I1964" s="21"/>
      <c r="J1964" s="21"/>
      <c r="K1964" s="22">
        <f>VLOOKUP(D1964,'Porte Honorário'!$A$3:$B$44,2,0)</f>
        <v>771.98</v>
      </c>
      <c r="L1964" s="22">
        <f>'Base PF Saúde'!$K1964*'Base PF Saúde'!$C1964</f>
        <v>771.98</v>
      </c>
      <c r="M1964" s="22">
        <f>'Base PF Saúde'!$E1964*'Uco e Filme'!$A$2</f>
        <v>0</v>
      </c>
      <c r="N1964" s="22">
        <f>'Base PF Saúde'!$H1964*'Uco e Filme'!$A$11</f>
        <v>0</v>
      </c>
      <c r="O1964" s="23">
        <f>ROUND(SUM('Base PF Saúde'!$L1964:$N1964),2)</f>
        <v>771.98</v>
      </c>
    </row>
    <row r="1965" spans="1:15" ht="24" x14ac:dyDescent="0.25">
      <c r="A1965" s="18">
        <v>31002285</v>
      </c>
      <c r="B1965" s="18" t="s">
        <v>1990</v>
      </c>
      <c r="C1965" s="24">
        <v>1</v>
      </c>
      <c r="D1965" s="25" t="s">
        <v>489</v>
      </c>
      <c r="E1965" s="20">
        <v>48.66</v>
      </c>
      <c r="F1965" s="21">
        <v>2</v>
      </c>
      <c r="G1965" s="21">
        <v>6</v>
      </c>
      <c r="H1965" s="21"/>
      <c r="I1965" s="21"/>
      <c r="J1965" s="21"/>
      <c r="K1965" s="22">
        <f>VLOOKUP(D1965,'Porte Honorário'!$A$3:$B$44,2,0)</f>
        <v>1354.9</v>
      </c>
      <c r="L1965" s="22">
        <f>'Base PF Saúde'!$K1965*'Base PF Saúde'!$C1965</f>
        <v>1354.9</v>
      </c>
      <c r="M1965" s="22">
        <f>'Base PF Saúde'!$E1965*'Uco e Filme'!$A$2</f>
        <v>882.20579999999984</v>
      </c>
      <c r="N1965" s="22">
        <f>'Base PF Saúde'!$H1965*'Uco e Filme'!$A$11</f>
        <v>0</v>
      </c>
      <c r="O1965" s="23">
        <f>ROUND(SUM('Base PF Saúde'!$L1965:$N1965),2)</f>
        <v>2237.11</v>
      </c>
    </row>
    <row r="1966" spans="1:15" ht="24" x14ac:dyDescent="0.25">
      <c r="A1966" s="18">
        <v>31002293</v>
      </c>
      <c r="B1966" s="18" t="s">
        <v>1991</v>
      </c>
      <c r="C1966" s="24">
        <v>1</v>
      </c>
      <c r="D1966" s="25" t="s">
        <v>489</v>
      </c>
      <c r="E1966" s="20">
        <v>48.66</v>
      </c>
      <c r="F1966" s="21">
        <v>2</v>
      </c>
      <c r="G1966" s="21">
        <v>5</v>
      </c>
      <c r="H1966" s="21"/>
      <c r="I1966" s="21"/>
      <c r="J1966" s="21"/>
      <c r="K1966" s="22">
        <f>VLOOKUP(D1966,'Porte Honorário'!$A$3:$B$44,2,0)</f>
        <v>1354.9</v>
      </c>
      <c r="L1966" s="22">
        <f>'Base PF Saúde'!$K1966*'Base PF Saúde'!$C1966</f>
        <v>1354.9</v>
      </c>
      <c r="M1966" s="22">
        <f>'Base PF Saúde'!$E1966*'Uco e Filme'!$A$2</f>
        <v>882.20579999999984</v>
      </c>
      <c r="N1966" s="22">
        <f>'Base PF Saúde'!$H1966*'Uco e Filme'!$A$11</f>
        <v>0</v>
      </c>
      <c r="O1966" s="23">
        <f>ROUND(SUM('Base PF Saúde'!$L1966:$N1966),2)</f>
        <v>2237.11</v>
      </c>
    </row>
    <row r="1967" spans="1:15" ht="24" x14ac:dyDescent="0.25">
      <c r="A1967" s="18">
        <v>31002307</v>
      </c>
      <c r="B1967" s="18" t="s">
        <v>1992</v>
      </c>
      <c r="C1967" s="24">
        <v>1</v>
      </c>
      <c r="D1967" s="25" t="s">
        <v>491</v>
      </c>
      <c r="E1967" s="20">
        <v>64.88</v>
      </c>
      <c r="F1967" s="21">
        <v>2</v>
      </c>
      <c r="G1967" s="21">
        <v>6</v>
      </c>
      <c r="H1967" s="21"/>
      <c r="I1967" s="21"/>
      <c r="J1967" s="21"/>
      <c r="K1967" s="22">
        <f>VLOOKUP(D1967,'Porte Honorário'!$A$3:$B$44,2,0)</f>
        <v>1922.05</v>
      </c>
      <c r="L1967" s="22">
        <f>'Base PF Saúde'!$K1967*'Base PF Saúde'!$C1967</f>
        <v>1922.05</v>
      </c>
      <c r="M1967" s="22">
        <f>'Base PF Saúde'!$E1967*'Uco e Filme'!$A$2</f>
        <v>1176.2743999999998</v>
      </c>
      <c r="N1967" s="22">
        <f>'Base PF Saúde'!$H1967*'Uco e Filme'!$A$11</f>
        <v>0</v>
      </c>
      <c r="O1967" s="23">
        <f>ROUND(SUM('Base PF Saúde'!$L1967:$N1967),2)</f>
        <v>3098.32</v>
      </c>
    </row>
    <row r="1968" spans="1:15" ht="24" x14ac:dyDescent="0.25">
      <c r="A1968" s="18">
        <v>31002315</v>
      </c>
      <c r="B1968" s="18" t="s">
        <v>1993</v>
      </c>
      <c r="C1968" s="24">
        <v>1</v>
      </c>
      <c r="D1968" s="25" t="s">
        <v>435</v>
      </c>
      <c r="E1968" s="20">
        <v>48.66</v>
      </c>
      <c r="F1968" s="21">
        <v>2</v>
      </c>
      <c r="G1968" s="21">
        <v>6</v>
      </c>
      <c r="H1968" s="21"/>
      <c r="I1968" s="21"/>
      <c r="J1968" s="21"/>
      <c r="K1968" s="22">
        <f>VLOOKUP(D1968,'Porte Honorário'!$A$3:$B$44,2,0)</f>
        <v>1220.97</v>
      </c>
      <c r="L1968" s="22">
        <f>'Base PF Saúde'!$K1968*'Base PF Saúde'!$C1968</f>
        <v>1220.97</v>
      </c>
      <c r="M1968" s="22">
        <f>'Base PF Saúde'!$E1968*'Uco e Filme'!$A$2</f>
        <v>882.20579999999984</v>
      </c>
      <c r="N1968" s="22">
        <f>'Base PF Saúde'!$H1968*'Uco e Filme'!$A$11</f>
        <v>0</v>
      </c>
      <c r="O1968" s="23">
        <f>ROUND(SUM('Base PF Saúde'!$L1968:$N1968),2)</f>
        <v>2103.1799999999998</v>
      </c>
    </row>
    <row r="1969" spans="1:15" ht="24" x14ac:dyDescent="0.25">
      <c r="A1969" s="18">
        <v>31002323</v>
      </c>
      <c r="B1969" s="18" t="s">
        <v>1994</v>
      </c>
      <c r="C1969" s="24">
        <v>1</v>
      </c>
      <c r="D1969" s="25" t="s">
        <v>435</v>
      </c>
      <c r="E1969" s="20">
        <v>48.66</v>
      </c>
      <c r="F1969" s="21">
        <v>2</v>
      </c>
      <c r="G1969" s="21">
        <v>5</v>
      </c>
      <c r="H1969" s="21"/>
      <c r="I1969" s="21"/>
      <c r="J1969" s="21"/>
      <c r="K1969" s="22">
        <f>VLOOKUP(D1969,'Porte Honorário'!$A$3:$B$44,2,0)</f>
        <v>1220.97</v>
      </c>
      <c r="L1969" s="22">
        <f>'Base PF Saúde'!$K1969*'Base PF Saúde'!$C1969</f>
        <v>1220.97</v>
      </c>
      <c r="M1969" s="22">
        <f>'Base PF Saúde'!$E1969*'Uco e Filme'!$A$2</f>
        <v>882.20579999999984</v>
      </c>
      <c r="N1969" s="22">
        <f>'Base PF Saúde'!$H1969*'Uco e Filme'!$A$11</f>
        <v>0</v>
      </c>
      <c r="O1969" s="23">
        <f>ROUND(SUM('Base PF Saúde'!$L1969:$N1969),2)</f>
        <v>2103.1799999999998</v>
      </c>
    </row>
    <row r="1970" spans="1:15" ht="24" x14ac:dyDescent="0.25">
      <c r="A1970" s="18">
        <v>31002331</v>
      </c>
      <c r="B1970" s="18" t="s">
        <v>1995</v>
      </c>
      <c r="C1970" s="24">
        <v>1</v>
      </c>
      <c r="D1970" s="25" t="s">
        <v>491</v>
      </c>
      <c r="E1970" s="20">
        <v>64.88</v>
      </c>
      <c r="F1970" s="21">
        <v>2</v>
      </c>
      <c r="G1970" s="21">
        <v>7</v>
      </c>
      <c r="H1970" s="21"/>
      <c r="I1970" s="21"/>
      <c r="J1970" s="21"/>
      <c r="K1970" s="22">
        <f>VLOOKUP(D1970,'Porte Honorário'!$A$3:$B$44,2,0)</f>
        <v>1922.05</v>
      </c>
      <c r="L1970" s="22">
        <f>'Base PF Saúde'!$K1970*'Base PF Saúde'!$C1970</f>
        <v>1922.05</v>
      </c>
      <c r="M1970" s="22">
        <f>'Base PF Saúde'!$E1970*'Uco e Filme'!$A$2</f>
        <v>1176.2743999999998</v>
      </c>
      <c r="N1970" s="22">
        <f>'Base PF Saúde'!$H1970*'Uco e Filme'!$A$11</f>
        <v>0</v>
      </c>
      <c r="O1970" s="23">
        <f>ROUND(SUM('Base PF Saúde'!$L1970:$N1970),2)</f>
        <v>3098.32</v>
      </c>
    </row>
    <row r="1971" spans="1:15" ht="24" x14ac:dyDescent="0.25">
      <c r="A1971" s="18">
        <v>31002340</v>
      </c>
      <c r="B1971" s="18" t="s">
        <v>1996</v>
      </c>
      <c r="C1971" s="24">
        <v>1</v>
      </c>
      <c r="D1971" s="25" t="s">
        <v>960</v>
      </c>
      <c r="E1971" s="20">
        <v>64.88</v>
      </c>
      <c r="F1971" s="21">
        <v>2</v>
      </c>
      <c r="G1971" s="21">
        <v>7</v>
      </c>
      <c r="H1971" s="21"/>
      <c r="I1971" s="21"/>
      <c r="J1971" s="21"/>
      <c r="K1971" s="22">
        <f>VLOOKUP(D1971,'Porte Honorário'!$A$3:$B$44,2,0)</f>
        <v>1788.13</v>
      </c>
      <c r="L1971" s="22">
        <f>'Base PF Saúde'!$K1971*'Base PF Saúde'!$C1971</f>
        <v>1788.13</v>
      </c>
      <c r="M1971" s="22">
        <f>'Base PF Saúde'!$E1971*'Uco e Filme'!$A$2</f>
        <v>1176.2743999999998</v>
      </c>
      <c r="N1971" s="22">
        <f>'Base PF Saúde'!$H1971*'Uco e Filme'!$A$11</f>
        <v>0</v>
      </c>
      <c r="O1971" s="23">
        <f>ROUND(SUM('Base PF Saúde'!$L1971:$N1971),2)</f>
        <v>2964.4</v>
      </c>
    </row>
    <row r="1972" spans="1:15" ht="24" x14ac:dyDescent="0.25">
      <c r="A1972" s="18">
        <v>31002358</v>
      </c>
      <c r="B1972" s="18" t="s">
        <v>1997</v>
      </c>
      <c r="C1972" s="24">
        <v>1</v>
      </c>
      <c r="D1972" s="25" t="s">
        <v>342</v>
      </c>
      <c r="E1972" s="20">
        <v>44.61</v>
      </c>
      <c r="F1972" s="21">
        <v>2</v>
      </c>
      <c r="G1972" s="21">
        <v>5</v>
      </c>
      <c r="H1972" s="21"/>
      <c r="I1972" s="21"/>
      <c r="J1972" s="21"/>
      <c r="K1972" s="22">
        <f>VLOOKUP(D1972,'Porte Honorário'!$A$3:$B$44,2,0)</f>
        <v>874.38</v>
      </c>
      <c r="L1972" s="22">
        <f>'Base PF Saúde'!$K1972*'Base PF Saúde'!$C1972</f>
        <v>874.38</v>
      </c>
      <c r="M1972" s="22">
        <f>'Base PF Saúde'!$E1972*'Uco e Filme'!$A$2</f>
        <v>808.77929999999992</v>
      </c>
      <c r="N1972" s="22">
        <f>'Base PF Saúde'!$H1972*'Uco e Filme'!$A$11</f>
        <v>0</v>
      </c>
      <c r="O1972" s="23">
        <f>ROUND(SUM('Base PF Saúde'!$L1972:$N1972),2)</f>
        <v>1683.16</v>
      </c>
    </row>
    <row r="1973" spans="1:15" ht="24" x14ac:dyDescent="0.25">
      <c r="A1973" s="18">
        <v>31002366</v>
      </c>
      <c r="B1973" s="18" t="s">
        <v>1998</v>
      </c>
      <c r="C1973" s="24">
        <v>1</v>
      </c>
      <c r="D1973" s="25" t="s">
        <v>338</v>
      </c>
      <c r="E1973" s="20">
        <v>44.61</v>
      </c>
      <c r="F1973" s="21">
        <v>2</v>
      </c>
      <c r="G1973" s="21">
        <v>5</v>
      </c>
      <c r="H1973" s="21"/>
      <c r="I1973" s="21"/>
      <c r="J1973" s="21"/>
      <c r="K1973" s="22">
        <f>VLOOKUP(D1973,'Porte Honorário'!$A$3:$B$44,2,0)</f>
        <v>953.16</v>
      </c>
      <c r="L1973" s="22">
        <f>'Base PF Saúde'!$K1973*'Base PF Saúde'!$C1973</f>
        <v>953.16</v>
      </c>
      <c r="M1973" s="22">
        <f>'Base PF Saúde'!$E1973*'Uco e Filme'!$A$2</f>
        <v>808.77929999999992</v>
      </c>
      <c r="N1973" s="22">
        <f>'Base PF Saúde'!$H1973*'Uco e Filme'!$A$11</f>
        <v>0</v>
      </c>
      <c r="O1973" s="23">
        <f>ROUND(SUM('Base PF Saúde'!$L1973:$N1973),2)</f>
        <v>1761.94</v>
      </c>
    </row>
    <row r="1974" spans="1:15" x14ac:dyDescent="0.25">
      <c r="A1974" s="18">
        <v>31002374</v>
      </c>
      <c r="B1974" s="18" t="s">
        <v>1999</v>
      </c>
      <c r="C1974" s="24">
        <v>1</v>
      </c>
      <c r="D1974" s="25" t="s">
        <v>338</v>
      </c>
      <c r="E1974" s="20">
        <v>44.61</v>
      </c>
      <c r="F1974" s="21">
        <v>2</v>
      </c>
      <c r="G1974" s="21">
        <v>5</v>
      </c>
      <c r="H1974" s="21"/>
      <c r="I1974" s="21"/>
      <c r="J1974" s="21"/>
      <c r="K1974" s="22">
        <f>VLOOKUP(D1974,'Porte Honorário'!$A$3:$B$44,2,0)</f>
        <v>953.16</v>
      </c>
      <c r="L1974" s="22">
        <f>'Base PF Saúde'!$K1974*'Base PF Saúde'!$C1974</f>
        <v>953.16</v>
      </c>
      <c r="M1974" s="22">
        <f>'Base PF Saúde'!$E1974*'Uco e Filme'!$A$2</f>
        <v>808.77929999999992</v>
      </c>
      <c r="N1974" s="22">
        <f>'Base PF Saúde'!$H1974*'Uco e Filme'!$A$11</f>
        <v>0</v>
      </c>
      <c r="O1974" s="23">
        <f>ROUND(SUM('Base PF Saúde'!$L1974:$N1974),2)</f>
        <v>1761.94</v>
      </c>
    </row>
    <row r="1975" spans="1:15" ht="24" x14ac:dyDescent="0.25">
      <c r="A1975" s="18">
        <v>31002390</v>
      </c>
      <c r="B1975" s="18" t="s">
        <v>2000</v>
      </c>
      <c r="C1975" s="24">
        <v>1</v>
      </c>
      <c r="D1975" s="25" t="s">
        <v>491</v>
      </c>
      <c r="E1975" s="20">
        <v>64.88</v>
      </c>
      <c r="F1975" s="21">
        <v>2</v>
      </c>
      <c r="G1975" s="21">
        <v>7</v>
      </c>
      <c r="H1975" s="21"/>
      <c r="I1975" s="21"/>
      <c r="J1975" s="21"/>
      <c r="K1975" s="22">
        <f>VLOOKUP(D1975,'Porte Honorário'!$A$3:$B$44,2,0)</f>
        <v>1922.05</v>
      </c>
      <c r="L1975" s="22">
        <f>'Base PF Saúde'!$K1975*'Base PF Saúde'!$C1975</f>
        <v>1922.05</v>
      </c>
      <c r="M1975" s="22">
        <f>'Base PF Saúde'!$E1975*'Uco e Filme'!$A$2</f>
        <v>1176.2743999999998</v>
      </c>
      <c r="N1975" s="22">
        <f>'Base PF Saúde'!$H1975*'Uco e Filme'!$A$11</f>
        <v>0</v>
      </c>
      <c r="O1975" s="23">
        <f>ROUND(SUM('Base PF Saúde'!$L1975:$N1975),2)</f>
        <v>3098.32</v>
      </c>
    </row>
    <row r="1976" spans="1:15" ht="36" x14ac:dyDescent="0.25">
      <c r="A1976" s="18">
        <v>31002404</v>
      </c>
      <c r="B1976" s="18" t="s">
        <v>2001</v>
      </c>
      <c r="C1976" s="24">
        <v>1</v>
      </c>
      <c r="D1976" s="25" t="s">
        <v>448</v>
      </c>
      <c r="E1976" s="20">
        <v>44.61</v>
      </c>
      <c r="F1976" s="21">
        <v>2</v>
      </c>
      <c r="G1976" s="21">
        <v>6</v>
      </c>
      <c r="H1976" s="21"/>
      <c r="I1976" s="21"/>
      <c r="J1976" s="21"/>
      <c r="K1976" s="22">
        <f>VLOOKUP(D1976,'Porte Honorário'!$A$3:$B$44,2,0)</f>
        <v>1126.45</v>
      </c>
      <c r="L1976" s="22">
        <f>'Base PF Saúde'!$K1976*'Base PF Saúde'!$C1976</f>
        <v>1126.45</v>
      </c>
      <c r="M1976" s="22">
        <f>'Base PF Saúde'!$E1976*'Uco e Filme'!$A$2</f>
        <v>808.77929999999992</v>
      </c>
      <c r="N1976" s="22">
        <f>'Base PF Saúde'!$H1976*'Uco e Filme'!$A$11</f>
        <v>0</v>
      </c>
      <c r="O1976" s="23">
        <f>ROUND(SUM('Base PF Saúde'!$L1976:$N1976),2)</f>
        <v>1935.23</v>
      </c>
    </row>
    <row r="1977" spans="1:15" ht="24" x14ac:dyDescent="0.25">
      <c r="A1977" s="18">
        <v>31002412</v>
      </c>
      <c r="B1977" s="18" t="s">
        <v>2002</v>
      </c>
      <c r="C1977" s="24">
        <v>1</v>
      </c>
      <c r="D1977" s="25" t="s">
        <v>448</v>
      </c>
      <c r="E1977" s="20">
        <v>44.61</v>
      </c>
      <c r="F1977" s="21">
        <v>2</v>
      </c>
      <c r="G1977" s="21">
        <v>5</v>
      </c>
      <c r="H1977" s="21"/>
      <c r="I1977" s="21"/>
      <c r="J1977" s="21"/>
      <c r="K1977" s="22">
        <f>VLOOKUP(D1977,'Porte Honorário'!$A$3:$B$44,2,0)</f>
        <v>1126.45</v>
      </c>
      <c r="L1977" s="22">
        <f>'Base PF Saúde'!$K1977*'Base PF Saúde'!$C1977</f>
        <v>1126.45</v>
      </c>
      <c r="M1977" s="22">
        <f>'Base PF Saúde'!$E1977*'Uco e Filme'!$A$2</f>
        <v>808.77929999999992</v>
      </c>
      <c r="N1977" s="22">
        <f>'Base PF Saúde'!$H1977*'Uco e Filme'!$A$11</f>
        <v>0</v>
      </c>
      <c r="O1977" s="23">
        <f>ROUND(SUM('Base PF Saúde'!$L1977:$N1977),2)</f>
        <v>1935.23</v>
      </c>
    </row>
    <row r="1978" spans="1:15" ht="18" customHeight="1" x14ac:dyDescent="0.25">
      <c r="A1978" s="72" t="s">
        <v>2003</v>
      </c>
      <c r="B1978" s="73"/>
      <c r="C1978" s="73"/>
      <c r="D1978" s="73"/>
      <c r="E1978" s="73"/>
      <c r="F1978" s="73"/>
      <c r="G1978" s="73"/>
      <c r="H1978" s="73"/>
      <c r="I1978" s="73"/>
      <c r="J1978" s="73"/>
      <c r="K1978" s="73" t="e">
        <f>VLOOKUP(D1978,'Porte Honorário'!$A$3:$B$44,2,0)</f>
        <v>#N/A</v>
      </c>
      <c r="L1978" s="73" t="e">
        <f>'Base PF Saúde'!$K1978*'Base PF Saúde'!$C1978</f>
        <v>#N/A</v>
      </c>
      <c r="M1978" s="73">
        <f>'Base PF Saúde'!$E1978*'Uco e Filme'!$A$2</f>
        <v>0</v>
      </c>
      <c r="N1978" s="73">
        <f>'Base PF Saúde'!$H1978*'Uco e Filme'!$A$11</f>
        <v>0</v>
      </c>
      <c r="O1978" s="74" t="e">
        <f>ROUND(SUM('Base PF Saúde'!$L1978:$N1978),2)</f>
        <v>#N/A</v>
      </c>
    </row>
    <row r="1979" spans="1:15" ht="24" x14ac:dyDescent="0.25">
      <c r="A1979" s="18">
        <v>31003010</v>
      </c>
      <c r="B1979" s="18" t="s">
        <v>2004</v>
      </c>
      <c r="C1979" s="24">
        <v>1</v>
      </c>
      <c r="D1979" s="25" t="s">
        <v>489</v>
      </c>
      <c r="E1979" s="20"/>
      <c r="F1979" s="21">
        <v>2</v>
      </c>
      <c r="G1979" s="21">
        <v>6</v>
      </c>
      <c r="H1979" s="21"/>
      <c r="I1979" s="21"/>
      <c r="J1979" s="21"/>
      <c r="K1979" s="22">
        <f>VLOOKUP(D1979,'Porte Honorário'!$A$3:$B$44,2,0)</f>
        <v>1354.9</v>
      </c>
      <c r="L1979" s="22">
        <f>'Base PF Saúde'!$K1979*'Base PF Saúde'!$C1979</f>
        <v>1354.9</v>
      </c>
      <c r="M1979" s="22">
        <f>'Base PF Saúde'!$E1979*'Uco e Filme'!$A$2</f>
        <v>0</v>
      </c>
      <c r="N1979" s="22">
        <f>'Base PF Saúde'!$H1979*'Uco e Filme'!$A$11</f>
        <v>0</v>
      </c>
      <c r="O1979" s="23">
        <f>ROUND(SUM('Base PF Saúde'!$L1979:$N1979),2)</f>
        <v>1354.9</v>
      </c>
    </row>
    <row r="1980" spans="1:15" x14ac:dyDescent="0.25">
      <c r="A1980" s="18">
        <v>31003028</v>
      </c>
      <c r="B1980" s="18" t="s">
        <v>2005</v>
      </c>
      <c r="C1980" s="24">
        <v>1</v>
      </c>
      <c r="D1980" s="25" t="s">
        <v>246</v>
      </c>
      <c r="E1980" s="20"/>
      <c r="F1980" s="21">
        <v>2</v>
      </c>
      <c r="G1980" s="21">
        <v>3</v>
      </c>
      <c r="H1980" s="21"/>
      <c r="I1980" s="21"/>
      <c r="J1980" s="21"/>
      <c r="K1980" s="22">
        <f>VLOOKUP(D1980,'Porte Honorário'!$A$3:$B$44,2,0)</f>
        <v>521.47</v>
      </c>
      <c r="L1980" s="22">
        <f>'Base PF Saúde'!$K1980*'Base PF Saúde'!$C1980</f>
        <v>521.47</v>
      </c>
      <c r="M1980" s="22">
        <f>'Base PF Saúde'!$E1980*'Uco e Filme'!$A$2</f>
        <v>0</v>
      </c>
      <c r="N1980" s="22">
        <f>'Base PF Saúde'!$H1980*'Uco e Filme'!$A$11</f>
        <v>0</v>
      </c>
      <c r="O1980" s="23">
        <f>ROUND(SUM('Base PF Saúde'!$L1980:$N1980),2)</f>
        <v>521.47</v>
      </c>
    </row>
    <row r="1981" spans="1:15" ht="24" x14ac:dyDescent="0.25">
      <c r="A1981" s="18">
        <v>31003036</v>
      </c>
      <c r="B1981" s="18" t="s">
        <v>2006</v>
      </c>
      <c r="C1981" s="24">
        <v>1</v>
      </c>
      <c r="D1981" s="25" t="s">
        <v>435</v>
      </c>
      <c r="E1981" s="20"/>
      <c r="F1981" s="21">
        <v>2</v>
      </c>
      <c r="G1981" s="21">
        <v>5</v>
      </c>
      <c r="H1981" s="21"/>
      <c r="I1981" s="21"/>
      <c r="J1981" s="21"/>
      <c r="K1981" s="22">
        <f>VLOOKUP(D1981,'Porte Honorário'!$A$3:$B$44,2,0)</f>
        <v>1220.97</v>
      </c>
      <c r="L1981" s="22">
        <f>'Base PF Saúde'!$K1981*'Base PF Saúde'!$C1981</f>
        <v>1220.97</v>
      </c>
      <c r="M1981" s="22">
        <f>'Base PF Saúde'!$E1981*'Uco e Filme'!$A$2</f>
        <v>0</v>
      </c>
      <c r="N1981" s="22">
        <f>'Base PF Saúde'!$H1981*'Uco e Filme'!$A$11</f>
        <v>0</v>
      </c>
      <c r="O1981" s="23">
        <f>ROUND(SUM('Base PF Saúde'!$L1981:$N1981),2)</f>
        <v>1220.97</v>
      </c>
    </row>
    <row r="1982" spans="1:15" ht="24" x14ac:dyDescent="0.25">
      <c r="A1982" s="18">
        <v>31003044</v>
      </c>
      <c r="B1982" s="18" t="s">
        <v>2007</v>
      </c>
      <c r="C1982" s="24">
        <v>1</v>
      </c>
      <c r="D1982" s="25" t="s">
        <v>489</v>
      </c>
      <c r="E1982" s="20"/>
      <c r="F1982" s="21">
        <v>2</v>
      </c>
      <c r="G1982" s="21">
        <v>6</v>
      </c>
      <c r="H1982" s="21"/>
      <c r="I1982" s="21"/>
      <c r="J1982" s="21"/>
      <c r="K1982" s="22">
        <f>VLOOKUP(D1982,'Porte Honorário'!$A$3:$B$44,2,0)</f>
        <v>1354.9</v>
      </c>
      <c r="L1982" s="22">
        <f>'Base PF Saúde'!$K1982*'Base PF Saúde'!$C1982</f>
        <v>1354.9</v>
      </c>
      <c r="M1982" s="22">
        <f>'Base PF Saúde'!$E1982*'Uco e Filme'!$A$2</f>
        <v>0</v>
      </c>
      <c r="N1982" s="22">
        <f>'Base PF Saúde'!$H1982*'Uco e Filme'!$A$11</f>
        <v>0</v>
      </c>
      <c r="O1982" s="23">
        <f>ROUND(SUM('Base PF Saúde'!$L1982:$N1982),2)</f>
        <v>1354.9</v>
      </c>
    </row>
    <row r="1983" spans="1:15" ht="24" x14ac:dyDescent="0.25">
      <c r="A1983" s="18">
        <v>31003052</v>
      </c>
      <c r="B1983" s="18" t="s">
        <v>2008</v>
      </c>
      <c r="C1983" s="24">
        <v>1</v>
      </c>
      <c r="D1983" s="25" t="s">
        <v>334</v>
      </c>
      <c r="E1983" s="20"/>
      <c r="F1983" s="21">
        <v>2</v>
      </c>
      <c r="G1983" s="21">
        <v>5</v>
      </c>
      <c r="H1983" s="21"/>
      <c r="I1983" s="21"/>
      <c r="J1983" s="21"/>
      <c r="K1983" s="22">
        <f>VLOOKUP(D1983,'Porte Honorário'!$A$3:$B$44,2,0)</f>
        <v>1049.28</v>
      </c>
      <c r="L1983" s="22">
        <f>'Base PF Saúde'!$K1983*'Base PF Saúde'!$C1983</f>
        <v>1049.28</v>
      </c>
      <c r="M1983" s="22">
        <f>'Base PF Saúde'!$E1983*'Uco e Filme'!$A$2</f>
        <v>0</v>
      </c>
      <c r="N1983" s="22">
        <f>'Base PF Saúde'!$H1983*'Uco e Filme'!$A$11</f>
        <v>0</v>
      </c>
      <c r="O1983" s="23">
        <f>ROUND(SUM('Base PF Saúde'!$L1983:$N1983),2)</f>
        <v>1049.28</v>
      </c>
    </row>
    <row r="1984" spans="1:15" x14ac:dyDescent="0.25">
      <c r="A1984" s="18">
        <v>31003060</v>
      </c>
      <c r="B1984" s="18" t="s">
        <v>2009</v>
      </c>
      <c r="C1984" s="24">
        <v>1</v>
      </c>
      <c r="D1984" s="25" t="s">
        <v>338</v>
      </c>
      <c r="E1984" s="20"/>
      <c r="F1984" s="21">
        <v>2</v>
      </c>
      <c r="G1984" s="21">
        <v>5</v>
      </c>
      <c r="H1984" s="21"/>
      <c r="I1984" s="21"/>
      <c r="J1984" s="21"/>
      <c r="K1984" s="22">
        <f>VLOOKUP(D1984,'Porte Honorário'!$A$3:$B$44,2,0)</f>
        <v>953.16</v>
      </c>
      <c r="L1984" s="22">
        <f>'Base PF Saúde'!$K1984*'Base PF Saúde'!$C1984</f>
        <v>953.16</v>
      </c>
      <c r="M1984" s="22">
        <f>'Base PF Saúde'!$E1984*'Uco e Filme'!$A$2</f>
        <v>0</v>
      </c>
      <c r="N1984" s="22">
        <f>'Base PF Saúde'!$H1984*'Uco e Filme'!$A$11</f>
        <v>0</v>
      </c>
      <c r="O1984" s="23">
        <f>ROUND(SUM('Base PF Saúde'!$L1984:$N1984),2)</f>
        <v>953.16</v>
      </c>
    </row>
    <row r="1985" spans="1:15" x14ac:dyDescent="0.25">
      <c r="A1985" s="18">
        <v>31003079</v>
      </c>
      <c r="B1985" s="18" t="s">
        <v>2010</v>
      </c>
      <c r="C1985" s="24">
        <v>1</v>
      </c>
      <c r="D1985" s="25" t="s">
        <v>384</v>
      </c>
      <c r="E1985" s="20"/>
      <c r="F1985" s="21">
        <v>2</v>
      </c>
      <c r="G1985" s="21">
        <v>3</v>
      </c>
      <c r="H1985" s="21"/>
      <c r="I1985" s="21"/>
      <c r="J1985" s="21"/>
      <c r="K1985" s="22">
        <f>VLOOKUP(D1985,'Porte Honorário'!$A$3:$B$44,2,0)</f>
        <v>737.32</v>
      </c>
      <c r="L1985" s="22">
        <f>'Base PF Saúde'!$K1985*'Base PF Saúde'!$C1985</f>
        <v>737.32</v>
      </c>
      <c r="M1985" s="22">
        <f>'Base PF Saúde'!$E1985*'Uco e Filme'!$A$2</f>
        <v>0</v>
      </c>
      <c r="N1985" s="22">
        <f>'Base PF Saúde'!$H1985*'Uco e Filme'!$A$11</f>
        <v>0</v>
      </c>
      <c r="O1985" s="23">
        <f>ROUND(SUM('Base PF Saúde'!$L1985:$N1985),2)</f>
        <v>737.32</v>
      </c>
    </row>
    <row r="1986" spans="1:15" x14ac:dyDescent="0.25">
      <c r="A1986" s="18">
        <v>31003087</v>
      </c>
      <c r="B1986" s="18" t="s">
        <v>2011</v>
      </c>
      <c r="C1986" s="24">
        <v>1</v>
      </c>
      <c r="D1986" s="25" t="s">
        <v>261</v>
      </c>
      <c r="E1986" s="20"/>
      <c r="F1986" s="21">
        <v>2</v>
      </c>
      <c r="G1986" s="21">
        <v>3</v>
      </c>
      <c r="H1986" s="21"/>
      <c r="I1986" s="21"/>
      <c r="J1986" s="21"/>
      <c r="K1986" s="22">
        <f>VLOOKUP(D1986,'Porte Honorário'!$A$3:$B$44,2,0)</f>
        <v>1572.31</v>
      </c>
      <c r="L1986" s="22">
        <f>'Base PF Saúde'!$K1986*'Base PF Saúde'!$C1986</f>
        <v>1572.31</v>
      </c>
      <c r="M1986" s="22">
        <f>'Base PF Saúde'!$E1986*'Uco e Filme'!$A$2</f>
        <v>0</v>
      </c>
      <c r="N1986" s="22">
        <f>'Base PF Saúde'!$H1986*'Uco e Filme'!$A$11</f>
        <v>0</v>
      </c>
      <c r="O1986" s="23">
        <f>ROUND(SUM('Base PF Saúde'!$L1986:$N1986),2)</f>
        <v>1572.31</v>
      </c>
    </row>
    <row r="1987" spans="1:15" x14ac:dyDescent="0.25">
      <c r="A1987" s="18">
        <v>31003095</v>
      </c>
      <c r="B1987" s="18" t="s">
        <v>2012</v>
      </c>
      <c r="C1987" s="24">
        <v>1</v>
      </c>
      <c r="D1987" s="25" t="s">
        <v>448</v>
      </c>
      <c r="E1987" s="20"/>
      <c r="F1987" s="21">
        <v>2</v>
      </c>
      <c r="G1987" s="21">
        <v>4</v>
      </c>
      <c r="H1987" s="21"/>
      <c r="I1987" s="21"/>
      <c r="J1987" s="21"/>
      <c r="K1987" s="22">
        <f>VLOOKUP(D1987,'Porte Honorário'!$A$3:$B$44,2,0)</f>
        <v>1126.45</v>
      </c>
      <c r="L1987" s="22">
        <f>'Base PF Saúde'!$K1987*'Base PF Saúde'!$C1987</f>
        <v>1126.45</v>
      </c>
      <c r="M1987" s="22">
        <f>'Base PF Saúde'!$E1987*'Uco e Filme'!$A$2</f>
        <v>0</v>
      </c>
      <c r="N1987" s="22">
        <f>'Base PF Saúde'!$H1987*'Uco e Filme'!$A$11</f>
        <v>0</v>
      </c>
      <c r="O1987" s="23">
        <f>ROUND(SUM('Base PF Saúde'!$L1987:$N1987),2)</f>
        <v>1126.45</v>
      </c>
    </row>
    <row r="1988" spans="1:15" x14ac:dyDescent="0.25">
      <c r="A1988" s="18">
        <v>31003109</v>
      </c>
      <c r="B1988" s="18" t="s">
        <v>2013</v>
      </c>
      <c r="C1988" s="24">
        <v>1</v>
      </c>
      <c r="D1988" s="25" t="s">
        <v>472</v>
      </c>
      <c r="E1988" s="20"/>
      <c r="F1988" s="21">
        <v>2</v>
      </c>
      <c r="G1988" s="21">
        <v>4</v>
      </c>
      <c r="H1988" s="21"/>
      <c r="I1988" s="21"/>
      <c r="J1988" s="21"/>
      <c r="K1988" s="22">
        <f>VLOOKUP(D1988,'Porte Honorário'!$A$3:$B$44,2,0)</f>
        <v>1433.67</v>
      </c>
      <c r="L1988" s="22">
        <f>'Base PF Saúde'!$K1988*'Base PF Saúde'!$C1988</f>
        <v>1433.67</v>
      </c>
      <c r="M1988" s="22">
        <f>'Base PF Saúde'!$E1988*'Uco e Filme'!$A$2</f>
        <v>0</v>
      </c>
      <c r="N1988" s="22">
        <f>'Base PF Saúde'!$H1988*'Uco e Filme'!$A$11</f>
        <v>0</v>
      </c>
      <c r="O1988" s="23">
        <f>ROUND(SUM('Base PF Saúde'!$L1988:$N1988),2)</f>
        <v>1433.67</v>
      </c>
    </row>
    <row r="1989" spans="1:15" ht="24" x14ac:dyDescent="0.25">
      <c r="A1989" s="18">
        <v>31003117</v>
      </c>
      <c r="B1989" s="18" t="s">
        <v>2014</v>
      </c>
      <c r="C1989" s="24">
        <v>1</v>
      </c>
      <c r="D1989" s="25" t="s">
        <v>448</v>
      </c>
      <c r="E1989" s="20"/>
      <c r="F1989" s="21">
        <v>2</v>
      </c>
      <c r="G1989" s="21">
        <v>4</v>
      </c>
      <c r="H1989" s="21"/>
      <c r="I1989" s="21"/>
      <c r="J1989" s="21"/>
      <c r="K1989" s="22">
        <f>VLOOKUP(D1989,'Porte Honorário'!$A$3:$B$44,2,0)</f>
        <v>1126.45</v>
      </c>
      <c r="L1989" s="22">
        <f>'Base PF Saúde'!$K1989*'Base PF Saúde'!$C1989</f>
        <v>1126.45</v>
      </c>
      <c r="M1989" s="22">
        <f>'Base PF Saúde'!$E1989*'Uco e Filme'!$A$2</f>
        <v>0</v>
      </c>
      <c r="N1989" s="22">
        <f>'Base PF Saúde'!$H1989*'Uco e Filme'!$A$11</f>
        <v>0</v>
      </c>
      <c r="O1989" s="23">
        <f>ROUND(SUM('Base PF Saúde'!$L1989:$N1989),2)</f>
        <v>1126.45</v>
      </c>
    </row>
    <row r="1990" spans="1:15" x14ac:dyDescent="0.25">
      <c r="A1990" s="18">
        <v>31003125</v>
      </c>
      <c r="B1990" s="18" t="s">
        <v>2015</v>
      </c>
      <c r="C1990" s="24">
        <v>1</v>
      </c>
      <c r="D1990" s="25" t="s">
        <v>472</v>
      </c>
      <c r="E1990" s="20"/>
      <c r="F1990" s="21">
        <v>2</v>
      </c>
      <c r="G1990" s="21">
        <v>4</v>
      </c>
      <c r="H1990" s="21"/>
      <c r="I1990" s="21"/>
      <c r="J1990" s="21"/>
      <c r="K1990" s="22">
        <f>VLOOKUP(D1990,'Porte Honorário'!$A$3:$B$44,2,0)</f>
        <v>1433.67</v>
      </c>
      <c r="L1990" s="22">
        <f>'Base PF Saúde'!$K1990*'Base PF Saúde'!$C1990</f>
        <v>1433.67</v>
      </c>
      <c r="M1990" s="22">
        <f>'Base PF Saúde'!$E1990*'Uco e Filme'!$A$2</f>
        <v>0</v>
      </c>
      <c r="N1990" s="22">
        <f>'Base PF Saúde'!$H1990*'Uco e Filme'!$A$11</f>
        <v>0</v>
      </c>
      <c r="O1990" s="23">
        <f>ROUND(SUM('Base PF Saúde'!$L1990:$N1990),2)</f>
        <v>1433.67</v>
      </c>
    </row>
    <row r="1991" spans="1:15" x14ac:dyDescent="0.25">
      <c r="A1991" s="18">
        <v>31003133</v>
      </c>
      <c r="B1991" s="18" t="s">
        <v>2016</v>
      </c>
      <c r="C1991" s="24">
        <v>1</v>
      </c>
      <c r="D1991" s="25" t="s">
        <v>489</v>
      </c>
      <c r="E1991" s="20"/>
      <c r="F1991" s="21">
        <v>2</v>
      </c>
      <c r="G1991" s="21">
        <v>6</v>
      </c>
      <c r="H1991" s="21"/>
      <c r="I1991" s="21"/>
      <c r="J1991" s="21"/>
      <c r="K1991" s="22">
        <f>VLOOKUP(D1991,'Porte Honorário'!$A$3:$B$44,2,0)</f>
        <v>1354.9</v>
      </c>
      <c r="L1991" s="22">
        <f>'Base PF Saúde'!$K1991*'Base PF Saúde'!$C1991</f>
        <v>1354.9</v>
      </c>
      <c r="M1991" s="22">
        <f>'Base PF Saúde'!$E1991*'Uco e Filme'!$A$2</f>
        <v>0</v>
      </c>
      <c r="N1991" s="22">
        <f>'Base PF Saúde'!$H1991*'Uco e Filme'!$A$11</f>
        <v>0</v>
      </c>
      <c r="O1991" s="23">
        <f>ROUND(SUM('Base PF Saúde'!$L1991:$N1991),2)</f>
        <v>1354.9</v>
      </c>
    </row>
    <row r="1992" spans="1:15" x14ac:dyDescent="0.25">
      <c r="A1992" s="18">
        <v>31003141</v>
      </c>
      <c r="B1992" s="18" t="s">
        <v>2017</v>
      </c>
      <c r="C1992" s="24">
        <v>1</v>
      </c>
      <c r="D1992" s="25" t="s">
        <v>338</v>
      </c>
      <c r="E1992" s="20"/>
      <c r="F1992" s="21">
        <v>2</v>
      </c>
      <c r="G1992" s="21">
        <v>6</v>
      </c>
      <c r="H1992" s="21"/>
      <c r="I1992" s="21"/>
      <c r="J1992" s="21"/>
      <c r="K1992" s="22">
        <f>VLOOKUP(D1992,'Porte Honorário'!$A$3:$B$44,2,0)</f>
        <v>953.16</v>
      </c>
      <c r="L1992" s="22">
        <f>'Base PF Saúde'!$K1992*'Base PF Saúde'!$C1992</f>
        <v>953.16</v>
      </c>
      <c r="M1992" s="22">
        <f>'Base PF Saúde'!$E1992*'Uco e Filme'!$A$2</f>
        <v>0</v>
      </c>
      <c r="N1992" s="22">
        <f>'Base PF Saúde'!$H1992*'Uco e Filme'!$A$11</f>
        <v>0</v>
      </c>
      <c r="O1992" s="23">
        <f>ROUND(SUM('Base PF Saúde'!$L1992:$N1992),2)</f>
        <v>953.16</v>
      </c>
    </row>
    <row r="1993" spans="1:15" x14ac:dyDescent="0.25">
      <c r="A1993" s="18">
        <v>31003150</v>
      </c>
      <c r="B1993" s="18" t="s">
        <v>2018</v>
      </c>
      <c r="C1993" s="24">
        <v>1</v>
      </c>
      <c r="D1993" s="25" t="s">
        <v>309</v>
      </c>
      <c r="E1993" s="20"/>
      <c r="F1993" s="21">
        <v>2</v>
      </c>
      <c r="G1993" s="21">
        <v>4</v>
      </c>
      <c r="H1993" s="21"/>
      <c r="I1993" s="21"/>
      <c r="J1993" s="21"/>
      <c r="K1993" s="22">
        <f>VLOOKUP(D1993,'Porte Honorário'!$A$3:$B$44,2,0)</f>
        <v>771.98</v>
      </c>
      <c r="L1993" s="22">
        <f>'Base PF Saúde'!$K1993*'Base PF Saúde'!$C1993</f>
        <v>771.98</v>
      </c>
      <c r="M1993" s="22">
        <f>'Base PF Saúde'!$E1993*'Uco e Filme'!$A$2</f>
        <v>0</v>
      </c>
      <c r="N1993" s="22">
        <f>'Base PF Saúde'!$H1993*'Uco e Filme'!$A$11</f>
        <v>0</v>
      </c>
      <c r="O1993" s="23">
        <f>ROUND(SUM('Base PF Saúde'!$L1993:$N1993),2)</f>
        <v>771.98</v>
      </c>
    </row>
    <row r="1994" spans="1:15" x14ac:dyDescent="0.25">
      <c r="A1994" s="18">
        <v>31003168</v>
      </c>
      <c r="B1994" s="18" t="s">
        <v>2019</v>
      </c>
      <c r="C1994" s="24">
        <v>1</v>
      </c>
      <c r="D1994" s="25" t="s">
        <v>448</v>
      </c>
      <c r="E1994" s="20"/>
      <c r="F1994" s="21">
        <v>2</v>
      </c>
      <c r="G1994" s="21">
        <v>6</v>
      </c>
      <c r="H1994" s="21"/>
      <c r="I1994" s="21"/>
      <c r="J1994" s="21"/>
      <c r="K1994" s="22">
        <f>VLOOKUP(D1994,'Porte Honorário'!$A$3:$B$44,2,0)</f>
        <v>1126.45</v>
      </c>
      <c r="L1994" s="22">
        <f>'Base PF Saúde'!$K1994*'Base PF Saúde'!$C1994</f>
        <v>1126.45</v>
      </c>
      <c r="M1994" s="22">
        <f>'Base PF Saúde'!$E1994*'Uco e Filme'!$A$2</f>
        <v>0</v>
      </c>
      <c r="N1994" s="22">
        <f>'Base PF Saúde'!$H1994*'Uco e Filme'!$A$11</f>
        <v>0</v>
      </c>
      <c r="O1994" s="23">
        <f>ROUND(SUM('Base PF Saúde'!$L1994:$N1994),2)</f>
        <v>1126.45</v>
      </c>
    </row>
    <row r="1995" spans="1:15" x14ac:dyDescent="0.25">
      <c r="A1995" s="18">
        <v>31003176</v>
      </c>
      <c r="B1995" s="18" t="s">
        <v>2020</v>
      </c>
      <c r="C1995" s="24">
        <v>1</v>
      </c>
      <c r="D1995" s="25" t="s">
        <v>334</v>
      </c>
      <c r="E1995" s="20"/>
      <c r="F1995" s="21">
        <v>2</v>
      </c>
      <c r="G1995" s="21">
        <v>5</v>
      </c>
      <c r="H1995" s="21"/>
      <c r="I1995" s="21"/>
      <c r="J1995" s="21"/>
      <c r="K1995" s="22">
        <f>VLOOKUP(D1995,'Porte Honorário'!$A$3:$B$44,2,0)</f>
        <v>1049.28</v>
      </c>
      <c r="L1995" s="22">
        <f>'Base PF Saúde'!$K1995*'Base PF Saúde'!$C1995</f>
        <v>1049.28</v>
      </c>
      <c r="M1995" s="22">
        <f>'Base PF Saúde'!$E1995*'Uco e Filme'!$A$2</f>
        <v>0</v>
      </c>
      <c r="N1995" s="22">
        <f>'Base PF Saúde'!$H1995*'Uco e Filme'!$A$11</f>
        <v>0</v>
      </c>
      <c r="O1995" s="23">
        <f>ROUND(SUM('Base PF Saúde'!$L1995:$N1995),2)</f>
        <v>1049.28</v>
      </c>
    </row>
    <row r="1996" spans="1:15" x14ac:dyDescent="0.25">
      <c r="A1996" s="18">
        <v>31003184</v>
      </c>
      <c r="B1996" s="18" t="s">
        <v>2021</v>
      </c>
      <c r="C1996" s="24">
        <v>1</v>
      </c>
      <c r="D1996" s="25" t="s">
        <v>489</v>
      </c>
      <c r="E1996" s="20"/>
      <c r="F1996" s="21">
        <v>2</v>
      </c>
      <c r="G1996" s="21">
        <v>6</v>
      </c>
      <c r="H1996" s="21"/>
      <c r="I1996" s="21"/>
      <c r="J1996" s="21"/>
      <c r="K1996" s="22">
        <f>VLOOKUP(D1996,'Porte Honorário'!$A$3:$B$44,2,0)</f>
        <v>1354.9</v>
      </c>
      <c r="L1996" s="22">
        <f>'Base PF Saúde'!$K1996*'Base PF Saúde'!$C1996</f>
        <v>1354.9</v>
      </c>
      <c r="M1996" s="22">
        <f>'Base PF Saúde'!$E1996*'Uco e Filme'!$A$2</f>
        <v>0</v>
      </c>
      <c r="N1996" s="22">
        <f>'Base PF Saúde'!$H1996*'Uco e Filme'!$A$11</f>
        <v>0</v>
      </c>
      <c r="O1996" s="23">
        <f>ROUND(SUM('Base PF Saúde'!$L1996:$N1996),2)</f>
        <v>1354.9</v>
      </c>
    </row>
    <row r="1997" spans="1:15" x14ac:dyDescent="0.25">
      <c r="A1997" s="18">
        <v>31003192</v>
      </c>
      <c r="B1997" s="18" t="s">
        <v>2022</v>
      </c>
      <c r="C1997" s="24">
        <v>1</v>
      </c>
      <c r="D1997" s="25" t="s">
        <v>435</v>
      </c>
      <c r="E1997" s="20"/>
      <c r="F1997" s="21">
        <v>2</v>
      </c>
      <c r="G1997" s="21">
        <v>6</v>
      </c>
      <c r="H1997" s="21"/>
      <c r="I1997" s="21"/>
      <c r="J1997" s="21"/>
      <c r="K1997" s="22">
        <f>VLOOKUP(D1997,'Porte Honorário'!$A$3:$B$44,2,0)</f>
        <v>1220.97</v>
      </c>
      <c r="L1997" s="22">
        <f>'Base PF Saúde'!$K1997*'Base PF Saúde'!$C1997</f>
        <v>1220.97</v>
      </c>
      <c r="M1997" s="22">
        <f>'Base PF Saúde'!$E1997*'Uco e Filme'!$A$2</f>
        <v>0</v>
      </c>
      <c r="N1997" s="22">
        <f>'Base PF Saúde'!$H1997*'Uco e Filme'!$A$11</f>
        <v>0</v>
      </c>
      <c r="O1997" s="23">
        <f>ROUND(SUM('Base PF Saúde'!$L1997:$N1997),2)</f>
        <v>1220.97</v>
      </c>
    </row>
    <row r="1998" spans="1:15" x14ac:dyDescent="0.25">
      <c r="A1998" s="18">
        <v>31003206</v>
      </c>
      <c r="B1998" s="18" t="s">
        <v>2023</v>
      </c>
      <c r="C1998" s="24">
        <v>1</v>
      </c>
      <c r="D1998" s="25" t="s">
        <v>50</v>
      </c>
      <c r="E1998" s="20"/>
      <c r="F1998" s="21"/>
      <c r="G1998" s="21">
        <v>0</v>
      </c>
      <c r="H1998" s="21"/>
      <c r="I1998" s="21"/>
      <c r="J1998" s="21"/>
      <c r="K1998" s="22">
        <f>VLOOKUP(D1998,'Porte Honorário'!$A$3:$B$44,2,0)</f>
        <v>85.08</v>
      </c>
      <c r="L1998" s="22">
        <f>'Base PF Saúde'!$K1998*'Base PF Saúde'!$C1998</f>
        <v>85.08</v>
      </c>
      <c r="M1998" s="22">
        <f>'Base PF Saúde'!$E1998*'Uco e Filme'!$A$2</f>
        <v>0</v>
      </c>
      <c r="N1998" s="22">
        <f>'Base PF Saúde'!$H1998*'Uco e Filme'!$A$11</f>
        <v>0</v>
      </c>
      <c r="O1998" s="23">
        <f>ROUND(SUM('Base PF Saúde'!$L1998:$N1998),2)</f>
        <v>85.08</v>
      </c>
    </row>
    <row r="1999" spans="1:15" x14ac:dyDescent="0.25">
      <c r="A1999" s="18">
        <v>31003214</v>
      </c>
      <c r="B1999" s="18" t="s">
        <v>2024</v>
      </c>
      <c r="C1999" s="24">
        <v>1</v>
      </c>
      <c r="D1999" s="25" t="s">
        <v>384</v>
      </c>
      <c r="E1999" s="20"/>
      <c r="F1999" s="21">
        <v>1</v>
      </c>
      <c r="G1999" s="21">
        <v>3</v>
      </c>
      <c r="H1999" s="21"/>
      <c r="I1999" s="21"/>
      <c r="J1999" s="21"/>
      <c r="K1999" s="22">
        <f>VLOOKUP(D1999,'Porte Honorário'!$A$3:$B$44,2,0)</f>
        <v>737.32</v>
      </c>
      <c r="L1999" s="22">
        <f>'Base PF Saúde'!$K1999*'Base PF Saúde'!$C1999</f>
        <v>737.32</v>
      </c>
      <c r="M1999" s="22">
        <f>'Base PF Saúde'!$E1999*'Uco e Filme'!$A$2</f>
        <v>0</v>
      </c>
      <c r="N1999" s="22">
        <f>'Base PF Saúde'!$H1999*'Uco e Filme'!$A$11</f>
        <v>0</v>
      </c>
      <c r="O1999" s="23">
        <f>ROUND(SUM('Base PF Saúde'!$L1999:$N1999),2)</f>
        <v>737.32</v>
      </c>
    </row>
    <row r="2000" spans="1:15" x14ac:dyDescent="0.25">
      <c r="A2000" s="18">
        <v>31003230</v>
      </c>
      <c r="B2000" s="18" t="s">
        <v>2025</v>
      </c>
      <c r="C2000" s="24">
        <v>1</v>
      </c>
      <c r="D2000" s="25" t="s">
        <v>384</v>
      </c>
      <c r="E2000" s="20"/>
      <c r="F2000" s="21">
        <v>1</v>
      </c>
      <c r="G2000" s="21">
        <v>4</v>
      </c>
      <c r="H2000" s="21"/>
      <c r="I2000" s="21"/>
      <c r="J2000" s="21"/>
      <c r="K2000" s="22">
        <f>VLOOKUP(D2000,'Porte Honorário'!$A$3:$B$44,2,0)</f>
        <v>737.32</v>
      </c>
      <c r="L2000" s="22">
        <f>'Base PF Saúde'!$K2000*'Base PF Saúde'!$C2000</f>
        <v>737.32</v>
      </c>
      <c r="M2000" s="22">
        <f>'Base PF Saúde'!$E2000*'Uco e Filme'!$A$2</f>
        <v>0</v>
      </c>
      <c r="N2000" s="22">
        <f>'Base PF Saúde'!$H2000*'Uco e Filme'!$A$11</f>
        <v>0</v>
      </c>
      <c r="O2000" s="23">
        <f>ROUND(SUM('Base PF Saúde'!$L2000:$N2000),2)</f>
        <v>737.32</v>
      </c>
    </row>
    <row r="2001" spans="1:15" x14ac:dyDescent="0.25">
      <c r="A2001" s="18">
        <v>31003249</v>
      </c>
      <c r="B2001" s="18" t="s">
        <v>2026</v>
      </c>
      <c r="C2001" s="24">
        <v>1</v>
      </c>
      <c r="D2001" s="25" t="s">
        <v>384</v>
      </c>
      <c r="E2001" s="20"/>
      <c r="F2001" s="21">
        <v>1</v>
      </c>
      <c r="G2001" s="21">
        <v>3</v>
      </c>
      <c r="H2001" s="21"/>
      <c r="I2001" s="21"/>
      <c r="J2001" s="21"/>
      <c r="K2001" s="22">
        <f>VLOOKUP(D2001,'Porte Honorário'!$A$3:$B$44,2,0)</f>
        <v>737.32</v>
      </c>
      <c r="L2001" s="22">
        <f>'Base PF Saúde'!$K2001*'Base PF Saúde'!$C2001</f>
        <v>737.32</v>
      </c>
      <c r="M2001" s="22">
        <f>'Base PF Saúde'!$E2001*'Uco e Filme'!$A$2</f>
        <v>0</v>
      </c>
      <c r="N2001" s="22">
        <f>'Base PF Saúde'!$H2001*'Uco e Filme'!$A$11</f>
        <v>0</v>
      </c>
      <c r="O2001" s="23">
        <f>ROUND(SUM('Base PF Saúde'!$L2001:$N2001),2)</f>
        <v>737.32</v>
      </c>
    </row>
    <row r="2002" spans="1:15" x14ac:dyDescent="0.25">
      <c r="A2002" s="18">
        <v>31003257</v>
      </c>
      <c r="B2002" s="18" t="s">
        <v>2027</v>
      </c>
      <c r="C2002" s="24">
        <v>1</v>
      </c>
      <c r="D2002" s="25" t="s">
        <v>295</v>
      </c>
      <c r="E2002" s="20">
        <v>17.399999999999999</v>
      </c>
      <c r="F2002" s="21"/>
      <c r="G2002" s="21">
        <v>2</v>
      </c>
      <c r="H2002" s="21"/>
      <c r="I2002" s="21"/>
      <c r="J2002" s="21"/>
      <c r="K2002" s="22">
        <f>VLOOKUP(D2002,'Porte Honorário'!$A$3:$B$44,2,0)</f>
        <v>682.17</v>
      </c>
      <c r="L2002" s="22">
        <f>'Base PF Saúde'!$K2002*'Base PF Saúde'!$C2002</f>
        <v>682.17</v>
      </c>
      <c r="M2002" s="22">
        <f>'Base PF Saúde'!$E2002*'Uco e Filme'!$A$2</f>
        <v>315.46199999999993</v>
      </c>
      <c r="N2002" s="22">
        <f>'Base PF Saúde'!$H2002*'Uco e Filme'!$A$11</f>
        <v>0</v>
      </c>
      <c r="O2002" s="23">
        <f>ROUND(SUM('Base PF Saúde'!$L2002:$N2002),2)</f>
        <v>997.63</v>
      </c>
    </row>
    <row r="2003" spans="1:15" x14ac:dyDescent="0.25">
      <c r="A2003" s="18">
        <v>31003265</v>
      </c>
      <c r="B2003" s="18" t="s">
        <v>2028</v>
      </c>
      <c r="C2003" s="24">
        <v>1</v>
      </c>
      <c r="D2003" s="25" t="s">
        <v>309</v>
      </c>
      <c r="E2003" s="20"/>
      <c r="F2003" s="21">
        <v>2</v>
      </c>
      <c r="G2003" s="21">
        <v>4</v>
      </c>
      <c r="H2003" s="21"/>
      <c r="I2003" s="21"/>
      <c r="J2003" s="21"/>
      <c r="K2003" s="22">
        <f>VLOOKUP(D2003,'Porte Honorário'!$A$3:$B$44,2,0)</f>
        <v>771.98</v>
      </c>
      <c r="L2003" s="22">
        <f>'Base PF Saúde'!$K2003*'Base PF Saúde'!$C2003</f>
        <v>771.98</v>
      </c>
      <c r="M2003" s="22">
        <f>'Base PF Saúde'!$E2003*'Uco e Filme'!$A$2</f>
        <v>0</v>
      </c>
      <c r="N2003" s="22">
        <f>'Base PF Saúde'!$H2003*'Uco e Filme'!$A$11</f>
        <v>0</v>
      </c>
      <c r="O2003" s="23">
        <f>ROUND(SUM('Base PF Saúde'!$L2003:$N2003),2)</f>
        <v>771.98</v>
      </c>
    </row>
    <row r="2004" spans="1:15" ht="24" x14ac:dyDescent="0.25">
      <c r="A2004" s="18">
        <v>31003273</v>
      </c>
      <c r="B2004" s="18" t="s">
        <v>2029</v>
      </c>
      <c r="C2004" s="24">
        <v>1</v>
      </c>
      <c r="D2004" s="25" t="s">
        <v>263</v>
      </c>
      <c r="E2004" s="20"/>
      <c r="F2004" s="21">
        <v>2</v>
      </c>
      <c r="G2004" s="21">
        <v>4</v>
      </c>
      <c r="H2004" s="21"/>
      <c r="I2004" s="21"/>
      <c r="J2004" s="21"/>
      <c r="K2004" s="22">
        <f>VLOOKUP(D2004,'Porte Honorário'!$A$3:$B$44,2,0)</f>
        <v>819.25</v>
      </c>
      <c r="L2004" s="22">
        <f>'Base PF Saúde'!$K2004*'Base PF Saúde'!$C2004</f>
        <v>819.25</v>
      </c>
      <c r="M2004" s="22">
        <f>'Base PF Saúde'!$E2004*'Uco e Filme'!$A$2</f>
        <v>0</v>
      </c>
      <c r="N2004" s="22">
        <f>'Base PF Saúde'!$H2004*'Uco e Filme'!$A$11</f>
        <v>0</v>
      </c>
      <c r="O2004" s="23">
        <f>ROUND(SUM('Base PF Saúde'!$L2004:$N2004),2)</f>
        <v>819.25</v>
      </c>
    </row>
    <row r="2005" spans="1:15" x14ac:dyDescent="0.25">
      <c r="A2005" s="18">
        <v>31003281</v>
      </c>
      <c r="B2005" s="18" t="s">
        <v>2030</v>
      </c>
      <c r="C2005" s="24">
        <v>1</v>
      </c>
      <c r="D2005" s="25" t="s">
        <v>309</v>
      </c>
      <c r="E2005" s="20"/>
      <c r="F2005" s="21">
        <v>2</v>
      </c>
      <c r="G2005" s="21">
        <v>4</v>
      </c>
      <c r="H2005" s="21"/>
      <c r="I2005" s="21"/>
      <c r="J2005" s="21"/>
      <c r="K2005" s="22">
        <f>VLOOKUP(D2005,'Porte Honorário'!$A$3:$B$44,2,0)</f>
        <v>771.98</v>
      </c>
      <c r="L2005" s="22">
        <f>'Base PF Saúde'!$K2005*'Base PF Saúde'!$C2005</f>
        <v>771.98</v>
      </c>
      <c r="M2005" s="22">
        <f>'Base PF Saúde'!$E2005*'Uco e Filme'!$A$2</f>
        <v>0</v>
      </c>
      <c r="N2005" s="22">
        <f>'Base PF Saúde'!$H2005*'Uco e Filme'!$A$11</f>
        <v>0</v>
      </c>
      <c r="O2005" s="23">
        <f>ROUND(SUM('Base PF Saúde'!$L2005:$N2005),2)</f>
        <v>771.98</v>
      </c>
    </row>
    <row r="2006" spans="1:15" x14ac:dyDescent="0.25">
      <c r="A2006" s="18">
        <v>31003290</v>
      </c>
      <c r="B2006" s="18" t="s">
        <v>2031</v>
      </c>
      <c r="C2006" s="24">
        <v>1</v>
      </c>
      <c r="D2006" s="25" t="s">
        <v>384</v>
      </c>
      <c r="E2006" s="20"/>
      <c r="F2006" s="21">
        <v>2</v>
      </c>
      <c r="G2006" s="21">
        <v>3</v>
      </c>
      <c r="H2006" s="21"/>
      <c r="I2006" s="21"/>
      <c r="J2006" s="21"/>
      <c r="K2006" s="22">
        <f>VLOOKUP(D2006,'Porte Honorário'!$A$3:$B$44,2,0)</f>
        <v>737.32</v>
      </c>
      <c r="L2006" s="22">
        <f>'Base PF Saúde'!$K2006*'Base PF Saúde'!$C2006</f>
        <v>737.32</v>
      </c>
      <c r="M2006" s="22">
        <f>'Base PF Saúde'!$E2006*'Uco e Filme'!$A$2</f>
        <v>0</v>
      </c>
      <c r="N2006" s="22">
        <f>'Base PF Saúde'!$H2006*'Uco e Filme'!$A$11</f>
        <v>0</v>
      </c>
      <c r="O2006" s="23">
        <f>ROUND(SUM('Base PF Saúde'!$L2006:$N2006),2)</f>
        <v>737.32</v>
      </c>
    </row>
    <row r="2007" spans="1:15" x14ac:dyDescent="0.25">
      <c r="A2007" s="18">
        <v>31003303</v>
      </c>
      <c r="B2007" s="18" t="s">
        <v>2032</v>
      </c>
      <c r="C2007" s="24">
        <v>1</v>
      </c>
      <c r="D2007" s="25" t="s">
        <v>448</v>
      </c>
      <c r="E2007" s="20"/>
      <c r="F2007" s="21">
        <v>2</v>
      </c>
      <c r="G2007" s="21">
        <v>5</v>
      </c>
      <c r="H2007" s="21"/>
      <c r="I2007" s="21"/>
      <c r="J2007" s="21"/>
      <c r="K2007" s="22">
        <f>VLOOKUP(D2007,'Porte Honorário'!$A$3:$B$44,2,0)</f>
        <v>1126.45</v>
      </c>
      <c r="L2007" s="22">
        <f>'Base PF Saúde'!$K2007*'Base PF Saúde'!$C2007</f>
        <v>1126.45</v>
      </c>
      <c r="M2007" s="22">
        <f>'Base PF Saúde'!$E2007*'Uco e Filme'!$A$2</f>
        <v>0</v>
      </c>
      <c r="N2007" s="22">
        <f>'Base PF Saúde'!$H2007*'Uco e Filme'!$A$11</f>
        <v>0</v>
      </c>
      <c r="O2007" s="23">
        <f>ROUND(SUM('Base PF Saúde'!$L2007:$N2007),2)</f>
        <v>1126.45</v>
      </c>
    </row>
    <row r="2008" spans="1:15" x14ac:dyDescent="0.25">
      <c r="A2008" s="18">
        <v>31003311</v>
      </c>
      <c r="B2008" s="18" t="s">
        <v>2033</v>
      </c>
      <c r="C2008" s="24">
        <v>1</v>
      </c>
      <c r="D2008" s="25" t="s">
        <v>384</v>
      </c>
      <c r="E2008" s="20"/>
      <c r="F2008" s="21">
        <v>2</v>
      </c>
      <c r="G2008" s="21">
        <v>3</v>
      </c>
      <c r="H2008" s="21"/>
      <c r="I2008" s="21"/>
      <c r="J2008" s="21"/>
      <c r="K2008" s="22">
        <f>VLOOKUP(D2008,'Porte Honorário'!$A$3:$B$44,2,0)</f>
        <v>737.32</v>
      </c>
      <c r="L2008" s="22">
        <f>'Base PF Saúde'!$K2008*'Base PF Saúde'!$C2008</f>
        <v>737.32</v>
      </c>
      <c r="M2008" s="22">
        <f>'Base PF Saúde'!$E2008*'Uco e Filme'!$A$2</f>
        <v>0</v>
      </c>
      <c r="N2008" s="22">
        <f>'Base PF Saúde'!$H2008*'Uco e Filme'!$A$11</f>
        <v>0</v>
      </c>
      <c r="O2008" s="23">
        <f>ROUND(SUM('Base PF Saúde'!$L2008:$N2008),2)</f>
        <v>737.32</v>
      </c>
    </row>
    <row r="2009" spans="1:15" ht="24" x14ac:dyDescent="0.25">
      <c r="A2009" s="18">
        <v>31003320</v>
      </c>
      <c r="B2009" s="18" t="s">
        <v>2034</v>
      </c>
      <c r="C2009" s="24">
        <v>1</v>
      </c>
      <c r="D2009" s="25" t="s">
        <v>384</v>
      </c>
      <c r="E2009" s="20"/>
      <c r="F2009" s="21">
        <v>1</v>
      </c>
      <c r="G2009" s="21">
        <v>3</v>
      </c>
      <c r="H2009" s="21"/>
      <c r="I2009" s="21"/>
      <c r="J2009" s="21"/>
      <c r="K2009" s="22">
        <f>VLOOKUP(D2009,'Porte Honorário'!$A$3:$B$44,2,0)</f>
        <v>737.32</v>
      </c>
      <c r="L2009" s="22">
        <f>'Base PF Saúde'!$K2009*'Base PF Saúde'!$C2009</f>
        <v>737.32</v>
      </c>
      <c r="M2009" s="22">
        <f>'Base PF Saúde'!$E2009*'Uco e Filme'!$A$2</f>
        <v>0</v>
      </c>
      <c r="N2009" s="22">
        <f>'Base PF Saúde'!$H2009*'Uco e Filme'!$A$11</f>
        <v>0</v>
      </c>
      <c r="O2009" s="23">
        <f>ROUND(SUM('Base PF Saúde'!$L2009:$N2009),2)</f>
        <v>737.32</v>
      </c>
    </row>
    <row r="2010" spans="1:15" x14ac:dyDescent="0.25">
      <c r="A2010" s="18">
        <v>31003338</v>
      </c>
      <c r="B2010" s="18" t="s">
        <v>2035</v>
      </c>
      <c r="C2010" s="24">
        <v>1</v>
      </c>
      <c r="D2010" s="25" t="s">
        <v>73</v>
      </c>
      <c r="E2010" s="20"/>
      <c r="F2010" s="21">
        <v>2</v>
      </c>
      <c r="G2010" s="21">
        <v>4</v>
      </c>
      <c r="H2010" s="21"/>
      <c r="I2010" s="21"/>
      <c r="J2010" s="21"/>
      <c r="K2010" s="22">
        <f>VLOOKUP(D2010,'Porte Honorário'!$A$3:$B$44,2,0)</f>
        <v>346.6</v>
      </c>
      <c r="L2010" s="22">
        <f>'Base PF Saúde'!$K2010*'Base PF Saúde'!$C2010</f>
        <v>346.6</v>
      </c>
      <c r="M2010" s="22">
        <f>'Base PF Saúde'!$E2010*'Uco e Filme'!$A$2</f>
        <v>0</v>
      </c>
      <c r="N2010" s="22">
        <f>'Base PF Saúde'!$H2010*'Uco e Filme'!$A$11</f>
        <v>0</v>
      </c>
      <c r="O2010" s="23">
        <f>ROUND(SUM('Base PF Saúde'!$L2010:$N2010),2)</f>
        <v>346.6</v>
      </c>
    </row>
    <row r="2011" spans="1:15" x14ac:dyDescent="0.25">
      <c r="A2011" s="18">
        <v>31003346</v>
      </c>
      <c r="B2011" s="18" t="s">
        <v>2036</v>
      </c>
      <c r="C2011" s="24">
        <v>1</v>
      </c>
      <c r="D2011" s="25" t="s">
        <v>448</v>
      </c>
      <c r="E2011" s="20"/>
      <c r="F2011" s="21">
        <v>3</v>
      </c>
      <c r="G2011" s="21">
        <v>5</v>
      </c>
      <c r="H2011" s="21"/>
      <c r="I2011" s="21"/>
      <c r="J2011" s="21"/>
      <c r="K2011" s="22">
        <f>VLOOKUP(D2011,'Porte Honorário'!$A$3:$B$44,2,0)</f>
        <v>1126.45</v>
      </c>
      <c r="L2011" s="22">
        <f>'Base PF Saúde'!$K2011*'Base PF Saúde'!$C2011</f>
        <v>1126.45</v>
      </c>
      <c r="M2011" s="22">
        <f>'Base PF Saúde'!$E2011*'Uco e Filme'!$A$2</f>
        <v>0</v>
      </c>
      <c r="N2011" s="22">
        <f>'Base PF Saúde'!$H2011*'Uco e Filme'!$A$11</f>
        <v>0</v>
      </c>
      <c r="O2011" s="23">
        <f>ROUND(SUM('Base PF Saúde'!$L2011:$N2011),2)</f>
        <v>1126.45</v>
      </c>
    </row>
    <row r="2012" spans="1:15" x14ac:dyDescent="0.25">
      <c r="A2012" s="18">
        <v>31003354</v>
      </c>
      <c r="B2012" s="18" t="s">
        <v>2037</v>
      </c>
      <c r="C2012" s="24">
        <v>1</v>
      </c>
      <c r="D2012" s="25" t="s">
        <v>489</v>
      </c>
      <c r="E2012" s="20"/>
      <c r="F2012" s="21">
        <v>3</v>
      </c>
      <c r="G2012" s="21">
        <v>6</v>
      </c>
      <c r="H2012" s="21"/>
      <c r="I2012" s="21"/>
      <c r="J2012" s="21"/>
      <c r="K2012" s="22">
        <f>VLOOKUP(D2012,'Porte Honorário'!$A$3:$B$44,2,0)</f>
        <v>1354.9</v>
      </c>
      <c r="L2012" s="22">
        <f>'Base PF Saúde'!$K2012*'Base PF Saúde'!$C2012</f>
        <v>1354.9</v>
      </c>
      <c r="M2012" s="22">
        <f>'Base PF Saúde'!$E2012*'Uco e Filme'!$A$2</f>
        <v>0</v>
      </c>
      <c r="N2012" s="22">
        <f>'Base PF Saúde'!$H2012*'Uco e Filme'!$A$11</f>
        <v>0</v>
      </c>
      <c r="O2012" s="23">
        <f>ROUND(SUM('Base PF Saúde'!$L2012:$N2012),2)</f>
        <v>1354.9</v>
      </c>
    </row>
    <row r="2013" spans="1:15" x14ac:dyDescent="0.25">
      <c r="A2013" s="18">
        <v>31003362</v>
      </c>
      <c r="B2013" s="18" t="s">
        <v>2038</v>
      </c>
      <c r="C2013" s="24">
        <v>1</v>
      </c>
      <c r="D2013" s="25" t="s">
        <v>52</v>
      </c>
      <c r="E2013" s="20"/>
      <c r="F2013" s="21"/>
      <c r="G2013" s="21">
        <v>2</v>
      </c>
      <c r="H2013" s="21"/>
      <c r="I2013" s="21"/>
      <c r="J2013" s="21"/>
      <c r="K2013" s="22">
        <f>VLOOKUP(D2013,'Porte Honorário'!$A$3:$B$44,2,0)</f>
        <v>138.65</v>
      </c>
      <c r="L2013" s="22">
        <f>'Base PF Saúde'!$K2013*'Base PF Saúde'!$C2013</f>
        <v>138.65</v>
      </c>
      <c r="M2013" s="22">
        <f>'Base PF Saúde'!$E2013*'Uco e Filme'!$A$2</f>
        <v>0</v>
      </c>
      <c r="N2013" s="22">
        <f>'Base PF Saúde'!$H2013*'Uco e Filme'!$A$11</f>
        <v>0</v>
      </c>
      <c r="O2013" s="23">
        <f>ROUND(SUM('Base PF Saúde'!$L2013:$N2013),2)</f>
        <v>138.65</v>
      </c>
    </row>
    <row r="2014" spans="1:15" x14ac:dyDescent="0.25">
      <c r="A2014" s="18">
        <v>31003370</v>
      </c>
      <c r="B2014" s="18" t="s">
        <v>2039</v>
      </c>
      <c r="C2014" s="24">
        <v>1</v>
      </c>
      <c r="D2014" s="25" t="s">
        <v>263</v>
      </c>
      <c r="E2014" s="20"/>
      <c r="F2014" s="21">
        <v>1</v>
      </c>
      <c r="G2014" s="21">
        <v>3</v>
      </c>
      <c r="H2014" s="21"/>
      <c r="I2014" s="21"/>
      <c r="J2014" s="21"/>
      <c r="K2014" s="22">
        <f>VLOOKUP(D2014,'Porte Honorário'!$A$3:$B$44,2,0)</f>
        <v>819.25</v>
      </c>
      <c r="L2014" s="22">
        <f>'Base PF Saúde'!$K2014*'Base PF Saúde'!$C2014</f>
        <v>819.25</v>
      </c>
      <c r="M2014" s="22">
        <f>'Base PF Saúde'!$E2014*'Uco e Filme'!$A$2</f>
        <v>0</v>
      </c>
      <c r="N2014" s="22">
        <f>'Base PF Saúde'!$H2014*'Uco e Filme'!$A$11</f>
        <v>0</v>
      </c>
      <c r="O2014" s="23">
        <f>ROUND(SUM('Base PF Saúde'!$L2014:$N2014),2)</f>
        <v>819.25</v>
      </c>
    </row>
    <row r="2015" spans="1:15" x14ac:dyDescent="0.25">
      <c r="A2015" s="18">
        <v>31003389</v>
      </c>
      <c r="B2015" s="18" t="s">
        <v>2040</v>
      </c>
      <c r="C2015" s="24">
        <v>1</v>
      </c>
      <c r="D2015" s="25" t="s">
        <v>384</v>
      </c>
      <c r="E2015" s="20"/>
      <c r="F2015" s="21">
        <v>2</v>
      </c>
      <c r="G2015" s="21">
        <v>3</v>
      </c>
      <c r="H2015" s="21"/>
      <c r="I2015" s="21"/>
      <c r="J2015" s="21"/>
      <c r="K2015" s="22">
        <f>VLOOKUP(D2015,'Porte Honorário'!$A$3:$B$44,2,0)</f>
        <v>737.32</v>
      </c>
      <c r="L2015" s="22">
        <f>'Base PF Saúde'!$K2015*'Base PF Saúde'!$C2015</f>
        <v>737.32</v>
      </c>
      <c r="M2015" s="22">
        <f>'Base PF Saúde'!$E2015*'Uco e Filme'!$A$2</f>
        <v>0</v>
      </c>
      <c r="N2015" s="22">
        <f>'Base PF Saúde'!$H2015*'Uco e Filme'!$A$11</f>
        <v>0</v>
      </c>
      <c r="O2015" s="23">
        <f>ROUND(SUM('Base PF Saúde'!$L2015:$N2015),2)</f>
        <v>737.32</v>
      </c>
    </row>
    <row r="2016" spans="1:15" x14ac:dyDescent="0.25">
      <c r="A2016" s="18">
        <v>31003397</v>
      </c>
      <c r="B2016" s="18" t="s">
        <v>2041</v>
      </c>
      <c r="C2016" s="24">
        <v>1</v>
      </c>
      <c r="D2016" s="25" t="s">
        <v>448</v>
      </c>
      <c r="E2016" s="20"/>
      <c r="F2016" s="21">
        <v>2</v>
      </c>
      <c r="G2016" s="21">
        <v>4</v>
      </c>
      <c r="H2016" s="21"/>
      <c r="I2016" s="21"/>
      <c r="J2016" s="21"/>
      <c r="K2016" s="22">
        <f>VLOOKUP(D2016,'Porte Honorário'!$A$3:$B$44,2,0)</f>
        <v>1126.45</v>
      </c>
      <c r="L2016" s="22">
        <f>'Base PF Saúde'!$K2016*'Base PF Saúde'!$C2016</f>
        <v>1126.45</v>
      </c>
      <c r="M2016" s="22">
        <f>'Base PF Saúde'!$E2016*'Uco e Filme'!$A$2</f>
        <v>0</v>
      </c>
      <c r="N2016" s="22">
        <f>'Base PF Saúde'!$H2016*'Uco e Filme'!$A$11</f>
        <v>0</v>
      </c>
      <c r="O2016" s="23">
        <f>ROUND(SUM('Base PF Saúde'!$L2016:$N2016),2)</f>
        <v>1126.45</v>
      </c>
    </row>
    <row r="2017" spans="1:15" x14ac:dyDescent="0.25">
      <c r="A2017" s="18">
        <v>31003427</v>
      </c>
      <c r="B2017" s="18" t="s">
        <v>2042</v>
      </c>
      <c r="C2017" s="24">
        <v>1</v>
      </c>
      <c r="D2017" s="25" t="s">
        <v>309</v>
      </c>
      <c r="E2017" s="20"/>
      <c r="F2017" s="21">
        <v>2</v>
      </c>
      <c r="G2017" s="21">
        <v>5</v>
      </c>
      <c r="H2017" s="21"/>
      <c r="I2017" s="21"/>
      <c r="J2017" s="21"/>
      <c r="K2017" s="22">
        <f>VLOOKUP(D2017,'Porte Honorário'!$A$3:$B$44,2,0)</f>
        <v>771.98</v>
      </c>
      <c r="L2017" s="22">
        <f>'Base PF Saúde'!$K2017*'Base PF Saúde'!$C2017</f>
        <v>771.98</v>
      </c>
      <c r="M2017" s="22">
        <f>'Base PF Saúde'!$E2017*'Uco e Filme'!$A$2</f>
        <v>0</v>
      </c>
      <c r="N2017" s="22">
        <f>'Base PF Saúde'!$H2017*'Uco e Filme'!$A$11</f>
        <v>0</v>
      </c>
      <c r="O2017" s="23">
        <f>ROUND(SUM('Base PF Saúde'!$L2017:$N2017),2)</f>
        <v>771.98</v>
      </c>
    </row>
    <row r="2018" spans="1:15" ht="24" x14ac:dyDescent="0.25">
      <c r="A2018" s="18">
        <v>31003435</v>
      </c>
      <c r="B2018" s="18" t="s">
        <v>2043</v>
      </c>
      <c r="C2018" s="24">
        <v>1</v>
      </c>
      <c r="D2018" s="25" t="s">
        <v>384</v>
      </c>
      <c r="E2018" s="20"/>
      <c r="F2018" s="21">
        <v>2</v>
      </c>
      <c r="G2018" s="21">
        <v>3</v>
      </c>
      <c r="H2018" s="21"/>
      <c r="I2018" s="21"/>
      <c r="J2018" s="21"/>
      <c r="K2018" s="22">
        <f>VLOOKUP(D2018,'Porte Honorário'!$A$3:$B$44,2,0)</f>
        <v>737.32</v>
      </c>
      <c r="L2018" s="22">
        <f>'Base PF Saúde'!$K2018*'Base PF Saúde'!$C2018</f>
        <v>737.32</v>
      </c>
      <c r="M2018" s="22">
        <f>'Base PF Saúde'!$E2018*'Uco e Filme'!$A$2</f>
        <v>0</v>
      </c>
      <c r="N2018" s="22">
        <f>'Base PF Saúde'!$H2018*'Uco e Filme'!$A$11</f>
        <v>0</v>
      </c>
      <c r="O2018" s="23">
        <f>ROUND(SUM('Base PF Saúde'!$L2018:$N2018),2)</f>
        <v>737.32</v>
      </c>
    </row>
    <row r="2019" spans="1:15" x14ac:dyDescent="0.25">
      <c r="A2019" s="18">
        <v>31003451</v>
      </c>
      <c r="B2019" s="18" t="s">
        <v>2044</v>
      </c>
      <c r="C2019" s="24">
        <v>1</v>
      </c>
      <c r="D2019" s="25" t="s">
        <v>448</v>
      </c>
      <c r="E2019" s="20"/>
      <c r="F2019" s="21">
        <v>2</v>
      </c>
      <c r="G2019" s="21">
        <v>4</v>
      </c>
      <c r="H2019" s="21"/>
      <c r="I2019" s="21"/>
      <c r="J2019" s="21"/>
      <c r="K2019" s="22">
        <f>VLOOKUP(D2019,'Porte Honorário'!$A$3:$B$44,2,0)</f>
        <v>1126.45</v>
      </c>
      <c r="L2019" s="22">
        <f>'Base PF Saúde'!$K2019*'Base PF Saúde'!$C2019</f>
        <v>1126.45</v>
      </c>
      <c r="M2019" s="22">
        <f>'Base PF Saúde'!$E2019*'Uco e Filme'!$A$2</f>
        <v>0</v>
      </c>
      <c r="N2019" s="22">
        <f>'Base PF Saúde'!$H2019*'Uco e Filme'!$A$11</f>
        <v>0</v>
      </c>
      <c r="O2019" s="23">
        <f>ROUND(SUM('Base PF Saúde'!$L2019:$N2019),2)</f>
        <v>1126.45</v>
      </c>
    </row>
    <row r="2020" spans="1:15" x14ac:dyDescent="0.25">
      <c r="A2020" s="18">
        <v>31003460</v>
      </c>
      <c r="B2020" s="18" t="s">
        <v>2045</v>
      </c>
      <c r="C2020" s="24">
        <v>1</v>
      </c>
      <c r="D2020" s="25" t="s">
        <v>489</v>
      </c>
      <c r="E2020" s="20"/>
      <c r="F2020" s="21">
        <v>2</v>
      </c>
      <c r="G2020" s="21">
        <v>5</v>
      </c>
      <c r="H2020" s="21"/>
      <c r="I2020" s="21"/>
      <c r="J2020" s="21"/>
      <c r="K2020" s="22">
        <f>VLOOKUP(D2020,'Porte Honorário'!$A$3:$B$44,2,0)</f>
        <v>1354.9</v>
      </c>
      <c r="L2020" s="22">
        <f>'Base PF Saúde'!$K2020*'Base PF Saúde'!$C2020</f>
        <v>1354.9</v>
      </c>
      <c r="M2020" s="22">
        <f>'Base PF Saúde'!$E2020*'Uco e Filme'!$A$2</f>
        <v>0</v>
      </c>
      <c r="N2020" s="22">
        <f>'Base PF Saúde'!$H2020*'Uco e Filme'!$A$11</f>
        <v>0</v>
      </c>
      <c r="O2020" s="23">
        <f>ROUND(SUM('Base PF Saúde'!$L2020:$N2020),2)</f>
        <v>1354.9</v>
      </c>
    </row>
    <row r="2021" spans="1:15" x14ac:dyDescent="0.25">
      <c r="A2021" s="18">
        <v>31003478</v>
      </c>
      <c r="B2021" s="18" t="s">
        <v>2046</v>
      </c>
      <c r="C2021" s="24">
        <v>1</v>
      </c>
      <c r="D2021" s="25" t="s">
        <v>472</v>
      </c>
      <c r="E2021" s="20"/>
      <c r="F2021" s="21">
        <v>2</v>
      </c>
      <c r="G2021" s="21">
        <v>4</v>
      </c>
      <c r="H2021" s="21"/>
      <c r="I2021" s="21"/>
      <c r="J2021" s="21"/>
      <c r="K2021" s="22">
        <f>VLOOKUP(D2021,'Porte Honorário'!$A$3:$B$44,2,0)</f>
        <v>1433.67</v>
      </c>
      <c r="L2021" s="22">
        <f>'Base PF Saúde'!$K2021*'Base PF Saúde'!$C2021</f>
        <v>1433.67</v>
      </c>
      <c r="M2021" s="22">
        <f>'Base PF Saúde'!$E2021*'Uco e Filme'!$A$2</f>
        <v>0</v>
      </c>
      <c r="N2021" s="22">
        <f>'Base PF Saúde'!$H2021*'Uco e Filme'!$A$11</f>
        <v>0</v>
      </c>
      <c r="O2021" s="23">
        <f>ROUND(SUM('Base PF Saúde'!$L2021:$N2021),2)</f>
        <v>1433.67</v>
      </c>
    </row>
    <row r="2022" spans="1:15" x14ac:dyDescent="0.25">
      <c r="A2022" s="18">
        <v>31003486</v>
      </c>
      <c r="B2022" s="18" t="s">
        <v>2047</v>
      </c>
      <c r="C2022" s="24">
        <v>1</v>
      </c>
      <c r="D2022" s="25" t="s">
        <v>472</v>
      </c>
      <c r="E2022" s="20"/>
      <c r="F2022" s="21">
        <v>2</v>
      </c>
      <c r="G2022" s="21">
        <v>4</v>
      </c>
      <c r="H2022" s="21"/>
      <c r="I2022" s="21"/>
      <c r="J2022" s="21"/>
      <c r="K2022" s="22">
        <f>VLOOKUP(D2022,'Porte Honorário'!$A$3:$B$44,2,0)</f>
        <v>1433.67</v>
      </c>
      <c r="L2022" s="22">
        <f>'Base PF Saúde'!$K2022*'Base PF Saúde'!$C2022</f>
        <v>1433.67</v>
      </c>
      <c r="M2022" s="22">
        <f>'Base PF Saúde'!$E2022*'Uco e Filme'!$A$2</f>
        <v>0</v>
      </c>
      <c r="N2022" s="22">
        <f>'Base PF Saúde'!$H2022*'Uco e Filme'!$A$11</f>
        <v>0</v>
      </c>
      <c r="O2022" s="23">
        <f>ROUND(SUM('Base PF Saúde'!$L2022:$N2022),2)</f>
        <v>1433.67</v>
      </c>
    </row>
    <row r="2023" spans="1:15" ht="24" x14ac:dyDescent="0.25">
      <c r="A2023" s="18">
        <v>31003494</v>
      </c>
      <c r="B2023" s="18" t="s">
        <v>2048</v>
      </c>
      <c r="C2023" s="24">
        <v>1</v>
      </c>
      <c r="D2023" s="25" t="s">
        <v>309</v>
      </c>
      <c r="E2023" s="20"/>
      <c r="F2023" s="21">
        <v>2</v>
      </c>
      <c r="G2023" s="21">
        <v>4</v>
      </c>
      <c r="H2023" s="21"/>
      <c r="I2023" s="21"/>
      <c r="J2023" s="21"/>
      <c r="K2023" s="22">
        <f>VLOOKUP(D2023,'Porte Honorário'!$A$3:$B$44,2,0)</f>
        <v>771.98</v>
      </c>
      <c r="L2023" s="22">
        <f>'Base PF Saúde'!$K2023*'Base PF Saúde'!$C2023</f>
        <v>771.98</v>
      </c>
      <c r="M2023" s="22">
        <f>'Base PF Saúde'!$E2023*'Uco e Filme'!$A$2</f>
        <v>0</v>
      </c>
      <c r="N2023" s="22">
        <f>'Base PF Saúde'!$H2023*'Uco e Filme'!$A$11</f>
        <v>0</v>
      </c>
      <c r="O2023" s="23">
        <f>ROUND(SUM('Base PF Saúde'!$L2023:$N2023),2)</f>
        <v>771.98</v>
      </c>
    </row>
    <row r="2024" spans="1:15" x14ac:dyDescent="0.25">
      <c r="A2024" s="18">
        <v>31003508</v>
      </c>
      <c r="B2024" s="18" t="s">
        <v>2049</v>
      </c>
      <c r="C2024" s="24">
        <v>1</v>
      </c>
      <c r="D2024" s="25" t="s">
        <v>295</v>
      </c>
      <c r="E2024" s="20"/>
      <c r="F2024" s="21">
        <v>1</v>
      </c>
      <c r="G2024" s="21">
        <v>3</v>
      </c>
      <c r="H2024" s="21"/>
      <c r="I2024" s="21"/>
      <c r="J2024" s="21"/>
      <c r="K2024" s="22">
        <f>VLOOKUP(D2024,'Porte Honorário'!$A$3:$B$44,2,0)</f>
        <v>682.17</v>
      </c>
      <c r="L2024" s="22">
        <f>'Base PF Saúde'!$K2024*'Base PF Saúde'!$C2024</f>
        <v>682.17</v>
      </c>
      <c r="M2024" s="22">
        <f>'Base PF Saúde'!$E2024*'Uco e Filme'!$A$2</f>
        <v>0</v>
      </c>
      <c r="N2024" s="22">
        <f>'Base PF Saúde'!$H2024*'Uco e Filme'!$A$11</f>
        <v>0</v>
      </c>
      <c r="O2024" s="23">
        <f>ROUND(SUM('Base PF Saúde'!$L2024:$N2024),2)</f>
        <v>682.17</v>
      </c>
    </row>
    <row r="2025" spans="1:15" x14ac:dyDescent="0.25">
      <c r="A2025" s="18">
        <v>31003516</v>
      </c>
      <c r="B2025" s="18" t="s">
        <v>2050</v>
      </c>
      <c r="C2025" s="24">
        <v>1</v>
      </c>
      <c r="D2025" s="25" t="s">
        <v>50</v>
      </c>
      <c r="E2025" s="20"/>
      <c r="F2025" s="21"/>
      <c r="G2025" s="21">
        <v>2</v>
      </c>
      <c r="H2025" s="21"/>
      <c r="I2025" s="21"/>
      <c r="J2025" s="21"/>
      <c r="K2025" s="22">
        <f>VLOOKUP(D2025,'Porte Honorário'!$A$3:$B$44,2,0)</f>
        <v>85.08</v>
      </c>
      <c r="L2025" s="22">
        <f>'Base PF Saúde'!$K2025*'Base PF Saúde'!$C2025</f>
        <v>85.08</v>
      </c>
      <c r="M2025" s="22">
        <f>'Base PF Saúde'!$E2025*'Uco e Filme'!$A$2</f>
        <v>0</v>
      </c>
      <c r="N2025" s="22">
        <f>'Base PF Saúde'!$H2025*'Uco e Filme'!$A$11</f>
        <v>0</v>
      </c>
      <c r="O2025" s="23">
        <f>ROUND(SUM('Base PF Saúde'!$L2025:$N2025),2)</f>
        <v>85.08</v>
      </c>
    </row>
    <row r="2026" spans="1:15" x14ac:dyDescent="0.25">
      <c r="A2026" s="18">
        <v>31003524</v>
      </c>
      <c r="B2026" s="18" t="s">
        <v>2051</v>
      </c>
      <c r="C2026" s="24">
        <v>1</v>
      </c>
      <c r="D2026" s="25" t="s">
        <v>960</v>
      </c>
      <c r="E2026" s="20"/>
      <c r="F2026" s="21">
        <v>2</v>
      </c>
      <c r="G2026" s="21">
        <v>6</v>
      </c>
      <c r="H2026" s="21"/>
      <c r="I2026" s="21"/>
      <c r="J2026" s="21"/>
      <c r="K2026" s="22">
        <f>VLOOKUP(D2026,'Porte Honorário'!$A$3:$B$44,2,0)</f>
        <v>1788.13</v>
      </c>
      <c r="L2026" s="22">
        <f>'Base PF Saúde'!$K2026*'Base PF Saúde'!$C2026</f>
        <v>1788.13</v>
      </c>
      <c r="M2026" s="22">
        <f>'Base PF Saúde'!$E2026*'Uco e Filme'!$A$2</f>
        <v>0</v>
      </c>
      <c r="N2026" s="22">
        <f>'Base PF Saúde'!$H2026*'Uco e Filme'!$A$11</f>
        <v>0</v>
      </c>
      <c r="O2026" s="23">
        <f>ROUND(SUM('Base PF Saúde'!$L2026:$N2026),2)</f>
        <v>1788.13</v>
      </c>
    </row>
    <row r="2027" spans="1:15" x14ac:dyDescent="0.25">
      <c r="A2027" s="18">
        <v>31003532</v>
      </c>
      <c r="B2027" s="18" t="s">
        <v>2052</v>
      </c>
      <c r="C2027" s="24">
        <v>1</v>
      </c>
      <c r="D2027" s="25" t="s">
        <v>491</v>
      </c>
      <c r="E2027" s="20"/>
      <c r="F2027" s="21">
        <v>3</v>
      </c>
      <c r="G2027" s="21">
        <v>6</v>
      </c>
      <c r="H2027" s="21"/>
      <c r="I2027" s="21"/>
      <c r="J2027" s="21"/>
      <c r="K2027" s="22">
        <f>VLOOKUP(D2027,'Porte Honorário'!$A$3:$B$44,2,0)</f>
        <v>1922.05</v>
      </c>
      <c r="L2027" s="22">
        <f>'Base PF Saúde'!$K2027*'Base PF Saúde'!$C2027</f>
        <v>1922.05</v>
      </c>
      <c r="M2027" s="22">
        <f>'Base PF Saúde'!$E2027*'Uco e Filme'!$A$2</f>
        <v>0</v>
      </c>
      <c r="N2027" s="22">
        <f>'Base PF Saúde'!$H2027*'Uco e Filme'!$A$11</f>
        <v>0</v>
      </c>
      <c r="O2027" s="23">
        <f>ROUND(SUM('Base PF Saúde'!$L2027:$N2027),2)</f>
        <v>1922.05</v>
      </c>
    </row>
    <row r="2028" spans="1:15" x14ac:dyDescent="0.25">
      <c r="A2028" s="18">
        <v>31003540</v>
      </c>
      <c r="B2028" s="18" t="s">
        <v>2053</v>
      </c>
      <c r="C2028" s="24">
        <v>1</v>
      </c>
      <c r="D2028" s="25" t="s">
        <v>342</v>
      </c>
      <c r="E2028" s="20"/>
      <c r="F2028" s="21">
        <v>2</v>
      </c>
      <c r="G2028" s="21">
        <v>4</v>
      </c>
      <c r="H2028" s="21"/>
      <c r="I2028" s="21"/>
      <c r="J2028" s="21"/>
      <c r="K2028" s="22">
        <f>VLOOKUP(D2028,'Porte Honorário'!$A$3:$B$44,2,0)</f>
        <v>874.38</v>
      </c>
      <c r="L2028" s="22">
        <f>'Base PF Saúde'!$K2028*'Base PF Saúde'!$C2028</f>
        <v>874.38</v>
      </c>
      <c r="M2028" s="22">
        <f>'Base PF Saúde'!$E2028*'Uco e Filme'!$A$2</f>
        <v>0</v>
      </c>
      <c r="N2028" s="22">
        <f>'Base PF Saúde'!$H2028*'Uco e Filme'!$A$11</f>
        <v>0</v>
      </c>
      <c r="O2028" s="23">
        <f>ROUND(SUM('Base PF Saúde'!$L2028:$N2028),2)</f>
        <v>874.38</v>
      </c>
    </row>
    <row r="2029" spans="1:15" x14ac:dyDescent="0.25">
      <c r="A2029" s="18">
        <v>31003559</v>
      </c>
      <c r="B2029" s="18" t="s">
        <v>2054</v>
      </c>
      <c r="C2029" s="24">
        <v>1</v>
      </c>
      <c r="D2029" s="25" t="s">
        <v>489</v>
      </c>
      <c r="E2029" s="20"/>
      <c r="F2029" s="21">
        <v>2</v>
      </c>
      <c r="G2029" s="21">
        <v>5</v>
      </c>
      <c r="H2029" s="21"/>
      <c r="I2029" s="21"/>
      <c r="J2029" s="21"/>
      <c r="K2029" s="22">
        <f>VLOOKUP(D2029,'Porte Honorário'!$A$3:$B$44,2,0)</f>
        <v>1354.9</v>
      </c>
      <c r="L2029" s="22">
        <f>'Base PF Saúde'!$K2029*'Base PF Saúde'!$C2029</f>
        <v>1354.9</v>
      </c>
      <c r="M2029" s="22">
        <f>'Base PF Saúde'!$E2029*'Uco e Filme'!$A$2</f>
        <v>0</v>
      </c>
      <c r="N2029" s="22">
        <f>'Base PF Saúde'!$H2029*'Uco e Filme'!$A$11</f>
        <v>0</v>
      </c>
      <c r="O2029" s="23">
        <f>ROUND(SUM('Base PF Saúde'!$L2029:$N2029),2)</f>
        <v>1354.9</v>
      </c>
    </row>
    <row r="2030" spans="1:15" ht="24" x14ac:dyDescent="0.25">
      <c r="A2030" s="18">
        <v>31003567</v>
      </c>
      <c r="B2030" s="18" t="s">
        <v>2055</v>
      </c>
      <c r="C2030" s="24">
        <v>1</v>
      </c>
      <c r="D2030" s="25" t="s">
        <v>246</v>
      </c>
      <c r="E2030" s="20"/>
      <c r="F2030" s="21">
        <v>1</v>
      </c>
      <c r="G2030" s="21">
        <v>3</v>
      </c>
      <c r="H2030" s="21"/>
      <c r="I2030" s="21"/>
      <c r="J2030" s="21"/>
      <c r="K2030" s="22">
        <f>VLOOKUP(D2030,'Porte Honorário'!$A$3:$B$44,2,0)</f>
        <v>521.47</v>
      </c>
      <c r="L2030" s="22">
        <f>'Base PF Saúde'!$K2030*'Base PF Saúde'!$C2030</f>
        <v>521.47</v>
      </c>
      <c r="M2030" s="22">
        <f>'Base PF Saúde'!$E2030*'Uco e Filme'!$A$2</f>
        <v>0</v>
      </c>
      <c r="N2030" s="22">
        <f>'Base PF Saúde'!$H2030*'Uco e Filme'!$A$11</f>
        <v>0</v>
      </c>
      <c r="O2030" s="23">
        <f>ROUND(SUM('Base PF Saúde'!$L2030:$N2030),2)</f>
        <v>521.47</v>
      </c>
    </row>
    <row r="2031" spans="1:15" ht="24" x14ac:dyDescent="0.25">
      <c r="A2031" s="18">
        <v>31003575</v>
      </c>
      <c r="B2031" s="18" t="s">
        <v>2056</v>
      </c>
      <c r="C2031" s="24">
        <v>1</v>
      </c>
      <c r="D2031" s="25" t="s">
        <v>491</v>
      </c>
      <c r="E2031" s="20">
        <v>64.88</v>
      </c>
      <c r="F2031" s="21">
        <v>2</v>
      </c>
      <c r="G2031" s="21">
        <v>7</v>
      </c>
      <c r="H2031" s="21"/>
      <c r="I2031" s="21"/>
      <c r="J2031" s="21"/>
      <c r="K2031" s="22">
        <f>VLOOKUP(D2031,'Porte Honorário'!$A$3:$B$44,2,0)</f>
        <v>1922.05</v>
      </c>
      <c r="L2031" s="22">
        <f>'Base PF Saúde'!$K2031*'Base PF Saúde'!$C2031</f>
        <v>1922.05</v>
      </c>
      <c r="M2031" s="22">
        <f>'Base PF Saúde'!$E2031*'Uco e Filme'!$A$2</f>
        <v>1176.2743999999998</v>
      </c>
      <c r="N2031" s="22">
        <f>'Base PF Saúde'!$H2031*'Uco e Filme'!$A$11</f>
        <v>0</v>
      </c>
      <c r="O2031" s="23">
        <f>ROUND(SUM('Base PF Saúde'!$L2031:$N2031),2)</f>
        <v>3098.32</v>
      </c>
    </row>
    <row r="2032" spans="1:15" x14ac:dyDescent="0.25">
      <c r="A2032" s="18">
        <v>31003583</v>
      </c>
      <c r="B2032" s="18" t="s">
        <v>2057</v>
      </c>
      <c r="C2032" s="24">
        <v>1</v>
      </c>
      <c r="D2032" s="25" t="s">
        <v>334</v>
      </c>
      <c r="E2032" s="20">
        <v>36.5</v>
      </c>
      <c r="F2032" s="21">
        <v>2</v>
      </c>
      <c r="G2032" s="21">
        <v>5</v>
      </c>
      <c r="H2032" s="21"/>
      <c r="I2032" s="21"/>
      <c r="J2032" s="21"/>
      <c r="K2032" s="22">
        <f>VLOOKUP(D2032,'Porte Honorário'!$A$3:$B$44,2,0)</f>
        <v>1049.28</v>
      </c>
      <c r="L2032" s="22">
        <f>'Base PF Saúde'!$K2032*'Base PF Saúde'!$C2032</f>
        <v>1049.28</v>
      </c>
      <c r="M2032" s="22">
        <f>'Base PF Saúde'!$E2032*'Uco e Filme'!$A$2</f>
        <v>661.745</v>
      </c>
      <c r="N2032" s="22">
        <f>'Base PF Saúde'!$H2032*'Uco e Filme'!$A$11</f>
        <v>0</v>
      </c>
      <c r="O2032" s="23">
        <f>ROUND(SUM('Base PF Saúde'!$L2032:$N2032),2)</f>
        <v>1711.03</v>
      </c>
    </row>
    <row r="2033" spans="1:15" x14ac:dyDescent="0.25">
      <c r="A2033" s="18">
        <v>31003591</v>
      </c>
      <c r="B2033" s="18" t="s">
        <v>2058</v>
      </c>
      <c r="C2033" s="24">
        <v>1</v>
      </c>
      <c r="D2033" s="25" t="s">
        <v>491</v>
      </c>
      <c r="E2033" s="20">
        <v>64.88</v>
      </c>
      <c r="F2033" s="21">
        <v>2</v>
      </c>
      <c r="G2033" s="21">
        <v>7</v>
      </c>
      <c r="H2033" s="21"/>
      <c r="I2033" s="21"/>
      <c r="J2033" s="21"/>
      <c r="K2033" s="22">
        <f>VLOOKUP(D2033,'Porte Honorário'!$A$3:$B$44,2,0)</f>
        <v>1922.05</v>
      </c>
      <c r="L2033" s="22">
        <f>'Base PF Saúde'!$K2033*'Base PF Saúde'!$C2033</f>
        <v>1922.05</v>
      </c>
      <c r="M2033" s="22">
        <f>'Base PF Saúde'!$E2033*'Uco e Filme'!$A$2</f>
        <v>1176.2743999999998</v>
      </c>
      <c r="N2033" s="22">
        <f>'Base PF Saúde'!$H2033*'Uco e Filme'!$A$11</f>
        <v>0</v>
      </c>
      <c r="O2033" s="23">
        <f>ROUND(SUM('Base PF Saúde'!$L2033:$N2033),2)</f>
        <v>3098.32</v>
      </c>
    </row>
    <row r="2034" spans="1:15" ht="24" x14ac:dyDescent="0.25">
      <c r="A2034" s="18">
        <v>31003605</v>
      </c>
      <c r="B2034" s="18" t="s">
        <v>2059</v>
      </c>
      <c r="C2034" s="24">
        <v>1</v>
      </c>
      <c r="D2034" s="25" t="s">
        <v>448</v>
      </c>
      <c r="E2034" s="20">
        <v>36.5</v>
      </c>
      <c r="F2034" s="21">
        <v>2</v>
      </c>
      <c r="G2034" s="21">
        <v>5</v>
      </c>
      <c r="H2034" s="21"/>
      <c r="I2034" s="21"/>
      <c r="J2034" s="21"/>
      <c r="K2034" s="22">
        <f>VLOOKUP(D2034,'Porte Honorário'!$A$3:$B$44,2,0)</f>
        <v>1126.45</v>
      </c>
      <c r="L2034" s="22">
        <f>'Base PF Saúde'!$K2034*'Base PF Saúde'!$C2034</f>
        <v>1126.45</v>
      </c>
      <c r="M2034" s="22">
        <f>'Base PF Saúde'!$E2034*'Uco e Filme'!$A$2</f>
        <v>661.745</v>
      </c>
      <c r="N2034" s="22">
        <f>'Base PF Saúde'!$H2034*'Uco e Filme'!$A$11</f>
        <v>0</v>
      </c>
      <c r="O2034" s="23">
        <f>ROUND(SUM('Base PF Saúde'!$L2034:$N2034),2)</f>
        <v>1788.2</v>
      </c>
    </row>
    <row r="2035" spans="1:15" ht="24" x14ac:dyDescent="0.25">
      <c r="A2035" s="18">
        <v>31003613</v>
      </c>
      <c r="B2035" s="18" t="s">
        <v>2060</v>
      </c>
      <c r="C2035" s="24">
        <v>1</v>
      </c>
      <c r="D2035" s="25" t="s">
        <v>960</v>
      </c>
      <c r="E2035" s="20">
        <v>64.88</v>
      </c>
      <c r="F2035" s="21">
        <v>2</v>
      </c>
      <c r="G2035" s="21">
        <v>7</v>
      </c>
      <c r="H2035" s="21"/>
      <c r="I2035" s="21"/>
      <c r="J2035" s="21"/>
      <c r="K2035" s="22">
        <f>VLOOKUP(D2035,'Porte Honorário'!$A$3:$B$44,2,0)</f>
        <v>1788.13</v>
      </c>
      <c r="L2035" s="22">
        <f>'Base PF Saúde'!$K2035*'Base PF Saúde'!$C2035</f>
        <v>1788.13</v>
      </c>
      <c r="M2035" s="22">
        <f>'Base PF Saúde'!$E2035*'Uco e Filme'!$A$2</f>
        <v>1176.2743999999998</v>
      </c>
      <c r="N2035" s="22">
        <f>'Base PF Saúde'!$H2035*'Uco e Filme'!$A$11</f>
        <v>0</v>
      </c>
      <c r="O2035" s="23">
        <f>ROUND(SUM('Base PF Saúde'!$L2035:$N2035),2)</f>
        <v>2964.4</v>
      </c>
    </row>
    <row r="2036" spans="1:15" ht="24" x14ac:dyDescent="0.25">
      <c r="A2036" s="18">
        <v>31003621</v>
      </c>
      <c r="B2036" s="18" t="s">
        <v>2061</v>
      </c>
      <c r="C2036" s="24">
        <v>1</v>
      </c>
      <c r="D2036" s="25" t="s">
        <v>261</v>
      </c>
      <c r="E2036" s="20">
        <v>48.66</v>
      </c>
      <c r="F2036" s="21">
        <v>2</v>
      </c>
      <c r="G2036" s="21">
        <v>6</v>
      </c>
      <c r="H2036" s="21"/>
      <c r="I2036" s="21"/>
      <c r="J2036" s="21"/>
      <c r="K2036" s="22">
        <f>VLOOKUP(D2036,'Porte Honorário'!$A$3:$B$44,2,0)</f>
        <v>1572.31</v>
      </c>
      <c r="L2036" s="22">
        <f>'Base PF Saúde'!$K2036*'Base PF Saúde'!$C2036</f>
        <v>1572.31</v>
      </c>
      <c r="M2036" s="22">
        <f>'Base PF Saúde'!$E2036*'Uco e Filme'!$A$2</f>
        <v>882.20579999999984</v>
      </c>
      <c r="N2036" s="22">
        <f>'Base PF Saúde'!$H2036*'Uco e Filme'!$A$11</f>
        <v>0</v>
      </c>
      <c r="O2036" s="23">
        <f>ROUND(SUM('Base PF Saúde'!$L2036:$N2036),2)</f>
        <v>2454.52</v>
      </c>
    </row>
    <row r="2037" spans="1:15" ht="24" x14ac:dyDescent="0.25">
      <c r="A2037" s="18">
        <v>31003630</v>
      </c>
      <c r="B2037" s="18" t="s">
        <v>2062</v>
      </c>
      <c r="C2037" s="24">
        <v>1</v>
      </c>
      <c r="D2037" s="25" t="s">
        <v>491</v>
      </c>
      <c r="E2037" s="20">
        <v>66.91</v>
      </c>
      <c r="F2037" s="21">
        <v>2</v>
      </c>
      <c r="G2037" s="21">
        <v>7</v>
      </c>
      <c r="H2037" s="21"/>
      <c r="I2037" s="21"/>
      <c r="J2037" s="21"/>
      <c r="K2037" s="22">
        <f>VLOOKUP(D2037,'Porte Honorário'!$A$3:$B$44,2,0)</f>
        <v>1922.05</v>
      </c>
      <c r="L2037" s="22">
        <f>'Base PF Saúde'!$K2037*'Base PF Saúde'!$C2037</f>
        <v>1922.05</v>
      </c>
      <c r="M2037" s="22">
        <f>'Base PF Saúde'!$E2037*'Uco e Filme'!$A$2</f>
        <v>1213.0782999999999</v>
      </c>
      <c r="N2037" s="22">
        <f>'Base PF Saúde'!$H2037*'Uco e Filme'!$A$11</f>
        <v>0</v>
      </c>
      <c r="O2037" s="23">
        <f>ROUND(SUM('Base PF Saúde'!$L2037:$N2037),2)</f>
        <v>3135.13</v>
      </c>
    </row>
    <row r="2038" spans="1:15" ht="24" x14ac:dyDescent="0.25">
      <c r="A2038" s="18">
        <v>31003648</v>
      </c>
      <c r="B2038" s="18" t="s">
        <v>2063</v>
      </c>
      <c r="C2038" s="24">
        <v>1</v>
      </c>
      <c r="D2038" s="25" t="s">
        <v>491</v>
      </c>
      <c r="E2038" s="20">
        <v>64.88</v>
      </c>
      <c r="F2038" s="21">
        <v>2</v>
      </c>
      <c r="G2038" s="21">
        <v>7</v>
      </c>
      <c r="H2038" s="21"/>
      <c r="I2038" s="21"/>
      <c r="J2038" s="21"/>
      <c r="K2038" s="22">
        <f>VLOOKUP(D2038,'Porte Honorário'!$A$3:$B$44,2,0)</f>
        <v>1922.05</v>
      </c>
      <c r="L2038" s="22">
        <f>'Base PF Saúde'!$K2038*'Base PF Saúde'!$C2038</f>
        <v>1922.05</v>
      </c>
      <c r="M2038" s="22">
        <f>'Base PF Saúde'!$E2038*'Uco e Filme'!$A$2</f>
        <v>1176.2743999999998</v>
      </c>
      <c r="N2038" s="22">
        <f>'Base PF Saúde'!$H2038*'Uco e Filme'!$A$11</f>
        <v>0</v>
      </c>
      <c r="O2038" s="23">
        <f>ROUND(SUM('Base PF Saúde'!$L2038:$N2038),2)</f>
        <v>3098.32</v>
      </c>
    </row>
    <row r="2039" spans="1:15" x14ac:dyDescent="0.25">
      <c r="A2039" s="18">
        <v>31003656</v>
      </c>
      <c r="B2039" s="18" t="s">
        <v>2064</v>
      </c>
      <c r="C2039" s="24">
        <v>1</v>
      </c>
      <c r="D2039" s="25" t="s">
        <v>338</v>
      </c>
      <c r="E2039" s="20">
        <v>44.61</v>
      </c>
      <c r="F2039" s="21">
        <v>2</v>
      </c>
      <c r="G2039" s="21">
        <v>5</v>
      </c>
      <c r="H2039" s="21"/>
      <c r="I2039" s="21"/>
      <c r="J2039" s="21"/>
      <c r="K2039" s="22">
        <f>VLOOKUP(D2039,'Porte Honorário'!$A$3:$B$44,2,0)</f>
        <v>953.16</v>
      </c>
      <c r="L2039" s="22">
        <f>'Base PF Saúde'!$K2039*'Base PF Saúde'!$C2039</f>
        <v>953.16</v>
      </c>
      <c r="M2039" s="22">
        <f>'Base PF Saúde'!$E2039*'Uco e Filme'!$A$2</f>
        <v>808.77929999999992</v>
      </c>
      <c r="N2039" s="22">
        <f>'Base PF Saúde'!$H2039*'Uco e Filme'!$A$11</f>
        <v>0</v>
      </c>
      <c r="O2039" s="23">
        <f>ROUND(SUM('Base PF Saúde'!$L2039:$N2039),2)</f>
        <v>1761.94</v>
      </c>
    </row>
    <row r="2040" spans="1:15" ht="24" x14ac:dyDescent="0.25">
      <c r="A2040" s="18">
        <v>31003664</v>
      </c>
      <c r="B2040" s="18" t="s">
        <v>2065</v>
      </c>
      <c r="C2040" s="24">
        <v>1</v>
      </c>
      <c r="D2040" s="25" t="s">
        <v>334</v>
      </c>
      <c r="E2040" s="20">
        <v>44.61</v>
      </c>
      <c r="F2040" s="21">
        <v>2</v>
      </c>
      <c r="G2040" s="21">
        <v>5</v>
      </c>
      <c r="H2040" s="21"/>
      <c r="I2040" s="21"/>
      <c r="J2040" s="21"/>
      <c r="K2040" s="22">
        <f>VLOOKUP(D2040,'Porte Honorário'!$A$3:$B$44,2,0)</f>
        <v>1049.28</v>
      </c>
      <c r="L2040" s="22">
        <f>'Base PF Saúde'!$K2040*'Base PF Saúde'!$C2040</f>
        <v>1049.28</v>
      </c>
      <c r="M2040" s="22">
        <f>'Base PF Saúde'!$E2040*'Uco e Filme'!$A$2</f>
        <v>808.77929999999992</v>
      </c>
      <c r="N2040" s="22">
        <f>'Base PF Saúde'!$H2040*'Uco e Filme'!$A$11</f>
        <v>0</v>
      </c>
      <c r="O2040" s="23">
        <f>ROUND(SUM('Base PF Saúde'!$L2040:$N2040),2)</f>
        <v>1858.06</v>
      </c>
    </row>
    <row r="2041" spans="1:15" x14ac:dyDescent="0.25">
      <c r="A2041" s="18">
        <v>31003672</v>
      </c>
      <c r="B2041" s="18" t="s">
        <v>2066</v>
      </c>
      <c r="C2041" s="24">
        <v>1</v>
      </c>
      <c r="D2041" s="25" t="s">
        <v>448</v>
      </c>
      <c r="E2041" s="20">
        <v>44.61</v>
      </c>
      <c r="F2041" s="21">
        <v>2</v>
      </c>
      <c r="G2041" s="21">
        <v>5</v>
      </c>
      <c r="H2041" s="21"/>
      <c r="I2041" s="21"/>
      <c r="J2041" s="21"/>
      <c r="K2041" s="22">
        <f>VLOOKUP(D2041,'Porte Honorário'!$A$3:$B$44,2,0)</f>
        <v>1126.45</v>
      </c>
      <c r="L2041" s="22">
        <f>'Base PF Saúde'!$K2041*'Base PF Saúde'!$C2041</f>
        <v>1126.45</v>
      </c>
      <c r="M2041" s="22">
        <f>'Base PF Saúde'!$E2041*'Uco e Filme'!$A$2</f>
        <v>808.77929999999992</v>
      </c>
      <c r="N2041" s="22">
        <f>'Base PF Saúde'!$H2041*'Uco e Filme'!$A$11</f>
        <v>0</v>
      </c>
      <c r="O2041" s="23">
        <f>ROUND(SUM('Base PF Saúde'!$L2041:$N2041),2)</f>
        <v>1935.23</v>
      </c>
    </row>
    <row r="2042" spans="1:15" ht="24" x14ac:dyDescent="0.25">
      <c r="A2042" s="18">
        <v>31003680</v>
      </c>
      <c r="B2042" s="18" t="s">
        <v>2067</v>
      </c>
      <c r="C2042" s="24">
        <v>1</v>
      </c>
      <c r="D2042" s="25" t="s">
        <v>334</v>
      </c>
      <c r="E2042" s="20">
        <v>44.61</v>
      </c>
      <c r="F2042" s="21">
        <v>2</v>
      </c>
      <c r="G2042" s="21">
        <v>5</v>
      </c>
      <c r="H2042" s="21"/>
      <c r="I2042" s="21"/>
      <c r="J2042" s="21"/>
      <c r="K2042" s="22">
        <f>VLOOKUP(D2042,'Porte Honorário'!$A$3:$B$44,2,0)</f>
        <v>1049.28</v>
      </c>
      <c r="L2042" s="22">
        <f>'Base PF Saúde'!$K2042*'Base PF Saúde'!$C2042</f>
        <v>1049.28</v>
      </c>
      <c r="M2042" s="22">
        <f>'Base PF Saúde'!$E2042*'Uco e Filme'!$A$2</f>
        <v>808.77929999999992</v>
      </c>
      <c r="N2042" s="22">
        <f>'Base PF Saúde'!$H2042*'Uco e Filme'!$A$11</f>
        <v>0</v>
      </c>
      <c r="O2042" s="23">
        <f>ROUND(SUM('Base PF Saúde'!$L2042:$N2042),2)</f>
        <v>1858.06</v>
      </c>
    </row>
    <row r="2043" spans="1:15" ht="24" x14ac:dyDescent="0.25">
      <c r="A2043" s="18">
        <v>31003699</v>
      </c>
      <c r="B2043" s="18" t="s">
        <v>2068</v>
      </c>
      <c r="C2043" s="24">
        <v>1</v>
      </c>
      <c r="D2043" s="25" t="s">
        <v>338</v>
      </c>
      <c r="E2043" s="20">
        <v>36.5</v>
      </c>
      <c r="F2043" s="21">
        <v>2</v>
      </c>
      <c r="G2043" s="21">
        <v>5</v>
      </c>
      <c r="H2043" s="21"/>
      <c r="I2043" s="21"/>
      <c r="J2043" s="21"/>
      <c r="K2043" s="22">
        <f>VLOOKUP(D2043,'Porte Honorário'!$A$3:$B$44,2,0)</f>
        <v>953.16</v>
      </c>
      <c r="L2043" s="22">
        <f>'Base PF Saúde'!$K2043*'Base PF Saúde'!$C2043</f>
        <v>953.16</v>
      </c>
      <c r="M2043" s="22">
        <f>'Base PF Saúde'!$E2043*'Uco e Filme'!$A$2</f>
        <v>661.745</v>
      </c>
      <c r="N2043" s="22">
        <f>'Base PF Saúde'!$H2043*'Uco e Filme'!$A$11</f>
        <v>0</v>
      </c>
      <c r="O2043" s="23">
        <f>ROUND(SUM('Base PF Saúde'!$L2043:$N2043),2)</f>
        <v>1614.91</v>
      </c>
    </row>
    <row r="2044" spans="1:15" ht="24" x14ac:dyDescent="0.25">
      <c r="A2044" s="18">
        <v>31003702</v>
      </c>
      <c r="B2044" s="18" t="s">
        <v>2069</v>
      </c>
      <c r="C2044" s="24">
        <v>1</v>
      </c>
      <c r="D2044" s="25" t="s">
        <v>960</v>
      </c>
      <c r="E2044" s="20">
        <v>81.099999999999994</v>
      </c>
      <c r="F2044" s="21">
        <v>2</v>
      </c>
      <c r="G2044" s="21">
        <v>6</v>
      </c>
      <c r="H2044" s="21"/>
      <c r="I2044" s="21"/>
      <c r="J2044" s="21"/>
      <c r="K2044" s="22">
        <f>VLOOKUP(D2044,'Porte Honorário'!$A$3:$B$44,2,0)</f>
        <v>1788.13</v>
      </c>
      <c r="L2044" s="22">
        <f>'Base PF Saúde'!$K2044*'Base PF Saúde'!$C2044</f>
        <v>1788.13</v>
      </c>
      <c r="M2044" s="22">
        <f>'Base PF Saúde'!$E2044*'Uco e Filme'!$A$2</f>
        <v>1470.3429999999998</v>
      </c>
      <c r="N2044" s="22">
        <f>'Base PF Saúde'!$H2044*'Uco e Filme'!$A$11</f>
        <v>0</v>
      </c>
      <c r="O2044" s="23">
        <f>ROUND(SUM('Base PF Saúde'!$L2044:$N2044),2)</f>
        <v>3258.47</v>
      </c>
    </row>
    <row r="2045" spans="1:15" ht="24" x14ac:dyDescent="0.25">
      <c r="A2045" s="18">
        <v>31003710</v>
      </c>
      <c r="B2045" s="18" t="s">
        <v>2070</v>
      </c>
      <c r="C2045" s="24">
        <v>1</v>
      </c>
      <c r="D2045" s="25" t="s">
        <v>491</v>
      </c>
      <c r="E2045" s="20">
        <v>109.49</v>
      </c>
      <c r="F2045" s="21">
        <v>2</v>
      </c>
      <c r="G2045" s="21">
        <v>7</v>
      </c>
      <c r="H2045" s="21"/>
      <c r="I2045" s="21"/>
      <c r="J2045" s="21"/>
      <c r="K2045" s="22">
        <f>VLOOKUP(D2045,'Porte Honorário'!$A$3:$B$44,2,0)</f>
        <v>1922.05</v>
      </c>
      <c r="L2045" s="22">
        <f>'Base PF Saúde'!$K2045*'Base PF Saúde'!$C2045</f>
        <v>1922.05</v>
      </c>
      <c r="M2045" s="22">
        <f>'Base PF Saúde'!$E2045*'Uco e Filme'!$A$2</f>
        <v>1985.0536999999997</v>
      </c>
      <c r="N2045" s="22">
        <f>'Base PF Saúde'!$H2045*'Uco e Filme'!$A$11</f>
        <v>0</v>
      </c>
      <c r="O2045" s="23">
        <f>ROUND(SUM('Base PF Saúde'!$L2045:$N2045),2)</f>
        <v>3907.1</v>
      </c>
    </row>
    <row r="2046" spans="1:15" ht="24" x14ac:dyDescent="0.25">
      <c r="A2046" s="18">
        <v>31003729</v>
      </c>
      <c r="B2046" s="18" t="s">
        <v>2071</v>
      </c>
      <c r="C2046" s="24">
        <v>1</v>
      </c>
      <c r="D2046" s="25" t="s">
        <v>338</v>
      </c>
      <c r="E2046" s="20">
        <v>36.5</v>
      </c>
      <c r="F2046" s="21">
        <v>2</v>
      </c>
      <c r="G2046" s="21">
        <v>5</v>
      </c>
      <c r="H2046" s="21"/>
      <c r="I2046" s="21"/>
      <c r="J2046" s="21"/>
      <c r="K2046" s="22">
        <f>VLOOKUP(D2046,'Porte Honorário'!$A$3:$B$44,2,0)</f>
        <v>953.16</v>
      </c>
      <c r="L2046" s="22">
        <f>'Base PF Saúde'!$K2046*'Base PF Saúde'!$C2046</f>
        <v>953.16</v>
      </c>
      <c r="M2046" s="22">
        <f>'Base PF Saúde'!$E2046*'Uco e Filme'!$A$2</f>
        <v>661.745</v>
      </c>
      <c r="N2046" s="22">
        <f>'Base PF Saúde'!$H2046*'Uco e Filme'!$A$11</f>
        <v>0</v>
      </c>
      <c r="O2046" s="23">
        <f>ROUND(SUM('Base PF Saúde'!$L2046:$N2046),2)</f>
        <v>1614.91</v>
      </c>
    </row>
    <row r="2047" spans="1:15" ht="24" x14ac:dyDescent="0.25">
      <c r="A2047" s="18">
        <v>31003737</v>
      </c>
      <c r="B2047" s="18" t="s">
        <v>2072</v>
      </c>
      <c r="C2047" s="24">
        <v>1</v>
      </c>
      <c r="D2047" s="25" t="s">
        <v>491</v>
      </c>
      <c r="E2047" s="20">
        <v>64.88</v>
      </c>
      <c r="F2047" s="21">
        <v>2</v>
      </c>
      <c r="G2047" s="21">
        <v>6</v>
      </c>
      <c r="H2047" s="21"/>
      <c r="I2047" s="21"/>
      <c r="J2047" s="21"/>
      <c r="K2047" s="22">
        <f>VLOOKUP(D2047,'Porte Honorário'!$A$3:$B$44,2,0)</f>
        <v>1922.05</v>
      </c>
      <c r="L2047" s="22">
        <f>'Base PF Saúde'!$K2047*'Base PF Saúde'!$C2047</f>
        <v>1922.05</v>
      </c>
      <c r="M2047" s="22">
        <f>'Base PF Saúde'!$E2047*'Uco e Filme'!$A$2</f>
        <v>1176.2743999999998</v>
      </c>
      <c r="N2047" s="22">
        <f>'Base PF Saúde'!$H2047*'Uco e Filme'!$A$11</f>
        <v>0</v>
      </c>
      <c r="O2047" s="23">
        <f>ROUND(SUM('Base PF Saúde'!$L2047:$N2047),2)</f>
        <v>3098.32</v>
      </c>
    </row>
    <row r="2048" spans="1:15" ht="24" x14ac:dyDescent="0.25">
      <c r="A2048" s="18">
        <v>31003745</v>
      </c>
      <c r="B2048" s="18" t="s">
        <v>2073</v>
      </c>
      <c r="C2048" s="24">
        <v>1</v>
      </c>
      <c r="D2048" s="25" t="s">
        <v>491</v>
      </c>
      <c r="E2048" s="20">
        <v>64.88</v>
      </c>
      <c r="F2048" s="21">
        <v>2</v>
      </c>
      <c r="G2048" s="21">
        <v>5</v>
      </c>
      <c r="H2048" s="21"/>
      <c r="I2048" s="21"/>
      <c r="J2048" s="21"/>
      <c r="K2048" s="22">
        <f>VLOOKUP(D2048,'Porte Honorário'!$A$3:$B$44,2,0)</f>
        <v>1922.05</v>
      </c>
      <c r="L2048" s="22">
        <f>'Base PF Saúde'!$K2048*'Base PF Saúde'!$C2048</f>
        <v>1922.05</v>
      </c>
      <c r="M2048" s="22">
        <f>'Base PF Saúde'!$E2048*'Uco e Filme'!$A$2</f>
        <v>1176.2743999999998</v>
      </c>
      <c r="N2048" s="22">
        <f>'Base PF Saúde'!$H2048*'Uco e Filme'!$A$11</f>
        <v>0</v>
      </c>
      <c r="O2048" s="23">
        <f>ROUND(SUM('Base PF Saúde'!$L2048:$N2048),2)</f>
        <v>3098.32</v>
      </c>
    </row>
    <row r="2049" spans="1:15" ht="24" x14ac:dyDescent="0.25">
      <c r="A2049" s="18">
        <v>31003753</v>
      </c>
      <c r="B2049" s="18" t="s">
        <v>2074</v>
      </c>
      <c r="C2049" s="24">
        <v>1</v>
      </c>
      <c r="D2049" s="25" t="s">
        <v>448</v>
      </c>
      <c r="E2049" s="20">
        <v>44.61</v>
      </c>
      <c r="F2049" s="21">
        <v>2</v>
      </c>
      <c r="G2049" s="21">
        <v>5</v>
      </c>
      <c r="H2049" s="21"/>
      <c r="I2049" s="21"/>
      <c r="J2049" s="21"/>
      <c r="K2049" s="22">
        <f>VLOOKUP(D2049,'Porte Honorário'!$A$3:$B$44,2,0)</f>
        <v>1126.45</v>
      </c>
      <c r="L2049" s="22">
        <f>'Base PF Saúde'!$K2049*'Base PF Saúde'!$C2049</f>
        <v>1126.45</v>
      </c>
      <c r="M2049" s="22">
        <f>'Base PF Saúde'!$E2049*'Uco e Filme'!$A$2</f>
        <v>808.77929999999992</v>
      </c>
      <c r="N2049" s="22">
        <f>'Base PF Saúde'!$H2049*'Uco e Filme'!$A$11</f>
        <v>0</v>
      </c>
      <c r="O2049" s="23">
        <f>ROUND(SUM('Base PF Saúde'!$L2049:$N2049),2)</f>
        <v>1935.23</v>
      </c>
    </row>
    <row r="2050" spans="1:15" x14ac:dyDescent="0.25">
      <c r="A2050" s="18">
        <v>31003761</v>
      </c>
      <c r="B2050" s="18" t="s">
        <v>2075</v>
      </c>
      <c r="C2050" s="24">
        <v>1</v>
      </c>
      <c r="D2050" s="25" t="s">
        <v>334</v>
      </c>
      <c r="E2050" s="20">
        <v>44.61</v>
      </c>
      <c r="F2050" s="21">
        <v>2</v>
      </c>
      <c r="G2050" s="21">
        <v>5</v>
      </c>
      <c r="H2050" s="21"/>
      <c r="I2050" s="21"/>
      <c r="J2050" s="21"/>
      <c r="K2050" s="22">
        <f>VLOOKUP(D2050,'Porte Honorário'!$A$3:$B$44,2,0)</f>
        <v>1049.28</v>
      </c>
      <c r="L2050" s="22">
        <f>'Base PF Saúde'!$K2050*'Base PF Saúde'!$C2050</f>
        <v>1049.28</v>
      </c>
      <c r="M2050" s="22">
        <f>'Base PF Saúde'!$E2050*'Uco e Filme'!$A$2</f>
        <v>808.77929999999992</v>
      </c>
      <c r="N2050" s="22">
        <f>'Base PF Saúde'!$H2050*'Uco e Filme'!$A$11</f>
        <v>0</v>
      </c>
      <c r="O2050" s="23">
        <f>ROUND(SUM('Base PF Saúde'!$L2050:$N2050),2)</f>
        <v>1858.06</v>
      </c>
    </row>
    <row r="2051" spans="1:15" ht="24" x14ac:dyDescent="0.25">
      <c r="A2051" s="18">
        <v>31003770</v>
      </c>
      <c r="B2051" s="18" t="s">
        <v>2076</v>
      </c>
      <c r="C2051" s="24">
        <v>1</v>
      </c>
      <c r="D2051" s="25" t="s">
        <v>1000</v>
      </c>
      <c r="E2051" s="20">
        <v>109.49</v>
      </c>
      <c r="F2051" s="21">
        <v>2</v>
      </c>
      <c r="G2051" s="21">
        <v>7</v>
      </c>
      <c r="H2051" s="21"/>
      <c r="I2051" s="21"/>
      <c r="J2051" s="21"/>
      <c r="K2051" s="22">
        <f>VLOOKUP(D2051,'Porte Honorário'!$A$3:$B$44,2,0)</f>
        <v>2591.63</v>
      </c>
      <c r="L2051" s="22">
        <f>'Base PF Saúde'!$K2051*'Base PF Saúde'!$C2051</f>
        <v>2591.63</v>
      </c>
      <c r="M2051" s="22">
        <f>'Base PF Saúde'!$E2051*'Uco e Filme'!$A$2</f>
        <v>1985.0536999999997</v>
      </c>
      <c r="N2051" s="22">
        <f>'Base PF Saúde'!$H2051*'Uco e Filme'!$A$11</f>
        <v>0</v>
      </c>
      <c r="O2051" s="23">
        <f>ROUND(SUM('Base PF Saúde'!$L2051:$N2051),2)</f>
        <v>4576.68</v>
      </c>
    </row>
    <row r="2052" spans="1:15" x14ac:dyDescent="0.25">
      <c r="A2052" s="18">
        <v>31003788</v>
      </c>
      <c r="B2052" s="18" t="s">
        <v>2077</v>
      </c>
      <c r="C2052" s="24">
        <v>1</v>
      </c>
      <c r="D2052" s="25" t="s">
        <v>998</v>
      </c>
      <c r="E2052" s="20">
        <v>81.099999999999994</v>
      </c>
      <c r="F2052" s="21">
        <v>2</v>
      </c>
      <c r="G2052" s="21">
        <v>7</v>
      </c>
      <c r="H2052" s="21"/>
      <c r="I2052" s="21"/>
      <c r="J2052" s="21"/>
      <c r="K2052" s="22">
        <f>VLOOKUP(D2052,'Porte Honorário'!$A$3:$B$44,2,0)</f>
        <v>2355.31</v>
      </c>
      <c r="L2052" s="22">
        <f>'Base PF Saúde'!$K2052*'Base PF Saúde'!$C2052</f>
        <v>2355.31</v>
      </c>
      <c r="M2052" s="22">
        <f>'Base PF Saúde'!$E2052*'Uco e Filme'!$A$2</f>
        <v>1470.3429999999998</v>
      </c>
      <c r="N2052" s="22">
        <f>'Base PF Saúde'!$H2052*'Uco e Filme'!$A$11</f>
        <v>0</v>
      </c>
      <c r="O2052" s="23">
        <f>ROUND(SUM('Base PF Saúde'!$L2052:$N2052),2)</f>
        <v>3825.65</v>
      </c>
    </row>
    <row r="2053" spans="1:15" ht="24" x14ac:dyDescent="0.25">
      <c r="A2053" s="18">
        <v>31003796</v>
      </c>
      <c r="B2053" s="18" t="s">
        <v>2078</v>
      </c>
      <c r="C2053" s="24">
        <v>1</v>
      </c>
      <c r="D2053" s="25" t="s">
        <v>491</v>
      </c>
      <c r="E2053" s="20">
        <v>64.88</v>
      </c>
      <c r="F2053" s="21">
        <v>2</v>
      </c>
      <c r="G2053" s="21">
        <v>6</v>
      </c>
      <c r="H2053" s="21"/>
      <c r="I2053" s="21"/>
      <c r="J2053" s="21"/>
      <c r="K2053" s="22">
        <f>VLOOKUP(D2053,'Porte Honorário'!$A$3:$B$44,2,0)</f>
        <v>1922.05</v>
      </c>
      <c r="L2053" s="22">
        <f>'Base PF Saúde'!$K2053*'Base PF Saúde'!$C2053</f>
        <v>1922.05</v>
      </c>
      <c r="M2053" s="22">
        <f>'Base PF Saúde'!$E2053*'Uco e Filme'!$A$2</f>
        <v>1176.2743999999998</v>
      </c>
      <c r="N2053" s="22">
        <f>'Base PF Saúde'!$H2053*'Uco e Filme'!$A$11</f>
        <v>0</v>
      </c>
      <c r="O2053" s="23">
        <f>ROUND(SUM('Base PF Saúde'!$L2053:$N2053),2)</f>
        <v>3098.32</v>
      </c>
    </row>
    <row r="2054" spans="1:15" ht="18" customHeight="1" x14ac:dyDescent="0.25">
      <c r="A2054" s="72" t="s">
        <v>2079</v>
      </c>
      <c r="B2054" s="73"/>
      <c r="C2054" s="73"/>
      <c r="D2054" s="73"/>
      <c r="E2054" s="73"/>
      <c r="F2054" s="73"/>
      <c r="G2054" s="73"/>
      <c r="H2054" s="73"/>
      <c r="I2054" s="73"/>
      <c r="J2054" s="73"/>
      <c r="K2054" s="73" t="e">
        <f>VLOOKUP(D2054,'Porte Honorário'!$A$3:$B$44,2,0)</f>
        <v>#N/A</v>
      </c>
      <c r="L2054" s="73" t="e">
        <f>'Base PF Saúde'!$K2054*'Base PF Saúde'!$C2054</f>
        <v>#N/A</v>
      </c>
      <c r="M2054" s="73">
        <f>'Base PF Saúde'!$E2054*'Uco e Filme'!$A$2</f>
        <v>0</v>
      </c>
      <c r="N2054" s="73">
        <f>'Base PF Saúde'!$H2054*'Uco e Filme'!$A$11</f>
        <v>0</v>
      </c>
      <c r="O2054" s="74" t="e">
        <f>ROUND(SUM('Base PF Saúde'!$L2054:$N2054),2)</f>
        <v>#N/A</v>
      </c>
    </row>
    <row r="2055" spans="1:15" x14ac:dyDescent="0.25">
      <c r="A2055" s="18">
        <v>31004016</v>
      </c>
      <c r="B2055" s="18" t="s">
        <v>2080</v>
      </c>
      <c r="C2055" s="24">
        <v>1</v>
      </c>
      <c r="D2055" s="25" t="s">
        <v>102</v>
      </c>
      <c r="E2055" s="20"/>
      <c r="F2055" s="21"/>
      <c r="G2055" s="21">
        <v>2</v>
      </c>
      <c r="H2055" s="21"/>
      <c r="I2055" s="21"/>
      <c r="J2055" s="21"/>
      <c r="K2055" s="22">
        <f>VLOOKUP(D2055,'Porte Honorário'!$A$3:$B$44,2,0)</f>
        <v>176.44</v>
      </c>
      <c r="L2055" s="22">
        <f>'Base PF Saúde'!$K2055*'Base PF Saúde'!$C2055</f>
        <v>176.44</v>
      </c>
      <c r="M2055" s="22">
        <f>'Base PF Saúde'!$E2055*'Uco e Filme'!$A$2</f>
        <v>0</v>
      </c>
      <c r="N2055" s="22">
        <f>'Base PF Saúde'!$H2055*'Uco e Filme'!$A$11</f>
        <v>0</v>
      </c>
      <c r="O2055" s="23">
        <f>ROUND(SUM('Base PF Saúde'!$L2055:$N2055),2)</f>
        <v>176.44</v>
      </c>
    </row>
    <row r="2056" spans="1:15" x14ac:dyDescent="0.25">
      <c r="A2056" s="18">
        <v>31004024</v>
      </c>
      <c r="B2056" s="18" t="s">
        <v>2081</v>
      </c>
      <c r="C2056" s="24">
        <v>1</v>
      </c>
      <c r="D2056" s="25" t="s">
        <v>143</v>
      </c>
      <c r="E2056" s="20"/>
      <c r="F2056" s="21"/>
      <c r="G2056" s="21">
        <v>2</v>
      </c>
      <c r="H2056" s="21"/>
      <c r="I2056" s="21"/>
      <c r="J2056" s="21"/>
      <c r="K2056" s="22">
        <f>VLOOKUP(D2056,'Porte Honorário'!$A$3:$B$44,2,0)</f>
        <v>482.09</v>
      </c>
      <c r="L2056" s="22">
        <f>'Base PF Saúde'!$K2056*'Base PF Saúde'!$C2056</f>
        <v>482.09</v>
      </c>
      <c r="M2056" s="22">
        <f>'Base PF Saúde'!$E2056*'Uco e Filme'!$A$2</f>
        <v>0</v>
      </c>
      <c r="N2056" s="22">
        <f>'Base PF Saúde'!$H2056*'Uco e Filme'!$A$11</f>
        <v>0</v>
      </c>
      <c r="O2056" s="23">
        <f>ROUND(SUM('Base PF Saúde'!$L2056:$N2056),2)</f>
        <v>482.09</v>
      </c>
    </row>
    <row r="2057" spans="1:15" x14ac:dyDescent="0.25">
      <c r="A2057" s="18">
        <v>31004032</v>
      </c>
      <c r="B2057" s="18" t="s">
        <v>2082</v>
      </c>
      <c r="C2057" s="24">
        <v>1</v>
      </c>
      <c r="D2057" s="25" t="s">
        <v>69</v>
      </c>
      <c r="E2057" s="20"/>
      <c r="F2057" s="21"/>
      <c r="G2057" s="21">
        <v>3</v>
      </c>
      <c r="H2057" s="21"/>
      <c r="I2057" s="21"/>
      <c r="J2057" s="21"/>
      <c r="K2057" s="22">
        <f>VLOOKUP(D2057,'Porte Honorário'!$A$3:$B$44,2,0)</f>
        <v>201.64</v>
      </c>
      <c r="L2057" s="22">
        <f>'Base PF Saúde'!$K2057*'Base PF Saúde'!$C2057</f>
        <v>201.64</v>
      </c>
      <c r="M2057" s="22">
        <f>'Base PF Saúde'!$E2057*'Uco e Filme'!$A$2</f>
        <v>0</v>
      </c>
      <c r="N2057" s="22">
        <f>'Base PF Saúde'!$H2057*'Uco e Filme'!$A$11</f>
        <v>0</v>
      </c>
      <c r="O2057" s="23">
        <f>ROUND(SUM('Base PF Saúde'!$L2057:$N2057),2)</f>
        <v>201.64</v>
      </c>
    </row>
    <row r="2058" spans="1:15" x14ac:dyDescent="0.25">
      <c r="A2058" s="18">
        <v>31004040</v>
      </c>
      <c r="B2058" s="18" t="s">
        <v>2083</v>
      </c>
      <c r="C2058" s="24">
        <v>1</v>
      </c>
      <c r="D2058" s="25" t="s">
        <v>102</v>
      </c>
      <c r="E2058" s="20"/>
      <c r="F2058" s="21"/>
      <c r="G2058" s="21">
        <v>2</v>
      </c>
      <c r="H2058" s="21"/>
      <c r="I2058" s="21"/>
      <c r="J2058" s="21"/>
      <c r="K2058" s="22">
        <f>VLOOKUP(D2058,'Porte Honorário'!$A$3:$B$44,2,0)</f>
        <v>176.44</v>
      </c>
      <c r="L2058" s="22">
        <f>'Base PF Saúde'!$K2058*'Base PF Saúde'!$C2058</f>
        <v>176.44</v>
      </c>
      <c r="M2058" s="22">
        <f>'Base PF Saúde'!$E2058*'Uco e Filme'!$A$2</f>
        <v>0</v>
      </c>
      <c r="N2058" s="22">
        <f>'Base PF Saúde'!$H2058*'Uco e Filme'!$A$11</f>
        <v>0</v>
      </c>
      <c r="O2058" s="23">
        <f>ROUND(SUM('Base PF Saúde'!$L2058:$N2058),2)</f>
        <v>176.44</v>
      </c>
    </row>
    <row r="2059" spans="1:15" x14ac:dyDescent="0.25">
      <c r="A2059" s="18">
        <v>31004059</v>
      </c>
      <c r="B2059" s="18" t="s">
        <v>2084</v>
      </c>
      <c r="C2059" s="24">
        <v>1</v>
      </c>
      <c r="D2059" s="25" t="s">
        <v>50</v>
      </c>
      <c r="E2059" s="20"/>
      <c r="F2059" s="21"/>
      <c r="G2059" s="21">
        <v>1</v>
      </c>
      <c r="H2059" s="21"/>
      <c r="I2059" s="21"/>
      <c r="J2059" s="21"/>
      <c r="K2059" s="22">
        <f>VLOOKUP(D2059,'Porte Honorário'!$A$3:$B$44,2,0)</f>
        <v>85.08</v>
      </c>
      <c r="L2059" s="22">
        <f>'Base PF Saúde'!$K2059*'Base PF Saúde'!$C2059</f>
        <v>85.08</v>
      </c>
      <c r="M2059" s="22">
        <f>'Base PF Saúde'!$E2059*'Uco e Filme'!$A$2</f>
        <v>0</v>
      </c>
      <c r="N2059" s="22">
        <f>'Base PF Saúde'!$H2059*'Uco e Filme'!$A$11</f>
        <v>0</v>
      </c>
      <c r="O2059" s="23">
        <f>ROUND(SUM('Base PF Saúde'!$L2059:$N2059),2)</f>
        <v>85.08</v>
      </c>
    </row>
    <row r="2060" spans="1:15" ht="24" x14ac:dyDescent="0.25">
      <c r="A2060" s="18">
        <v>31004067</v>
      </c>
      <c r="B2060" s="18" t="s">
        <v>2085</v>
      </c>
      <c r="C2060" s="24">
        <v>1</v>
      </c>
      <c r="D2060" s="25" t="s">
        <v>50</v>
      </c>
      <c r="E2060" s="20"/>
      <c r="F2060" s="21"/>
      <c r="G2060" s="21">
        <v>2</v>
      </c>
      <c r="H2060" s="21"/>
      <c r="I2060" s="21"/>
      <c r="J2060" s="21"/>
      <c r="K2060" s="22">
        <f>VLOOKUP(D2060,'Porte Honorário'!$A$3:$B$44,2,0)</f>
        <v>85.08</v>
      </c>
      <c r="L2060" s="22">
        <f>'Base PF Saúde'!$K2060*'Base PF Saúde'!$C2060</f>
        <v>85.08</v>
      </c>
      <c r="M2060" s="22">
        <f>'Base PF Saúde'!$E2060*'Uco e Filme'!$A$2</f>
        <v>0</v>
      </c>
      <c r="N2060" s="22">
        <f>'Base PF Saúde'!$H2060*'Uco e Filme'!$A$11</f>
        <v>0</v>
      </c>
      <c r="O2060" s="23">
        <f>ROUND(SUM('Base PF Saúde'!$L2060:$N2060),2)</f>
        <v>85.08</v>
      </c>
    </row>
    <row r="2061" spans="1:15" x14ac:dyDescent="0.25">
      <c r="A2061" s="18">
        <v>31004075</v>
      </c>
      <c r="B2061" s="18" t="s">
        <v>2086</v>
      </c>
      <c r="C2061" s="24">
        <v>1</v>
      </c>
      <c r="D2061" s="25" t="s">
        <v>246</v>
      </c>
      <c r="E2061" s="20"/>
      <c r="F2061" s="21">
        <v>1</v>
      </c>
      <c r="G2061" s="21">
        <v>2</v>
      </c>
      <c r="H2061" s="21"/>
      <c r="I2061" s="21"/>
      <c r="J2061" s="21"/>
      <c r="K2061" s="22">
        <f>VLOOKUP(D2061,'Porte Honorário'!$A$3:$B$44,2,0)</f>
        <v>521.47</v>
      </c>
      <c r="L2061" s="22">
        <f>'Base PF Saúde'!$K2061*'Base PF Saúde'!$C2061</f>
        <v>521.47</v>
      </c>
      <c r="M2061" s="22">
        <f>'Base PF Saúde'!$E2061*'Uco e Filme'!$A$2</f>
        <v>0</v>
      </c>
      <c r="N2061" s="22">
        <f>'Base PF Saúde'!$H2061*'Uco e Filme'!$A$11</f>
        <v>0</v>
      </c>
      <c r="O2061" s="23">
        <f>ROUND(SUM('Base PF Saúde'!$L2061:$N2061),2)</f>
        <v>521.47</v>
      </c>
    </row>
    <row r="2062" spans="1:15" ht="24" x14ac:dyDescent="0.25">
      <c r="A2062" s="18">
        <v>31004083</v>
      </c>
      <c r="B2062" s="18" t="s">
        <v>2087</v>
      </c>
      <c r="C2062" s="24">
        <v>1</v>
      </c>
      <c r="D2062" s="25" t="s">
        <v>246</v>
      </c>
      <c r="E2062" s="20"/>
      <c r="F2062" s="21">
        <v>1</v>
      </c>
      <c r="G2062" s="21">
        <v>1</v>
      </c>
      <c r="H2062" s="21"/>
      <c r="I2062" s="21"/>
      <c r="J2062" s="21"/>
      <c r="K2062" s="22">
        <f>VLOOKUP(D2062,'Porte Honorário'!$A$3:$B$44,2,0)</f>
        <v>521.47</v>
      </c>
      <c r="L2062" s="22">
        <f>'Base PF Saúde'!$K2062*'Base PF Saúde'!$C2062</f>
        <v>521.47</v>
      </c>
      <c r="M2062" s="22">
        <f>'Base PF Saúde'!$E2062*'Uco e Filme'!$A$2</f>
        <v>0</v>
      </c>
      <c r="N2062" s="22">
        <f>'Base PF Saúde'!$H2062*'Uco e Filme'!$A$11</f>
        <v>0</v>
      </c>
      <c r="O2062" s="23">
        <f>ROUND(SUM('Base PF Saúde'!$L2062:$N2062),2)</f>
        <v>521.47</v>
      </c>
    </row>
    <row r="2063" spans="1:15" x14ac:dyDescent="0.25">
      <c r="A2063" s="18">
        <v>31004091</v>
      </c>
      <c r="B2063" s="18" t="s">
        <v>2088</v>
      </c>
      <c r="C2063" s="24">
        <v>1</v>
      </c>
      <c r="D2063" s="25" t="s">
        <v>50</v>
      </c>
      <c r="E2063" s="20"/>
      <c r="F2063" s="21"/>
      <c r="G2063" s="21">
        <v>1</v>
      </c>
      <c r="H2063" s="21"/>
      <c r="I2063" s="21"/>
      <c r="J2063" s="21"/>
      <c r="K2063" s="22">
        <f>VLOOKUP(D2063,'Porte Honorário'!$A$3:$B$44,2,0)</f>
        <v>85.08</v>
      </c>
      <c r="L2063" s="22">
        <f>'Base PF Saúde'!$K2063*'Base PF Saúde'!$C2063</f>
        <v>85.08</v>
      </c>
      <c r="M2063" s="22">
        <f>'Base PF Saúde'!$E2063*'Uco e Filme'!$A$2</f>
        <v>0</v>
      </c>
      <c r="N2063" s="22">
        <f>'Base PF Saúde'!$H2063*'Uco e Filme'!$A$11</f>
        <v>0</v>
      </c>
      <c r="O2063" s="23">
        <f>ROUND(SUM('Base PF Saúde'!$L2063:$N2063),2)</f>
        <v>85.08</v>
      </c>
    </row>
    <row r="2064" spans="1:15" x14ac:dyDescent="0.25">
      <c r="A2064" s="18">
        <v>31004105</v>
      </c>
      <c r="B2064" s="18" t="s">
        <v>2089</v>
      </c>
      <c r="C2064" s="24">
        <v>1</v>
      </c>
      <c r="D2064" s="25" t="s">
        <v>71</v>
      </c>
      <c r="E2064" s="20"/>
      <c r="F2064" s="21">
        <v>1</v>
      </c>
      <c r="G2064" s="21">
        <v>1</v>
      </c>
      <c r="H2064" s="21"/>
      <c r="I2064" s="21"/>
      <c r="J2064" s="21"/>
      <c r="K2064" s="22">
        <f>VLOOKUP(D2064,'Porte Honorário'!$A$3:$B$44,2,0)</f>
        <v>297.77</v>
      </c>
      <c r="L2064" s="22">
        <f>'Base PF Saúde'!$K2064*'Base PF Saúde'!$C2064</f>
        <v>297.77</v>
      </c>
      <c r="M2064" s="22">
        <f>'Base PF Saúde'!$E2064*'Uco e Filme'!$A$2</f>
        <v>0</v>
      </c>
      <c r="N2064" s="22">
        <f>'Base PF Saúde'!$H2064*'Uco e Filme'!$A$11</f>
        <v>0</v>
      </c>
      <c r="O2064" s="23">
        <f>ROUND(SUM('Base PF Saúde'!$L2064:$N2064),2)</f>
        <v>297.77</v>
      </c>
    </row>
    <row r="2065" spans="1:15" ht="24" x14ac:dyDescent="0.25">
      <c r="A2065" s="18">
        <v>31004113</v>
      </c>
      <c r="B2065" s="18" t="s">
        <v>2090</v>
      </c>
      <c r="C2065" s="24">
        <v>1</v>
      </c>
      <c r="D2065" s="25" t="s">
        <v>338</v>
      </c>
      <c r="E2065" s="20"/>
      <c r="F2065" s="21">
        <v>2</v>
      </c>
      <c r="G2065" s="21">
        <v>4</v>
      </c>
      <c r="H2065" s="21"/>
      <c r="I2065" s="21"/>
      <c r="J2065" s="21"/>
      <c r="K2065" s="22">
        <f>VLOOKUP(D2065,'Porte Honorário'!$A$3:$B$44,2,0)</f>
        <v>953.16</v>
      </c>
      <c r="L2065" s="22">
        <f>'Base PF Saúde'!$K2065*'Base PF Saúde'!$C2065</f>
        <v>953.16</v>
      </c>
      <c r="M2065" s="22">
        <f>'Base PF Saúde'!$E2065*'Uco e Filme'!$A$2</f>
        <v>0</v>
      </c>
      <c r="N2065" s="22">
        <f>'Base PF Saúde'!$H2065*'Uco e Filme'!$A$11</f>
        <v>0</v>
      </c>
      <c r="O2065" s="23">
        <f>ROUND(SUM('Base PF Saúde'!$L2065:$N2065),2)</f>
        <v>953.16</v>
      </c>
    </row>
    <row r="2066" spans="1:15" x14ac:dyDescent="0.25">
      <c r="A2066" s="18">
        <v>31004121</v>
      </c>
      <c r="B2066" s="18" t="s">
        <v>2091</v>
      </c>
      <c r="C2066" s="24">
        <v>1</v>
      </c>
      <c r="D2066" s="25" t="s">
        <v>336</v>
      </c>
      <c r="E2066" s="20"/>
      <c r="F2066" s="21">
        <v>1</v>
      </c>
      <c r="G2066" s="21">
        <v>2</v>
      </c>
      <c r="H2066" s="21"/>
      <c r="I2066" s="21"/>
      <c r="J2066" s="21"/>
      <c r="K2066" s="22">
        <f>VLOOKUP(D2066,'Porte Honorário'!$A$3:$B$44,2,0)</f>
        <v>401.75</v>
      </c>
      <c r="L2066" s="22">
        <f>'Base PF Saúde'!$K2066*'Base PF Saúde'!$C2066</f>
        <v>401.75</v>
      </c>
      <c r="M2066" s="22">
        <f>'Base PF Saúde'!$E2066*'Uco e Filme'!$A$2</f>
        <v>0</v>
      </c>
      <c r="N2066" s="22">
        <f>'Base PF Saúde'!$H2066*'Uco e Filme'!$A$11</f>
        <v>0</v>
      </c>
      <c r="O2066" s="23">
        <f>ROUND(SUM('Base PF Saúde'!$L2066:$N2066),2)</f>
        <v>401.75</v>
      </c>
    </row>
    <row r="2067" spans="1:15" x14ac:dyDescent="0.25">
      <c r="A2067" s="18">
        <v>31004130</v>
      </c>
      <c r="B2067" s="18" t="s">
        <v>2092</v>
      </c>
      <c r="C2067" s="24">
        <v>1</v>
      </c>
      <c r="D2067" s="25" t="s">
        <v>295</v>
      </c>
      <c r="E2067" s="20"/>
      <c r="F2067" s="21">
        <v>1</v>
      </c>
      <c r="G2067" s="21">
        <v>2</v>
      </c>
      <c r="H2067" s="21"/>
      <c r="I2067" s="21"/>
      <c r="J2067" s="21"/>
      <c r="K2067" s="22">
        <f>VLOOKUP(D2067,'Porte Honorário'!$A$3:$B$44,2,0)</f>
        <v>682.17</v>
      </c>
      <c r="L2067" s="22">
        <f>'Base PF Saúde'!$K2067*'Base PF Saúde'!$C2067</f>
        <v>682.17</v>
      </c>
      <c r="M2067" s="22">
        <f>'Base PF Saúde'!$E2067*'Uco e Filme'!$A$2</f>
        <v>0</v>
      </c>
      <c r="N2067" s="22">
        <f>'Base PF Saúde'!$H2067*'Uco e Filme'!$A$11</f>
        <v>0</v>
      </c>
      <c r="O2067" s="23">
        <f>ROUND(SUM('Base PF Saúde'!$L2067:$N2067),2)</f>
        <v>682.17</v>
      </c>
    </row>
    <row r="2068" spans="1:15" x14ac:dyDescent="0.25">
      <c r="A2068" s="18">
        <v>31004148</v>
      </c>
      <c r="B2068" s="18" t="s">
        <v>2093</v>
      </c>
      <c r="C2068" s="24">
        <v>1</v>
      </c>
      <c r="D2068" s="25" t="s">
        <v>336</v>
      </c>
      <c r="E2068" s="20"/>
      <c r="F2068" s="21">
        <v>1</v>
      </c>
      <c r="G2068" s="21">
        <v>2</v>
      </c>
      <c r="H2068" s="21"/>
      <c r="I2068" s="21"/>
      <c r="J2068" s="21"/>
      <c r="K2068" s="22">
        <f>VLOOKUP(D2068,'Porte Honorário'!$A$3:$B$44,2,0)</f>
        <v>401.75</v>
      </c>
      <c r="L2068" s="22">
        <f>'Base PF Saúde'!$K2068*'Base PF Saúde'!$C2068</f>
        <v>401.75</v>
      </c>
      <c r="M2068" s="22">
        <f>'Base PF Saúde'!$E2068*'Uco e Filme'!$A$2</f>
        <v>0</v>
      </c>
      <c r="N2068" s="22">
        <f>'Base PF Saúde'!$H2068*'Uco e Filme'!$A$11</f>
        <v>0</v>
      </c>
      <c r="O2068" s="23">
        <f>ROUND(SUM('Base PF Saúde'!$L2068:$N2068),2)</f>
        <v>401.75</v>
      </c>
    </row>
    <row r="2069" spans="1:15" ht="24" x14ac:dyDescent="0.25">
      <c r="A2069" s="18">
        <v>31004156</v>
      </c>
      <c r="B2069" s="18" t="s">
        <v>2094</v>
      </c>
      <c r="C2069" s="24">
        <v>1</v>
      </c>
      <c r="D2069" s="25" t="s">
        <v>295</v>
      </c>
      <c r="E2069" s="20"/>
      <c r="F2069" s="21">
        <v>1</v>
      </c>
      <c r="G2069" s="21">
        <v>1</v>
      </c>
      <c r="H2069" s="21"/>
      <c r="I2069" s="21"/>
      <c r="J2069" s="21"/>
      <c r="K2069" s="22">
        <f>VLOOKUP(D2069,'Porte Honorário'!$A$3:$B$44,2,0)</f>
        <v>682.17</v>
      </c>
      <c r="L2069" s="22">
        <f>'Base PF Saúde'!$K2069*'Base PF Saúde'!$C2069</f>
        <v>682.17</v>
      </c>
      <c r="M2069" s="22">
        <f>'Base PF Saúde'!$E2069*'Uco e Filme'!$A$2</f>
        <v>0</v>
      </c>
      <c r="N2069" s="22">
        <f>'Base PF Saúde'!$H2069*'Uco e Filme'!$A$11</f>
        <v>0</v>
      </c>
      <c r="O2069" s="23">
        <f>ROUND(SUM('Base PF Saúde'!$L2069:$N2069),2)</f>
        <v>682.17</v>
      </c>
    </row>
    <row r="2070" spans="1:15" x14ac:dyDescent="0.25">
      <c r="A2070" s="18">
        <v>31004164</v>
      </c>
      <c r="B2070" s="18" t="s">
        <v>2095</v>
      </c>
      <c r="C2070" s="24">
        <v>1</v>
      </c>
      <c r="D2070" s="25" t="s">
        <v>71</v>
      </c>
      <c r="E2070" s="20"/>
      <c r="F2070" s="21">
        <v>1</v>
      </c>
      <c r="G2070" s="21">
        <v>2</v>
      </c>
      <c r="H2070" s="21"/>
      <c r="I2070" s="21"/>
      <c r="J2070" s="21"/>
      <c r="K2070" s="22">
        <f>VLOOKUP(D2070,'Porte Honorário'!$A$3:$B$44,2,0)</f>
        <v>297.77</v>
      </c>
      <c r="L2070" s="22">
        <f>'Base PF Saúde'!$K2070*'Base PF Saúde'!$C2070</f>
        <v>297.77</v>
      </c>
      <c r="M2070" s="22">
        <f>'Base PF Saúde'!$E2070*'Uco e Filme'!$A$2</f>
        <v>0</v>
      </c>
      <c r="N2070" s="22">
        <f>'Base PF Saúde'!$H2070*'Uco e Filme'!$A$11</f>
        <v>0</v>
      </c>
      <c r="O2070" s="23">
        <f>ROUND(SUM('Base PF Saúde'!$L2070:$N2070),2)</f>
        <v>297.77</v>
      </c>
    </row>
    <row r="2071" spans="1:15" ht="24" x14ac:dyDescent="0.25">
      <c r="A2071" s="18">
        <v>31004172</v>
      </c>
      <c r="B2071" s="18" t="s">
        <v>2096</v>
      </c>
      <c r="C2071" s="24">
        <v>1</v>
      </c>
      <c r="D2071" s="25" t="s">
        <v>50</v>
      </c>
      <c r="E2071" s="20"/>
      <c r="F2071" s="21"/>
      <c r="G2071" s="21">
        <v>0</v>
      </c>
      <c r="H2071" s="21"/>
      <c r="I2071" s="21"/>
      <c r="J2071" s="21"/>
      <c r="K2071" s="22">
        <f>VLOOKUP(D2071,'Porte Honorário'!$A$3:$B$44,2,0)</f>
        <v>85.08</v>
      </c>
      <c r="L2071" s="22">
        <f>'Base PF Saúde'!$K2071*'Base PF Saúde'!$C2071</f>
        <v>85.08</v>
      </c>
      <c r="M2071" s="22">
        <f>'Base PF Saúde'!$E2071*'Uco e Filme'!$A$2</f>
        <v>0</v>
      </c>
      <c r="N2071" s="22">
        <f>'Base PF Saúde'!$H2071*'Uco e Filme'!$A$11</f>
        <v>0</v>
      </c>
      <c r="O2071" s="23">
        <f>ROUND(SUM('Base PF Saúde'!$L2071:$N2071),2)</f>
        <v>85.08</v>
      </c>
    </row>
    <row r="2072" spans="1:15" x14ac:dyDescent="0.25">
      <c r="A2072" s="18">
        <v>31004180</v>
      </c>
      <c r="B2072" s="18" t="s">
        <v>2097</v>
      </c>
      <c r="C2072" s="24">
        <v>1</v>
      </c>
      <c r="D2072" s="25" t="s">
        <v>50</v>
      </c>
      <c r="E2072" s="20"/>
      <c r="F2072" s="21"/>
      <c r="G2072" s="21">
        <v>0</v>
      </c>
      <c r="H2072" s="21"/>
      <c r="I2072" s="21"/>
      <c r="J2072" s="21"/>
      <c r="K2072" s="22">
        <f>VLOOKUP(D2072,'Porte Honorário'!$A$3:$B$44,2,0)</f>
        <v>85.08</v>
      </c>
      <c r="L2072" s="22">
        <f>'Base PF Saúde'!$K2072*'Base PF Saúde'!$C2072</f>
        <v>85.08</v>
      </c>
      <c r="M2072" s="22">
        <f>'Base PF Saúde'!$E2072*'Uco e Filme'!$A$2</f>
        <v>0</v>
      </c>
      <c r="N2072" s="22">
        <f>'Base PF Saúde'!$H2072*'Uco e Filme'!$A$11</f>
        <v>0</v>
      </c>
      <c r="O2072" s="23">
        <f>ROUND(SUM('Base PF Saúde'!$L2072:$N2072),2)</f>
        <v>85.08</v>
      </c>
    </row>
    <row r="2073" spans="1:15" ht="24" x14ac:dyDescent="0.25">
      <c r="A2073" s="18">
        <v>31004199</v>
      </c>
      <c r="B2073" s="18" t="s">
        <v>2098</v>
      </c>
      <c r="C2073" s="24">
        <v>1</v>
      </c>
      <c r="D2073" s="25" t="s">
        <v>50</v>
      </c>
      <c r="E2073" s="20"/>
      <c r="F2073" s="21"/>
      <c r="G2073" s="21">
        <v>0</v>
      </c>
      <c r="H2073" s="21"/>
      <c r="I2073" s="21"/>
      <c r="J2073" s="21"/>
      <c r="K2073" s="22">
        <f>VLOOKUP(D2073,'Porte Honorário'!$A$3:$B$44,2,0)</f>
        <v>85.08</v>
      </c>
      <c r="L2073" s="22">
        <f>'Base PF Saúde'!$K2073*'Base PF Saúde'!$C2073</f>
        <v>85.08</v>
      </c>
      <c r="M2073" s="22">
        <f>'Base PF Saúde'!$E2073*'Uco e Filme'!$A$2</f>
        <v>0</v>
      </c>
      <c r="N2073" s="22">
        <f>'Base PF Saúde'!$H2073*'Uco e Filme'!$A$11</f>
        <v>0</v>
      </c>
      <c r="O2073" s="23">
        <f>ROUND(SUM('Base PF Saúde'!$L2073:$N2073),2)</f>
        <v>85.08</v>
      </c>
    </row>
    <row r="2074" spans="1:15" ht="24" x14ac:dyDescent="0.25">
      <c r="A2074" s="18">
        <v>31004202</v>
      </c>
      <c r="B2074" s="18" t="s">
        <v>2099</v>
      </c>
      <c r="C2074" s="24">
        <v>1</v>
      </c>
      <c r="D2074" s="25" t="s">
        <v>599</v>
      </c>
      <c r="E2074" s="20"/>
      <c r="F2074" s="21">
        <v>1</v>
      </c>
      <c r="G2074" s="21">
        <v>3</v>
      </c>
      <c r="H2074" s="21"/>
      <c r="I2074" s="21"/>
      <c r="J2074" s="21"/>
      <c r="K2074" s="22">
        <f>VLOOKUP(D2074,'Porte Honorário'!$A$3:$B$44,2,0)</f>
        <v>576.6</v>
      </c>
      <c r="L2074" s="22">
        <f>'Base PF Saúde'!$K2074*'Base PF Saúde'!$C2074</f>
        <v>576.6</v>
      </c>
      <c r="M2074" s="22">
        <f>'Base PF Saúde'!$E2074*'Uco e Filme'!$A$2</f>
        <v>0</v>
      </c>
      <c r="N2074" s="22">
        <f>'Base PF Saúde'!$H2074*'Uco e Filme'!$A$11</f>
        <v>0</v>
      </c>
      <c r="O2074" s="23">
        <f>ROUND(SUM('Base PF Saúde'!$L2074:$N2074),2)</f>
        <v>576.6</v>
      </c>
    </row>
    <row r="2075" spans="1:15" ht="24" x14ac:dyDescent="0.25">
      <c r="A2075" s="18">
        <v>31004210</v>
      </c>
      <c r="B2075" s="18" t="s">
        <v>2100</v>
      </c>
      <c r="C2075" s="24">
        <v>1</v>
      </c>
      <c r="D2075" s="25" t="s">
        <v>336</v>
      </c>
      <c r="E2075" s="20"/>
      <c r="F2075" s="21">
        <v>2</v>
      </c>
      <c r="G2075" s="21">
        <v>2</v>
      </c>
      <c r="H2075" s="21"/>
      <c r="I2075" s="21"/>
      <c r="J2075" s="21"/>
      <c r="K2075" s="22">
        <f>VLOOKUP(D2075,'Porte Honorário'!$A$3:$B$44,2,0)</f>
        <v>401.75</v>
      </c>
      <c r="L2075" s="22">
        <f>'Base PF Saúde'!$K2075*'Base PF Saúde'!$C2075</f>
        <v>401.75</v>
      </c>
      <c r="M2075" s="22">
        <f>'Base PF Saúde'!$E2075*'Uco e Filme'!$A$2</f>
        <v>0</v>
      </c>
      <c r="N2075" s="22">
        <f>'Base PF Saúde'!$H2075*'Uco e Filme'!$A$11</f>
        <v>0</v>
      </c>
      <c r="O2075" s="23">
        <f>ROUND(SUM('Base PF Saúde'!$L2075:$N2075),2)</f>
        <v>401.75</v>
      </c>
    </row>
    <row r="2076" spans="1:15" x14ac:dyDescent="0.25">
      <c r="A2076" s="18">
        <v>31004229</v>
      </c>
      <c r="B2076" s="18" t="s">
        <v>2101</v>
      </c>
      <c r="C2076" s="24">
        <v>1</v>
      </c>
      <c r="D2076" s="25" t="s">
        <v>50</v>
      </c>
      <c r="E2076" s="20"/>
      <c r="F2076" s="21"/>
      <c r="G2076" s="21">
        <v>2</v>
      </c>
      <c r="H2076" s="21"/>
      <c r="I2076" s="21"/>
      <c r="J2076" s="21"/>
      <c r="K2076" s="22">
        <f>VLOOKUP(D2076,'Porte Honorário'!$A$3:$B$44,2,0)</f>
        <v>85.08</v>
      </c>
      <c r="L2076" s="22">
        <f>'Base PF Saúde'!$K2076*'Base PF Saúde'!$C2076</f>
        <v>85.08</v>
      </c>
      <c r="M2076" s="22">
        <f>'Base PF Saúde'!$E2076*'Uco e Filme'!$A$2</f>
        <v>0</v>
      </c>
      <c r="N2076" s="22">
        <f>'Base PF Saúde'!$H2076*'Uco e Filme'!$A$11</f>
        <v>0</v>
      </c>
      <c r="O2076" s="23">
        <f>ROUND(SUM('Base PF Saúde'!$L2076:$N2076),2)</f>
        <v>85.08</v>
      </c>
    </row>
    <row r="2077" spans="1:15" x14ac:dyDescent="0.25">
      <c r="A2077" s="18">
        <v>31004237</v>
      </c>
      <c r="B2077" s="18" t="s">
        <v>2102</v>
      </c>
      <c r="C2077" s="24">
        <v>1</v>
      </c>
      <c r="D2077" s="25" t="s">
        <v>50</v>
      </c>
      <c r="E2077" s="20"/>
      <c r="F2077" s="21"/>
      <c r="G2077" s="21">
        <v>1</v>
      </c>
      <c r="H2077" s="21"/>
      <c r="I2077" s="21"/>
      <c r="J2077" s="21"/>
      <c r="K2077" s="22">
        <f>VLOOKUP(D2077,'Porte Honorário'!$A$3:$B$44,2,0)</f>
        <v>85.08</v>
      </c>
      <c r="L2077" s="22">
        <f>'Base PF Saúde'!$K2077*'Base PF Saúde'!$C2077</f>
        <v>85.08</v>
      </c>
      <c r="M2077" s="22">
        <f>'Base PF Saúde'!$E2077*'Uco e Filme'!$A$2</f>
        <v>0</v>
      </c>
      <c r="N2077" s="22">
        <f>'Base PF Saúde'!$H2077*'Uco e Filme'!$A$11</f>
        <v>0</v>
      </c>
      <c r="O2077" s="23">
        <f>ROUND(SUM('Base PF Saúde'!$L2077:$N2077),2)</f>
        <v>85.08</v>
      </c>
    </row>
    <row r="2078" spans="1:15" x14ac:dyDescent="0.25">
      <c r="A2078" s="18">
        <v>31004245</v>
      </c>
      <c r="B2078" s="18" t="s">
        <v>2103</v>
      </c>
      <c r="C2078" s="24">
        <v>1</v>
      </c>
      <c r="D2078" s="25" t="s">
        <v>69</v>
      </c>
      <c r="E2078" s="20"/>
      <c r="F2078" s="21">
        <v>1</v>
      </c>
      <c r="G2078" s="21">
        <v>2</v>
      </c>
      <c r="H2078" s="21"/>
      <c r="I2078" s="21"/>
      <c r="J2078" s="21"/>
      <c r="K2078" s="22">
        <f>VLOOKUP(D2078,'Porte Honorário'!$A$3:$B$44,2,0)</f>
        <v>201.64</v>
      </c>
      <c r="L2078" s="22">
        <f>'Base PF Saúde'!$K2078*'Base PF Saúde'!$C2078</f>
        <v>201.64</v>
      </c>
      <c r="M2078" s="22">
        <f>'Base PF Saúde'!$E2078*'Uco e Filme'!$A$2</f>
        <v>0</v>
      </c>
      <c r="N2078" s="22">
        <f>'Base PF Saúde'!$H2078*'Uco e Filme'!$A$11</f>
        <v>0</v>
      </c>
      <c r="O2078" s="23">
        <f>ROUND(SUM('Base PF Saúde'!$L2078:$N2078),2)</f>
        <v>201.64</v>
      </c>
    </row>
    <row r="2079" spans="1:15" x14ac:dyDescent="0.25">
      <c r="A2079" s="18">
        <v>31004253</v>
      </c>
      <c r="B2079" s="18" t="s">
        <v>2104</v>
      </c>
      <c r="C2079" s="24">
        <v>1</v>
      </c>
      <c r="D2079" s="25" t="s">
        <v>50</v>
      </c>
      <c r="E2079" s="20"/>
      <c r="F2079" s="21">
        <v>1</v>
      </c>
      <c r="G2079" s="21">
        <v>2</v>
      </c>
      <c r="H2079" s="21"/>
      <c r="I2079" s="21"/>
      <c r="J2079" s="21"/>
      <c r="K2079" s="22">
        <f>VLOOKUP(D2079,'Porte Honorário'!$A$3:$B$44,2,0)</f>
        <v>85.08</v>
      </c>
      <c r="L2079" s="22">
        <f>'Base PF Saúde'!$K2079*'Base PF Saúde'!$C2079</f>
        <v>85.08</v>
      </c>
      <c r="M2079" s="22">
        <f>'Base PF Saúde'!$E2079*'Uco e Filme'!$A$2</f>
        <v>0</v>
      </c>
      <c r="N2079" s="22">
        <f>'Base PF Saúde'!$H2079*'Uco e Filme'!$A$11</f>
        <v>0</v>
      </c>
      <c r="O2079" s="23">
        <f>ROUND(SUM('Base PF Saúde'!$L2079:$N2079),2)</f>
        <v>85.08</v>
      </c>
    </row>
    <row r="2080" spans="1:15" x14ac:dyDescent="0.25">
      <c r="A2080" s="18">
        <v>31004261</v>
      </c>
      <c r="B2080" s="18" t="s">
        <v>2105</v>
      </c>
      <c r="C2080" s="24">
        <v>1</v>
      </c>
      <c r="D2080" s="25" t="s">
        <v>246</v>
      </c>
      <c r="E2080" s="20"/>
      <c r="F2080" s="21">
        <v>1</v>
      </c>
      <c r="G2080" s="21">
        <v>3</v>
      </c>
      <c r="H2080" s="21"/>
      <c r="I2080" s="21"/>
      <c r="J2080" s="21"/>
      <c r="K2080" s="22">
        <f>VLOOKUP(D2080,'Porte Honorário'!$A$3:$B$44,2,0)</f>
        <v>521.47</v>
      </c>
      <c r="L2080" s="22">
        <f>'Base PF Saúde'!$K2080*'Base PF Saúde'!$C2080</f>
        <v>521.47</v>
      </c>
      <c r="M2080" s="22">
        <f>'Base PF Saúde'!$E2080*'Uco e Filme'!$A$2</f>
        <v>0</v>
      </c>
      <c r="N2080" s="22">
        <f>'Base PF Saúde'!$H2080*'Uco e Filme'!$A$11</f>
        <v>0</v>
      </c>
      <c r="O2080" s="23">
        <f>ROUND(SUM('Base PF Saúde'!$L2080:$N2080),2)</f>
        <v>521.47</v>
      </c>
    </row>
    <row r="2081" spans="1:15" ht="24" x14ac:dyDescent="0.25">
      <c r="A2081" s="18">
        <v>31004270</v>
      </c>
      <c r="B2081" s="18" t="s">
        <v>2106</v>
      </c>
      <c r="C2081" s="24">
        <v>1</v>
      </c>
      <c r="D2081" s="25" t="s">
        <v>489</v>
      </c>
      <c r="E2081" s="20"/>
      <c r="F2081" s="21">
        <v>1</v>
      </c>
      <c r="G2081" s="21">
        <v>5</v>
      </c>
      <c r="H2081" s="21"/>
      <c r="I2081" s="21"/>
      <c r="J2081" s="21"/>
      <c r="K2081" s="22">
        <f>VLOOKUP(D2081,'Porte Honorário'!$A$3:$B$44,2,0)</f>
        <v>1354.9</v>
      </c>
      <c r="L2081" s="22">
        <f>'Base PF Saúde'!$K2081*'Base PF Saúde'!$C2081</f>
        <v>1354.9</v>
      </c>
      <c r="M2081" s="22">
        <f>'Base PF Saúde'!$E2081*'Uco e Filme'!$A$2</f>
        <v>0</v>
      </c>
      <c r="N2081" s="22">
        <f>'Base PF Saúde'!$H2081*'Uco e Filme'!$A$11</f>
        <v>0</v>
      </c>
      <c r="O2081" s="23">
        <f>ROUND(SUM('Base PF Saúde'!$L2081:$N2081),2)</f>
        <v>1354.9</v>
      </c>
    </row>
    <row r="2082" spans="1:15" x14ac:dyDescent="0.25">
      <c r="A2082" s="18">
        <v>31004288</v>
      </c>
      <c r="B2082" s="18" t="s">
        <v>2107</v>
      </c>
      <c r="C2082" s="24">
        <v>1</v>
      </c>
      <c r="D2082" s="25" t="s">
        <v>489</v>
      </c>
      <c r="E2082" s="20"/>
      <c r="F2082" s="21">
        <v>2</v>
      </c>
      <c r="G2082" s="21">
        <v>6</v>
      </c>
      <c r="H2082" s="21"/>
      <c r="I2082" s="21"/>
      <c r="J2082" s="21"/>
      <c r="K2082" s="22">
        <f>VLOOKUP(D2082,'Porte Honorário'!$A$3:$B$44,2,0)</f>
        <v>1354.9</v>
      </c>
      <c r="L2082" s="22">
        <f>'Base PF Saúde'!$K2082*'Base PF Saúde'!$C2082</f>
        <v>1354.9</v>
      </c>
      <c r="M2082" s="22">
        <f>'Base PF Saúde'!$E2082*'Uco e Filme'!$A$2</f>
        <v>0</v>
      </c>
      <c r="N2082" s="22">
        <f>'Base PF Saúde'!$H2082*'Uco e Filme'!$A$11</f>
        <v>0</v>
      </c>
      <c r="O2082" s="23">
        <f>ROUND(SUM('Base PF Saúde'!$L2082:$N2082),2)</f>
        <v>1354.9</v>
      </c>
    </row>
    <row r="2083" spans="1:15" ht="24" x14ac:dyDescent="0.25">
      <c r="A2083" s="18">
        <v>31004300</v>
      </c>
      <c r="B2083" s="18" t="s">
        <v>2108</v>
      </c>
      <c r="C2083" s="24">
        <v>1</v>
      </c>
      <c r="D2083" s="25" t="s">
        <v>246</v>
      </c>
      <c r="E2083" s="20"/>
      <c r="F2083" s="21">
        <v>1</v>
      </c>
      <c r="G2083" s="21">
        <v>2</v>
      </c>
      <c r="H2083" s="21"/>
      <c r="I2083" s="21"/>
      <c r="J2083" s="21"/>
      <c r="K2083" s="22">
        <f>VLOOKUP(D2083,'Porte Honorário'!$A$3:$B$44,2,0)</f>
        <v>521.47</v>
      </c>
      <c r="L2083" s="22">
        <f>'Base PF Saúde'!$K2083*'Base PF Saúde'!$C2083</f>
        <v>521.47</v>
      </c>
      <c r="M2083" s="22">
        <f>'Base PF Saúde'!$E2083*'Uco e Filme'!$A$2</f>
        <v>0</v>
      </c>
      <c r="N2083" s="22">
        <f>'Base PF Saúde'!$H2083*'Uco e Filme'!$A$11</f>
        <v>0</v>
      </c>
      <c r="O2083" s="23">
        <f>ROUND(SUM('Base PF Saúde'!$L2083:$N2083),2)</f>
        <v>521.47</v>
      </c>
    </row>
    <row r="2084" spans="1:15" x14ac:dyDescent="0.25">
      <c r="A2084" s="18">
        <v>31004318</v>
      </c>
      <c r="B2084" s="18" t="s">
        <v>2109</v>
      </c>
      <c r="C2084" s="24">
        <v>1</v>
      </c>
      <c r="D2084" s="25" t="s">
        <v>50</v>
      </c>
      <c r="E2084" s="20"/>
      <c r="F2084" s="21"/>
      <c r="G2084" s="21">
        <v>2</v>
      </c>
      <c r="H2084" s="21"/>
      <c r="I2084" s="21"/>
      <c r="J2084" s="21"/>
      <c r="K2084" s="22">
        <f>VLOOKUP(D2084,'Porte Honorário'!$A$3:$B$44,2,0)</f>
        <v>85.08</v>
      </c>
      <c r="L2084" s="22">
        <f>'Base PF Saúde'!$K2084*'Base PF Saúde'!$C2084</f>
        <v>85.08</v>
      </c>
      <c r="M2084" s="22">
        <f>'Base PF Saúde'!$E2084*'Uco e Filme'!$A$2</f>
        <v>0</v>
      </c>
      <c r="N2084" s="22">
        <f>'Base PF Saúde'!$H2084*'Uco e Filme'!$A$11</f>
        <v>0</v>
      </c>
      <c r="O2084" s="23">
        <f>ROUND(SUM('Base PF Saúde'!$L2084:$N2084),2)</f>
        <v>85.08</v>
      </c>
    </row>
    <row r="2085" spans="1:15" x14ac:dyDescent="0.25">
      <c r="A2085" s="18">
        <v>31004326</v>
      </c>
      <c r="B2085" s="18" t="s">
        <v>2110</v>
      </c>
      <c r="C2085" s="24">
        <v>1</v>
      </c>
      <c r="D2085" s="25" t="s">
        <v>336</v>
      </c>
      <c r="E2085" s="20"/>
      <c r="F2085" s="21">
        <v>1</v>
      </c>
      <c r="G2085" s="21">
        <v>1</v>
      </c>
      <c r="H2085" s="21"/>
      <c r="I2085" s="21"/>
      <c r="J2085" s="21"/>
      <c r="K2085" s="22">
        <f>VLOOKUP(D2085,'Porte Honorário'!$A$3:$B$44,2,0)</f>
        <v>401.75</v>
      </c>
      <c r="L2085" s="22">
        <f>'Base PF Saúde'!$K2085*'Base PF Saúde'!$C2085</f>
        <v>401.75</v>
      </c>
      <c r="M2085" s="22">
        <f>'Base PF Saúde'!$E2085*'Uco e Filme'!$A$2</f>
        <v>0</v>
      </c>
      <c r="N2085" s="22">
        <f>'Base PF Saúde'!$H2085*'Uco e Filme'!$A$11</f>
        <v>0</v>
      </c>
      <c r="O2085" s="23">
        <f>ROUND(SUM('Base PF Saúde'!$L2085:$N2085),2)</f>
        <v>401.75</v>
      </c>
    </row>
    <row r="2086" spans="1:15" x14ac:dyDescent="0.25">
      <c r="A2086" s="18">
        <v>31004334</v>
      </c>
      <c r="B2086" s="18" t="s">
        <v>2111</v>
      </c>
      <c r="C2086" s="24">
        <v>1</v>
      </c>
      <c r="D2086" s="25" t="s">
        <v>50</v>
      </c>
      <c r="E2086" s="20"/>
      <c r="F2086" s="21"/>
      <c r="G2086" s="21">
        <v>0</v>
      </c>
      <c r="H2086" s="21"/>
      <c r="I2086" s="21"/>
      <c r="J2086" s="21"/>
      <c r="K2086" s="22">
        <f>VLOOKUP(D2086,'Porte Honorário'!$A$3:$B$44,2,0)</f>
        <v>85.08</v>
      </c>
      <c r="L2086" s="22">
        <f>'Base PF Saúde'!$K2086*'Base PF Saúde'!$C2086</f>
        <v>85.08</v>
      </c>
      <c r="M2086" s="22">
        <f>'Base PF Saúde'!$E2086*'Uco e Filme'!$A$2</f>
        <v>0</v>
      </c>
      <c r="N2086" s="22">
        <f>'Base PF Saúde'!$H2086*'Uco e Filme'!$A$11</f>
        <v>0</v>
      </c>
      <c r="O2086" s="23">
        <f>ROUND(SUM('Base PF Saúde'!$L2086:$N2086),2)</f>
        <v>85.08</v>
      </c>
    </row>
    <row r="2087" spans="1:15" x14ac:dyDescent="0.25">
      <c r="A2087" s="18">
        <v>31004342</v>
      </c>
      <c r="B2087" s="18" t="s">
        <v>2112</v>
      </c>
      <c r="C2087" s="24">
        <v>1</v>
      </c>
      <c r="D2087" s="25" t="s">
        <v>599</v>
      </c>
      <c r="E2087" s="20"/>
      <c r="F2087" s="21">
        <v>1</v>
      </c>
      <c r="G2087" s="21">
        <v>2</v>
      </c>
      <c r="H2087" s="21"/>
      <c r="I2087" s="21"/>
      <c r="J2087" s="21"/>
      <c r="K2087" s="22">
        <f>VLOOKUP(D2087,'Porte Honorário'!$A$3:$B$44,2,0)</f>
        <v>576.6</v>
      </c>
      <c r="L2087" s="22">
        <f>'Base PF Saúde'!$K2087*'Base PF Saúde'!$C2087</f>
        <v>576.6</v>
      </c>
      <c r="M2087" s="22">
        <f>'Base PF Saúde'!$E2087*'Uco e Filme'!$A$2</f>
        <v>0</v>
      </c>
      <c r="N2087" s="22">
        <f>'Base PF Saúde'!$H2087*'Uco e Filme'!$A$11</f>
        <v>0</v>
      </c>
      <c r="O2087" s="23">
        <f>ROUND(SUM('Base PF Saúde'!$L2087:$N2087),2)</f>
        <v>576.6</v>
      </c>
    </row>
    <row r="2088" spans="1:15" ht="18" customHeight="1" x14ac:dyDescent="0.25">
      <c r="A2088" s="72" t="s">
        <v>2113</v>
      </c>
      <c r="B2088" s="73"/>
      <c r="C2088" s="73"/>
      <c r="D2088" s="73"/>
      <c r="E2088" s="73"/>
      <c r="F2088" s="73"/>
      <c r="G2088" s="73"/>
      <c r="H2088" s="73"/>
      <c r="I2088" s="73"/>
      <c r="J2088" s="73"/>
      <c r="K2088" s="73" t="e">
        <f>VLOOKUP(D2088,'Porte Honorário'!$A$3:$B$44,2,0)</f>
        <v>#N/A</v>
      </c>
      <c r="L2088" s="73" t="e">
        <f>'Base PF Saúde'!$K2088*'Base PF Saúde'!$C2088</f>
        <v>#N/A</v>
      </c>
      <c r="M2088" s="73">
        <f>'Base PF Saúde'!$E2088*'Uco e Filme'!$A$2</f>
        <v>0</v>
      </c>
      <c r="N2088" s="73">
        <f>'Base PF Saúde'!$H2088*'Uco e Filme'!$A$11</f>
        <v>0</v>
      </c>
      <c r="O2088" s="74" t="e">
        <f>ROUND(SUM('Base PF Saúde'!$L2088:$N2088),2)</f>
        <v>#N/A</v>
      </c>
    </row>
    <row r="2089" spans="1:15" ht="24" x14ac:dyDescent="0.25">
      <c r="A2089" s="18">
        <v>31005012</v>
      </c>
      <c r="B2089" s="18" t="s">
        <v>2114</v>
      </c>
      <c r="C2089" s="24">
        <v>1</v>
      </c>
      <c r="D2089" s="25" t="s">
        <v>599</v>
      </c>
      <c r="E2089" s="20"/>
      <c r="F2089" s="21">
        <v>2</v>
      </c>
      <c r="G2089" s="21">
        <v>3</v>
      </c>
      <c r="H2089" s="21"/>
      <c r="I2089" s="21"/>
      <c r="J2089" s="21"/>
      <c r="K2089" s="22">
        <f>VLOOKUP(D2089,'Porte Honorário'!$A$3:$B$44,2,0)</f>
        <v>576.6</v>
      </c>
      <c r="L2089" s="22">
        <f>'Base PF Saúde'!$K2089*'Base PF Saúde'!$C2089</f>
        <v>576.6</v>
      </c>
      <c r="M2089" s="22">
        <f>'Base PF Saúde'!$E2089*'Uco e Filme'!$A$2</f>
        <v>0</v>
      </c>
      <c r="N2089" s="22">
        <f>'Base PF Saúde'!$H2089*'Uco e Filme'!$A$11</f>
        <v>0</v>
      </c>
      <c r="O2089" s="23">
        <f>ROUND(SUM('Base PF Saúde'!$L2089:$N2089),2)</f>
        <v>576.6</v>
      </c>
    </row>
    <row r="2090" spans="1:15" ht="24" x14ac:dyDescent="0.25">
      <c r="A2090" s="18">
        <v>31005020</v>
      </c>
      <c r="B2090" s="18" t="s">
        <v>2115</v>
      </c>
      <c r="C2090" s="24">
        <v>1</v>
      </c>
      <c r="D2090" s="25" t="s">
        <v>599</v>
      </c>
      <c r="E2090" s="20"/>
      <c r="F2090" s="21">
        <v>1</v>
      </c>
      <c r="G2090" s="21">
        <v>3</v>
      </c>
      <c r="H2090" s="21"/>
      <c r="I2090" s="21"/>
      <c r="J2090" s="21"/>
      <c r="K2090" s="22">
        <f>VLOOKUP(D2090,'Porte Honorário'!$A$3:$B$44,2,0)</f>
        <v>576.6</v>
      </c>
      <c r="L2090" s="22">
        <f>'Base PF Saúde'!$K2090*'Base PF Saúde'!$C2090</f>
        <v>576.6</v>
      </c>
      <c r="M2090" s="22">
        <f>'Base PF Saúde'!$E2090*'Uco e Filme'!$A$2</f>
        <v>0</v>
      </c>
      <c r="N2090" s="22">
        <f>'Base PF Saúde'!$H2090*'Uco e Filme'!$A$11</f>
        <v>0</v>
      </c>
      <c r="O2090" s="23">
        <f>ROUND(SUM('Base PF Saúde'!$L2090:$N2090),2)</f>
        <v>576.6</v>
      </c>
    </row>
    <row r="2091" spans="1:15" x14ac:dyDescent="0.25">
      <c r="A2091" s="18">
        <v>31005039</v>
      </c>
      <c r="B2091" s="18" t="s">
        <v>2116</v>
      </c>
      <c r="C2091" s="24">
        <v>1</v>
      </c>
      <c r="D2091" s="25" t="s">
        <v>261</v>
      </c>
      <c r="E2091" s="20"/>
      <c r="F2091" s="21">
        <v>2</v>
      </c>
      <c r="G2091" s="21">
        <v>6</v>
      </c>
      <c r="H2091" s="21"/>
      <c r="I2091" s="21"/>
      <c r="J2091" s="21"/>
      <c r="K2091" s="22">
        <f>VLOOKUP(D2091,'Porte Honorário'!$A$3:$B$44,2,0)</f>
        <v>1572.31</v>
      </c>
      <c r="L2091" s="22">
        <f>'Base PF Saúde'!$K2091*'Base PF Saúde'!$C2091</f>
        <v>1572.31</v>
      </c>
      <c r="M2091" s="22">
        <f>'Base PF Saúde'!$E2091*'Uco e Filme'!$A$2</f>
        <v>0</v>
      </c>
      <c r="N2091" s="22">
        <f>'Base PF Saúde'!$H2091*'Uco e Filme'!$A$11</f>
        <v>0</v>
      </c>
      <c r="O2091" s="23">
        <f>ROUND(SUM('Base PF Saúde'!$L2091:$N2091),2)</f>
        <v>1572.31</v>
      </c>
    </row>
    <row r="2092" spans="1:15" x14ac:dyDescent="0.25">
      <c r="A2092" s="18">
        <v>31005047</v>
      </c>
      <c r="B2092" s="18" t="s">
        <v>2117</v>
      </c>
      <c r="C2092" s="24">
        <v>1</v>
      </c>
      <c r="D2092" s="25" t="s">
        <v>998</v>
      </c>
      <c r="E2092" s="20"/>
      <c r="F2092" s="21">
        <v>2</v>
      </c>
      <c r="G2092" s="21">
        <v>6</v>
      </c>
      <c r="H2092" s="21"/>
      <c r="I2092" s="21"/>
      <c r="J2092" s="21"/>
      <c r="K2092" s="22">
        <f>VLOOKUP(D2092,'Porte Honorário'!$A$3:$B$44,2,0)</f>
        <v>2355.31</v>
      </c>
      <c r="L2092" s="22">
        <f>'Base PF Saúde'!$K2092*'Base PF Saúde'!$C2092</f>
        <v>2355.31</v>
      </c>
      <c r="M2092" s="22">
        <f>'Base PF Saúde'!$E2092*'Uco e Filme'!$A$2</f>
        <v>0</v>
      </c>
      <c r="N2092" s="22">
        <f>'Base PF Saúde'!$H2092*'Uco e Filme'!$A$11</f>
        <v>0</v>
      </c>
      <c r="O2092" s="23">
        <f>ROUND(SUM('Base PF Saúde'!$L2092:$N2092),2)</f>
        <v>2355.31</v>
      </c>
    </row>
    <row r="2093" spans="1:15" ht="24" x14ac:dyDescent="0.25">
      <c r="A2093" s="18">
        <v>31005063</v>
      </c>
      <c r="B2093" s="18" t="s">
        <v>2118</v>
      </c>
      <c r="C2093" s="24">
        <v>1</v>
      </c>
      <c r="D2093" s="25" t="s">
        <v>599</v>
      </c>
      <c r="E2093" s="20"/>
      <c r="F2093" s="21"/>
      <c r="G2093" s="21">
        <v>3</v>
      </c>
      <c r="H2093" s="21"/>
      <c r="I2093" s="21"/>
      <c r="J2093" s="21"/>
      <c r="K2093" s="22">
        <f>VLOOKUP(D2093,'Porte Honorário'!$A$3:$B$44,2,0)</f>
        <v>576.6</v>
      </c>
      <c r="L2093" s="22">
        <f>'Base PF Saúde'!$K2093*'Base PF Saúde'!$C2093</f>
        <v>576.6</v>
      </c>
      <c r="M2093" s="22">
        <f>'Base PF Saúde'!$E2093*'Uco e Filme'!$A$2</f>
        <v>0</v>
      </c>
      <c r="N2093" s="22">
        <f>'Base PF Saúde'!$H2093*'Uco e Filme'!$A$11</f>
        <v>0</v>
      </c>
      <c r="O2093" s="23">
        <f>ROUND(SUM('Base PF Saúde'!$L2093:$N2093),2)</f>
        <v>576.6</v>
      </c>
    </row>
    <row r="2094" spans="1:15" ht="24" x14ac:dyDescent="0.25">
      <c r="A2094" s="18">
        <v>31005071</v>
      </c>
      <c r="B2094" s="18" t="s">
        <v>2119</v>
      </c>
      <c r="C2094" s="24">
        <v>1</v>
      </c>
      <c r="D2094" s="25" t="s">
        <v>71</v>
      </c>
      <c r="E2094" s="20"/>
      <c r="F2094" s="21"/>
      <c r="G2094" s="21">
        <v>3</v>
      </c>
      <c r="H2094" s="21"/>
      <c r="I2094" s="21"/>
      <c r="J2094" s="21"/>
      <c r="K2094" s="22">
        <f>VLOOKUP(D2094,'Porte Honorário'!$A$3:$B$44,2,0)</f>
        <v>297.77</v>
      </c>
      <c r="L2094" s="22">
        <f>'Base PF Saúde'!$K2094*'Base PF Saúde'!$C2094</f>
        <v>297.77</v>
      </c>
      <c r="M2094" s="22">
        <f>'Base PF Saúde'!$E2094*'Uco e Filme'!$A$2</f>
        <v>0</v>
      </c>
      <c r="N2094" s="22">
        <f>'Base PF Saúde'!$H2094*'Uco e Filme'!$A$11</f>
        <v>0</v>
      </c>
      <c r="O2094" s="23">
        <f>ROUND(SUM('Base PF Saúde'!$L2094:$N2094),2)</f>
        <v>297.77</v>
      </c>
    </row>
    <row r="2095" spans="1:15" ht="24" x14ac:dyDescent="0.25">
      <c r="A2095" s="18">
        <v>31005080</v>
      </c>
      <c r="B2095" s="18" t="s">
        <v>2120</v>
      </c>
      <c r="C2095" s="24">
        <v>1</v>
      </c>
      <c r="D2095" s="25" t="s">
        <v>342</v>
      </c>
      <c r="E2095" s="20"/>
      <c r="F2095" s="21">
        <v>2</v>
      </c>
      <c r="G2095" s="21">
        <v>5</v>
      </c>
      <c r="H2095" s="21"/>
      <c r="I2095" s="21"/>
      <c r="J2095" s="21"/>
      <c r="K2095" s="22">
        <f>VLOOKUP(D2095,'Porte Honorário'!$A$3:$B$44,2,0)</f>
        <v>874.38</v>
      </c>
      <c r="L2095" s="22">
        <f>'Base PF Saúde'!$K2095*'Base PF Saúde'!$C2095</f>
        <v>874.38</v>
      </c>
      <c r="M2095" s="22">
        <f>'Base PF Saúde'!$E2095*'Uco e Filme'!$A$2</f>
        <v>0</v>
      </c>
      <c r="N2095" s="22">
        <f>'Base PF Saúde'!$H2095*'Uco e Filme'!$A$11</f>
        <v>0</v>
      </c>
      <c r="O2095" s="23">
        <f>ROUND(SUM('Base PF Saúde'!$L2095:$N2095),2)</f>
        <v>874.38</v>
      </c>
    </row>
    <row r="2096" spans="1:15" x14ac:dyDescent="0.25">
      <c r="A2096" s="18">
        <v>31005098</v>
      </c>
      <c r="B2096" s="18" t="s">
        <v>2121</v>
      </c>
      <c r="C2096" s="24">
        <v>1</v>
      </c>
      <c r="D2096" s="25" t="s">
        <v>263</v>
      </c>
      <c r="E2096" s="20"/>
      <c r="F2096" s="21">
        <v>1</v>
      </c>
      <c r="G2096" s="21">
        <v>5</v>
      </c>
      <c r="H2096" s="21"/>
      <c r="I2096" s="21"/>
      <c r="J2096" s="21"/>
      <c r="K2096" s="22">
        <f>VLOOKUP(D2096,'Porte Honorário'!$A$3:$B$44,2,0)</f>
        <v>819.25</v>
      </c>
      <c r="L2096" s="22">
        <f>'Base PF Saúde'!$K2096*'Base PF Saúde'!$C2096</f>
        <v>819.25</v>
      </c>
      <c r="M2096" s="22">
        <f>'Base PF Saúde'!$E2096*'Uco e Filme'!$A$2</f>
        <v>0</v>
      </c>
      <c r="N2096" s="22">
        <f>'Base PF Saúde'!$H2096*'Uco e Filme'!$A$11</f>
        <v>0</v>
      </c>
      <c r="O2096" s="23">
        <f>ROUND(SUM('Base PF Saúde'!$L2096:$N2096),2)</f>
        <v>819.25</v>
      </c>
    </row>
    <row r="2097" spans="1:15" x14ac:dyDescent="0.25">
      <c r="A2097" s="18">
        <v>31005101</v>
      </c>
      <c r="B2097" s="18" t="s">
        <v>2122</v>
      </c>
      <c r="C2097" s="24">
        <v>1</v>
      </c>
      <c r="D2097" s="25" t="s">
        <v>342</v>
      </c>
      <c r="E2097" s="20"/>
      <c r="F2097" s="21">
        <v>2</v>
      </c>
      <c r="G2097" s="21">
        <v>5</v>
      </c>
      <c r="H2097" s="21"/>
      <c r="I2097" s="21"/>
      <c r="J2097" s="21"/>
      <c r="K2097" s="22">
        <f>VLOOKUP(D2097,'Porte Honorário'!$A$3:$B$44,2,0)</f>
        <v>874.38</v>
      </c>
      <c r="L2097" s="22">
        <f>'Base PF Saúde'!$K2097*'Base PF Saúde'!$C2097</f>
        <v>874.38</v>
      </c>
      <c r="M2097" s="22">
        <f>'Base PF Saúde'!$E2097*'Uco e Filme'!$A$2</f>
        <v>0</v>
      </c>
      <c r="N2097" s="22">
        <f>'Base PF Saúde'!$H2097*'Uco e Filme'!$A$11</f>
        <v>0</v>
      </c>
      <c r="O2097" s="23">
        <f>ROUND(SUM('Base PF Saúde'!$L2097:$N2097),2)</f>
        <v>874.38</v>
      </c>
    </row>
    <row r="2098" spans="1:15" x14ac:dyDescent="0.25">
      <c r="A2098" s="18">
        <v>31005110</v>
      </c>
      <c r="B2098" s="18" t="s">
        <v>2123</v>
      </c>
      <c r="C2098" s="24">
        <v>1</v>
      </c>
      <c r="D2098" s="25" t="s">
        <v>334</v>
      </c>
      <c r="E2098" s="20"/>
      <c r="F2098" s="21">
        <v>2</v>
      </c>
      <c r="G2098" s="21">
        <v>5</v>
      </c>
      <c r="H2098" s="21"/>
      <c r="I2098" s="21"/>
      <c r="J2098" s="21"/>
      <c r="K2098" s="22">
        <f>VLOOKUP(D2098,'Porte Honorário'!$A$3:$B$44,2,0)</f>
        <v>1049.28</v>
      </c>
      <c r="L2098" s="22">
        <f>'Base PF Saúde'!$K2098*'Base PF Saúde'!$C2098</f>
        <v>1049.28</v>
      </c>
      <c r="M2098" s="22">
        <f>'Base PF Saúde'!$E2098*'Uco e Filme'!$A$2</f>
        <v>0</v>
      </c>
      <c r="N2098" s="22">
        <f>'Base PF Saúde'!$H2098*'Uco e Filme'!$A$11</f>
        <v>0</v>
      </c>
      <c r="O2098" s="23">
        <f>ROUND(SUM('Base PF Saúde'!$L2098:$N2098),2)</f>
        <v>1049.28</v>
      </c>
    </row>
    <row r="2099" spans="1:15" x14ac:dyDescent="0.25">
      <c r="A2099" s="18">
        <v>31005128</v>
      </c>
      <c r="B2099" s="18" t="s">
        <v>2124</v>
      </c>
      <c r="C2099" s="24">
        <v>1</v>
      </c>
      <c r="D2099" s="25" t="s">
        <v>263</v>
      </c>
      <c r="E2099" s="20"/>
      <c r="F2099" s="21">
        <v>2</v>
      </c>
      <c r="G2099" s="21">
        <v>4</v>
      </c>
      <c r="H2099" s="21"/>
      <c r="I2099" s="21"/>
      <c r="J2099" s="21"/>
      <c r="K2099" s="22">
        <f>VLOOKUP(D2099,'Porte Honorário'!$A$3:$B$44,2,0)</f>
        <v>819.25</v>
      </c>
      <c r="L2099" s="22">
        <f>'Base PF Saúde'!$K2099*'Base PF Saúde'!$C2099</f>
        <v>819.25</v>
      </c>
      <c r="M2099" s="22">
        <f>'Base PF Saúde'!$E2099*'Uco e Filme'!$A$2</f>
        <v>0</v>
      </c>
      <c r="N2099" s="22">
        <f>'Base PF Saúde'!$H2099*'Uco e Filme'!$A$11</f>
        <v>0</v>
      </c>
      <c r="O2099" s="23">
        <f>ROUND(SUM('Base PF Saúde'!$L2099:$N2099),2)</f>
        <v>819.25</v>
      </c>
    </row>
    <row r="2100" spans="1:15" x14ac:dyDescent="0.25">
      <c r="A2100" s="18">
        <v>31005136</v>
      </c>
      <c r="B2100" s="18" t="s">
        <v>2125</v>
      </c>
      <c r="C2100" s="24">
        <v>1</v>
      </c>
      <c r="D2100" s="25" t="s">
        <v>342</v>
      </c>
      <c r="E2100" s="20"/>
      <c r="F2100" s="21">
        <v>2</v>
      </c>
      <c r="G2100" s="21">
        <v>5</v>
      </c>
      <c r="H2100" s="21"/>
      <c r="I2100" s="21"/>
      <c r="J2100" s="21"/>
      <c r="K2100" s="22">
        <f>VLOOKUP(D2100,'Porte Honorário'!$A$3:$B$44,2,0)</f>
        <v>874.38</v>
      </c>
      <c r="L2100" s="22">
        <f>'Base PF Saúde'!$K2100*'Base PF Saúde'!$C2100</f>
        <v>874.38</v>
      </c>
      <c r="M2100" s="22">
        <f>'Base PF Saúde'!$E2100*'Uco e Filme'!$A$2</f>
        <v>0</v>
      </c>
      <c r="N2100" s="22">
        <f>'Base PF Saúde'!$H2100*'Uco e Filme'!$A$11</f>
        <v>0</v>
      </c>
      <c r="O2100" s="23">
        <f>ROUND(SUM('Base PF Saúde'!$L2100:$N2100),2)</f>
        <v>874.38</v>
      </c>
    </row>
    <row r="2101" spans="1:15" x14ac:dyDescent="0.25">
      <c r="A2101" s="18">
        <v>31005144</v>
      </c>
      <c r="B2101" s="18" t="s">
        <v>2126</v>
      </c>
      <c r="C2101" s="24">
        <v>1</v>
      </c>
      <c r="D2101" s="25" t="s">
        <v>295</v>
      </c>
      <c r="E2101" s="20"/>
      <c r="F2101" s="21">
        <v>1</v>
      </c>
      <c r="G2101" s="21">
        <v>3</v>
      </c>
      <c r="H2101" s="21"/>
      <c r="I2101" s="21"/>
      <c r="J2101" s="21"/>
      <c r="K2101" s="22">
        <f>VLOOKUP(D2101,'Porte Honorário'!$A$3:$B$44,2,0)</f>
        <v>682.17</v>
      </c>
      <c r="L2101" s="22">
        <f>'Base PF Saúde'!$K2101*'Base PF Saúde'!$C2101</f>
        <v>682.17</v>
      </c>
      <c r="M2101" s="22">
        <f>'Base PF Saúde'!$E2101*'Uco e Filme'!$A$2</f>
        <v>0</v>
      </c>
      <c r="N2101" s="22">
        <f>'Base PF Saúde'!$H2101*'Uco e Filme'!$A$11</f>
        <v>0</v>
      </c>
      <c r="O2101" s="23">
        <f>ROUND(SUM('Base PF Saúde'!$L2101:$N2101),2)</f>
        <v>682.17</v>
      </c>
    </row>
    <row r="2102" spans="1:15" ht="24" x14ac:dyDescent="0.25">
      <c r="A2102" s="18">
        <v>31005152</v>
      </c>
      <c r="B2102" s="18" t="s">
        <v>2127</v>
      </c>
      <c r="C2102" s="24">
        <v>1</v>
      </c>
      <c r="D2102" s="25" t="s">
        <v>342</v>
      </c>
      <c r="E2102" s="20"/>
      <c r="F2102" s="21">
        <v>2</v>
      </c>
      <c r="G2102" s="21">
        <v>5</v>
      </c>
      <c r="H2102" s="21"/>
      <c r="I2102" s="21"/>
      <c r="J2102" s="21"/>
      <c r="K2102" s="22">
        <f>VLOOKUP(D2102,'Porte Honorário'!$A$3:$B$44,2,0)</f>
        <v>874.38</v>
      </c>
      <c r="L2102" s="22">
        <f>'Base PF Saúde'!$K2102*'Base PF Saúde'!$C2102</f>
        <v>874.38</v>
      </c>
      <c r="M2102" s="22">
        <f>'Base PF Saúde'!$E2102*'Uco e Filme'!$A$2</f>
        <v>0</v>
      </c>
      <c r="N2102" s="22">
        <f>'Base PF Saúde'!$H2102*'Uco e Filme'!$A$11</f>
        <v>0</v>
      </c>
      <c r="O2102" s="23">
        <f>ROUND(SUM('Base PF Saúde'!$L2102:$N2102),2)</f>
        <v>874.38</v>
      </c>
    </row>
    <row r="2103" spans="1:15" x14ac:dyDescent="0.25">
      <c r="A2103" s="18">
        <v>31005160</v>
      </c>
      <c r="B2103" s="18" t="s">
        <v>2128</v>
      </c>
      <c r="C2103" s="24">
        <v>1</v>
      </c>
      <c r="D2103" s="25" t="s">
        <v>448</v>
      </c>
      <c r="E2103" s="20"/>
      <c r="F2103" s="21">
        <v>2</v>
      </c>
      <c r="G2103" s="21">
        <v>5</v>
      </c>
      <c r="H2103" s="21"/>
      <c r="I2103" s="21"/>
      <c r="J2103" s="21"/>
      <c r="K2103" s="22">
        <f>VLOOKUP(D2103,'Porte Honorário'!$A$3:$B$44,2,0)</f>
        <v>1126.45</v>
      </c>
      <c r="L2103" s="22">
        <f>'Base PF Saúde'!$K2103*'Base PF Saúde'!$C2103</f>
        <v>1126.45</v>
      </c>
      <c r="M2103" s="22">
        <f>'Base PF Saúde'!$E2103*'Uco e Filme'!$A$2</f>
        <v>0</v>
      </c>
      <c r="N2103" s="22">
        <f>'Base PF Saúde'!$H2103*'Uco e Filme'!$A$11</f>
        <v>0</v>
      </c>
      <c r="O2103" s="23">
        <f>ROUND(SUM('Base PF Saúde'!$L2103:$N2103),2)</f>
        <v>1126.45</v>
      </c>
    </row>
    <row r="2104" spans="1:15" x14ac:dyDescent="0.25">
      <c r="A2104" s="18">
        <v>31005179</v>
      </c>
      <c r="B2104" s="18" t="s">
        <v>2129</v>
      </c>
      <c r="C2104" s="24">
        <v>1</v>
      </c>
      <c r="D2104" s="25" t="s">
        <v>342</v>
      </c>
      <c r="E2104" s="20"/>
      <c r="F2104" s="21">
        <v>2</v>
      </c>
      <c r="G2104" s="21">
        <v>5</v>
      </c>
      <c r="H2104" s="21"/>
      <c r="I2104" s="21"/>
      <c r="J2104" s="21"/>
      <c r="K2104" s="22">
        <f>VLOOKUP(D2104,'Porte Honorário'!$A$3:$B$44,2,0)</f>
        <v>874.38</v>
      </c>
      <c r="L2104" s="22">
        <f>'Base PF Saúde'!$K2104*'Base PF Saúde'!$C2104</f>
        <v>874.38</v>
      </c>
      <c r="M2104" s="22">
        <f>'Base PF Saúde'!$E2104*'Uco e Filme'!$A$2</f>
        <v>0</v>
      </c>
      <c r="N2104" s="22">
        <f>'Base PF Saúde'!$H2104*'Uco e Filme'!$A$11</f>
        <v>0</v>
      </c>
      <c r="O2104" s="23">
        <f>ROUND(SUM('Base PF Saúde'!$L2104:$N2104),2)</f>
        <v>874.38</v>
      </c>
    </row>
    <row r="2105" spans="1:15" ht="24" x14ac:dyDescent="0.25">
      <c r="A2105" s="18">
        <v>31005187</v>
      </c>
      <c r="B2105" s="18" t="s">
        <v>2130</v>
      </c>
      <c r="C2105" s="24">
        <v>1</v>
      </c>
      <c r="D2105" s="25" t="s">
        <v>309</v>
      </c>
      <c r="E2105" s="20"/>
      <c r="F2105" s="21">
        <v>2</v>
      </c>
      <c r="G2105" s="21">
        <v>5</v>
      </c>
      <c r="H2105" s="21"/>
      <c r="I2105" s="21"/>
      <c r="J2105" s="21"/>
      <c r="K2105" s="22">
        <f>VLOOKUP(D2105,'Porte Honorário'!$A$3:$B$44,2,0)</f>
        <v>771.98</v>
      </c>
      <c r="L2105" s="22">
        <f>'Base PF Saúde'!$K2105*'Base PF Saúde'!$C2105</f>
        <v>771.98</v>
      </c>
      <c r="M2105" s="22">
        <f>'Base PF Saúde'!$E2105*'Uco e Filme'!$A$2</f>
        <v>0</v>
      </c>
      <c r="N2105" s="22">
        <f>'Base PF Saúde'!$H2105*'Uco e Filme'!$A$11</f>
        <v>0</v>
      </c>
      <c r="O2105" s="23">
        <f>ROUND(SUM('Base PF Saúde'!$L2105:$N2105),2)</f>
        <v>771.98</v>
      </c>
    </row>
    <row r="2106" spans="1:15" x14ac:dyDescent="0.25">
      <c r="A2106" s="18">
        <v>31005195</v>
      </c>
      <c r="B2106" s="18" t="s">
        <v>2131</v>
      </c>
      <c r="C2106" s="24">
        <v>1</v>
      </c>
      <c r="D2106" s="25" t="s">
        <v>69</v>
      </c>
      <c r="E2106" s="20"/>
      <c r="F2106" s="21">
        <v>1</v>
      </c>
      <c r="G2106" s="21">
        <v>4</v>
      </c>
      <c r="H2106" s="21"/>
      <c r="I2106" s="21"/>
      <c r="J2106" s="21"/>
      <c r="K2106" s="22">
        <f>VLOOKUP(D2106,'Porte Honorário'!$A$3:$B$44,2,0)</f>
        <v>201.64</v>
      </c>
      <c r="L2106" s="22">
        <f>'Base PF Saúde'!$K2106*'Base PF Saúde'!$C2106</f>
        <v>201.64</v>
      </c>
      <c r="M2106" s="22">
        <f>'Base PF Saúde'!$E2106*'Uco e Filme'!$A$2</f>
        <v>0</v>
      </c>
      <c r="N2106" s="22">
        <f>'Base PF Saúde'!$H2106*'Uco e Filme'!$A$11</f>
        <v>0</v>
      </c>
      <c r="O2106" s="23">
        <f>ROUND(SUM('Base PF Saúde'!$L2106:$N2106),2)</f>
        <v>201.64</v>
      </c>
    </row>
    <row r="2107" spans="1:15" x14ac:dyDescent="0.25">
      <c r="A2107" s="18">
        <v>31005209</v>
      </c>
      <c r="B2107" s="18" t="s">
        <v>2132</v>
      </c>
      <c r="C2107" s="24">
        <v>1</v>
      </c>
      <c r="D2107" s="25" t="s">
        <v>261</v>
      </c>
      <c r="E2107" s="20"/>
      <c r="F2107" s="21">
        <v>2</v>
      </c>
      <c r="G2107" s="21">
        <v>6</v>
      </c>
      <c r="H2107" s="21"/>
      <c r="I2107" s="21"/>
      <c r="J2107" s="21"/>
      <c r="K2107" s="22">
        <f>VLOOKUP(D2107,'Porte Honorário'!$A$3:$B$44,2,0)</f>
        <v>1572.31</v>
      </c>
      <c r="L2107" s="22">
        <f>'Base PF Saúde'!$K2107*'Base PF Saúde'!$C2107</f>
        <v>1572.31</v>
      </c>
      <c r="M2107" s="22">
        <f>'Base PF Saúde'!$E2107*'Uco e Filme'!$A$2</f>
        <v>0</v>
      </c>
      <c r="N2107" s="22">
        <f>'Base PF Saúde'!$H2107*'Uco e Filme'!$A$11</f>
        <v>0</v>
      </c>
      <c r="O2107" s="23">
        <f>ROUND(SUM('Base PF Saúde'!$L2107:$N2107),2)</f>
        <v>1572.31</v>
      </c>
    </row>
    <row r="2108" spans="1:15" x14ac:dyDescent="0.25">
      <c r="A2108" s="18">
        <v>31005217</v>
      </c>
      <c r="B2108" s="18" t="s">
        <v>2133</v>
      </c>
      <c r="C2108" s="24">
        <v>1</v>
      </c>
      <c r="D2108" s="25" t="s">
        <v>435</v>
      </c>
      <c r="E2108" s="20"/>
      <c r="F2108" s="21">
        <v>2</v>
      </c>
      <c r="G2108" s="21">
        <v>6</v>
      </c>
      <c r="H2108" s="21"/>
      <c r="I2108" s="21"/>
      <c r="J2108" s="21"/>
      <c r="K2108" s="22">
        <f>VLOOKUP(D2108,'Porte Honorário'!$A$3:$B$44,2,0)</f>
        <v>1220.97</v>
      </c>
      <c r="L2108" s="22">
        <f>'Base PF Saúde'!$K2108*'Base PF Saúde'!$C2108</f>
        <v>1220.97</v>
      </c>
      <c r="M2108" s="22">
        <f>'Base PF Saúde'!$E2108*'Uco e Filme'!$A$2</f>
        <v>0</v>
      </c>
      <c r="N2108" s="22">
        <f>'Base PF Saúde'!$H2108*'Uco e Filme'!$A$11</f>
        <v>0</v>
      </c>
      <c r="O2108" s="23">
        <f>ROUND(SUM('Base PF Saúde'!$L2108:$N2108),2)</f>
        <v>1220.97</v>
      </c>
    </row>
    <row r="2109" spans="1:15" x14ac:dyDescent="0.25">
      <c r="A2109" s="18">
        <v>31005225</v>
      </c>
      <c r="B2109" s="18" t="s">
        <v>2134</v>
      </c>
      <c r="C2109" s="24">
        <v>1</v>
      </c>
      <c r="D2109" s="25" t="s">
        <v>334</v>
      </c>
      <c r="E2109" s="20"/>
      <c r="F2109" s="21">
        <v>2</v>
      </c>
      <c r="G2109" s="21">
        <v>5</v>
      </c>
      <c r="H2109" s="21"/>
      <c r="I2109" s="21"/>
      <c r="J2109" s="21"/>
      <c r="K2109" s="22">
        <f>VLOOKUP(D2109,'Porte Honorário'!$A$3:$B$44,2,0)</f>
        <v>1049.28</v>
      </c>
      <c r="L2109" s="22">
        <f>'Base PF Saúde'!$K2109*'Base PF Saúde'!$C2109</f>
        <v>1049.28</v>
      </c>
      <c r="M2109" s="22">
        <f>'Base PF Saúde'!$E2109*'Uco e Filme'!$A$2</f>
        <v>0</v>
      </c>
      <c r="N2109" s="22">
        <f>'Base PF Saúde'!$H2109*'Uco e Filme'!$A$11</f>
        <v>0</v>
      </c>
      <c r="O2109" s="23">
        <f>ROUND(SUM('Base PF Saúde'!$L2109:$N2109),2)</f>
        <v>1049.28</v>
      </c>
    </row>
    <row r="2110" spans="1:15" x14ac:dyDescent="0.25">
      <c r="A2110" s="18">
        <v>31005233</v>
      </c>
      <c r="B2110" s="18" t="s">
        <v>2135</v>
      </c>
      <c r="C2110" s="24">
        <v>1</v>
      </c>
      <c r="D2110" s="25" t="s">
        <v>263</v>
      </c>
      <c r="E2110" s="20"/>
      <c r="F2110" s="21">
        <v>2</v>
      </c>
      <c r="G2110" s="21">
        <v>4</v>
      </c>
      <c r="H2110" s="21"/>
      <c r="I2110" s="21"/>
      <c r="J2110" s="21"/>
      <c r="K2110" s="22">
        <f>VLOOKUP(D2110,'Porte Honorário'!$A$3:$B$44,2,0)</f>
        <v>819.25</v>
      </c>
      <c r="L2110" s="22">
        <f>'Base PF Saúde'!$K2110*'Base PF Saúde'!$C2110</f>
        <v>819.25</v>
      </c>
      <c r="M2110" s="22">
        <f>'Base PF Saúde'!$E2110*'Uco e Filme'!$A$2</f>
        <v>0</v>
      </c>
      <c r="N2110" s="22">
        <f>'Base PF Saúde'!$H2110*'Uco e Filme'!$A$11</f>
        <v>0</v>
      </c>
      <c r="O2110" s="23">
        <f>ROUND(SUM('Base PF Saúde'!$L2110:$N2110),2)</f>
        <v>819.25</v>
      </c>
    </row>
    <row r="2111" spans="1:15" x14ac:dyDescent="0.25">
      <c r="A2111" s="18">
        <v>31005241</v>
      </c>
      <c r="B2111" s="18" t="s">
        <v>2136</v>
      </c>
      <c r="C2111" s="24">
        <v>1</v>
      </c>
      <c r="D2111" s="25" t="s">
        <v>309</v>
      </c>
      <c r="E2111" s="20"/>
      <c r="F2111" s="21">
        <v>2</v>
      </c>
      <c r="G2111" s="21">
        <v>4</v>
      </c>
      <c r="H2111" s="21"/>
      <c r="I2111" s="21"/>
      <c r="J2111" s="21"/>
      <c r="K2111" s="22">
        <f>VLOOKUP(D2111,'Porte Honorário'!$A$3:$B$44,2,0)</f>
        <v>771.98</v>
      </c>
      <c r="L2111" s="22">
        <f>'Base PF Saúde'!$K2111*'Base PF Saúde'!$C2111</f>
        <v>771.98</v>
      </c>
      <c r="M2111" s="22">
        <f>'Base PF Saúde'!$E2111*'Uco e Filme'!$A$2</f>
        <v>0</v>
      </c>
      <c r="N2111" s="22">
        <f>'Base PF Saúde'!$H2111*'Uco e Filme'!$A$11</f>
        <v>0</v>
      </c>
      <c r="O2111" s="23">
        <f>ROUND(SUM('Base PF Saúde'!$L2111:$N2111),2)</f>
        <v>771.98</v>
      </c>
    </row>
    <row r="2112" spans="1:15" x14ac:dyDescent="0.25">
      <c r="A2112" s="18">
        <v>31005250</v>
      </c>
      <c r="B2112" s="18" t="s">
        <v>2137</v>
      </c>
      <c r="C2112" s="24">
        <v>1</v>
      </c>
      <c r="D2112" s="25" t="s">
        <v>309</v>
      </c>
      <c r="E2112" s="20"/>
      <c r="F2112" s="21">
        <v>2</v>
      </c>
      <c r="G2112" s="21">
        <v>4</v>
      </c>
      <c r="H2112" s="21"/>
      <c r="I2112" s="21"/>
      <c r="J2112" s="21"/>
      <c r="K2112" s="22">
        <f>VLOOKUP(D2112,'Porte Honorário'!$A$3:$B$44,2,0)</f>
        <v>771.98</v>
      </c>
      <c r="L2112" s="22">
        <f>'Base PF Saúde'!$K2112*'Base PF Saúde'!$C2112</f>
        <v>771.98</v>
      </c>
      <c r="M2112" s="22">
        <f>'Base PF Saúde'!$E2112*'Uco e Filme'!$A$2</f>
        <v>0</v>
      </c>
      <c r="N2112" s="22">
        <f>'Base PF Saúde'!$H2112*'Uco e Filme'!$A$11</f>
        <v>0</v>
      </c>
      <c r="O2112" s="23">
        <f>ROUND(SUM('Base PF Saúde'!$L2112:$N2112),2)</f>
        <v>771.98</v>
      </c>
    </row>
    <row r="2113" spans="1:15" x14ac:dyDescent="0.25">
      <c r="A2113" s="18">
        <v>31005268</v>
      </c>
      <c r="B2113" s="18" t="s">
        <v>2138</v>
      </c>
      <c r="C2113" s="24">
        <v>1</v>
      </c>
      <c r="D2113" s="25" t="s">
        <v>71</v>
      </c>
      <c r="E2113" s="20"/>
      <c r="F2113" s="21"/>
      <c r="G2113" s="21">
        <v>3</v>
      </c>
      <c r="H2113" s="21"/>
      <c r="I2113" s="21"/>
      <c r="J2113" s="21"/>
      <c r="K2113" s="22">
        <f>VLOOKUP(D2113,'Porte Honorário'!$A$3:$B$44,2,0)</f>
        <v>297.77</v>
      </c>
      <c r="L2113" s="22">
        <f>'Base PF Saúde'!$K2113*'Base PF Saúde'!$C2113</f>
        <v>297.77</v>
      </c>
      <c r="M2113" s="22">
        <f>'Base PF Saúde'!$E2113*'Uco e Filme'!$A$2</f>
        <v>0</v>
      </c>
      <c r="N2113" s="22">
        <f>'Base PF Saúde'!$H2113*'Uco e Filme'!$A$11</f>
        <v>0</v>
      </c>
      <c r="O2113" s="23">
        <f>ROUND(SUM('Base PF Saúde'!$L2113:$N2113),2)</f>
        <v>297.77</v>
      </c>
    </row>
    <row r="2114" spans="1:15" x14ac:dyDescent="0.25">
      <c r="A2114" s="18">
        <v>31005276</v>
      </c>
      <c r="B2114" s="18" t="s">
        <v>2139</v>
      </c>
      <c r="C2114" s="24">
        <v>1</v>
      </c>
      <c r="D2114" s="25" t="s">
        <v>599</v>
      </c>
      <c r="E2114" s="20"/>
      <c r="F2114" s="21">
        <v>2</v>
      </c>
      <c r="G2114" s="21">
        <v>4</v>
      </c>
      <c r="H2114" s="21"/>
      <c r="I2114" s="21"/>
      <c r="J2114" s="21"/>
      <c r="K2114" s="22">
        <f>VLOOKUP(D2114,'Porte Honorário'!$A$3:$B$44,2,0)</f>
        <v>576.6</v>
      </c>
      <c r="L2114" s="22">
        <f>'Base PF Saúde'!$K2114*'Base PF Saúde'!$C2114</f>
        <v>576.6</v>
      </c>
      <c r="M2114" s="22">
        <f>'Base PF Saúde'!$E2114*'Uco e Filme'!$A$2</f>
        <v>0</v>
      </c>
      <c r="N2114" s="22">
        <f>'Base PF Saúde'!$H2114*'Uco e Filme'!$A$11</f>
        <v>0</v>
      </c>
      <c r="O2114" s="23">
        <f>ROUND(SUM('Base PF Saúde'!$L2114:$N2114),2)</f>
        <v>576.6</v>
      </c>
    </row>
    <row r="2115" spans="1:15" ht="24" x14ac:dyDescent="0.25">
      <c r="A2115" s="18">
        <v>31005284</v>
      </c>
      <c r="B2115" s="18" t="s">
        <v>2140</v>
      </c>
      <c r="C2115" s="24">
        <v>1</v>
      </c>
      <c r="D2115" s="25" t="s">
        <v>261</v>
      </c>
      <c r="E2115" s="20"/>
      <c r="F2115" s="21">
        <v>2</v>
      </c>
      <c r="G2115" s="21">
        <v>6</v>
      </c>
      <c r="H2115" s="21"/>
      <c r="I2115" s="21"/>
      <c r="J2115" s="21"/>
      <c r="K2115" s="22">
        <f>VLOOKUP(D2115,'Porte Honorário'!$A$3:$B$44,2,0)</f>
        <v>1572.31</v>
      </c>
      <c r="L2115" s="22">
        <f>'Base PF Saúde'!$K2115*'Base PF Saúde'!$C2115</f>
        <v>1572.31</v>
      </c>
      <c r="M2115" s="22">
        <f>'Base PF Saúde'!$E2115*'Uco e Filme'!$A$2</f>
        <v>0</v>
      </c>
      <c r="N2115" s="22">
        <f>'Base PF Saúde'!$H2115*'Uco e Filme'!$A$11</f>
        <v>0</v>
      </c>
      <c r="O2115" s="23">
        <f>ROUND(SUM('Base PF Saúde'!$L2115:$N2115),2)</f>
        <v>1572.31</v>
      </c>
    </row>
    <row r="2116" spans="1:15" x14ac:dyDescent="0.25">
      <c r="A2116" s="18">
        <v>31005292</v>
      </c>
      <c r="B2116" s="18" t="s">
        <v>2141</v>
      </c>
      <c r="C2116" s="24">
        <v>1</v>
      </c>
      <c r="D2116" s="25" t="s">
        <v>472</v>
      </c>
      <c r="E2116" s="20"/>
      <c r="F2116" s="21">
        <v>2</v>
      </c>
      <c r="G2116" s="21">
        <v>6</v>
      </c>
      <c r="H2116" s="21"/>
      <c r="I2116" s="21"/>
      <c r="J2116" s="21"/>
      <c r="K2116" s="22">
        <f>VLOOKUP(D2116,'Porte Honorário'!$A$3:$B$44,2,0)</f>
        <v>1433.67</v>
      </c>
      <c r="L2116" s="22">
        <f>'Base PF Saúde'!$K2116*'Base PF Saúde'!$C2116</f>
        <v>1433.67</v>
      </c>
      <c r="M2116" s="22">
        <f>'Base PF Saúde'!$E2116*'Uco e Filme'!$A$2</f>
        <v>0</v>
      </c>
      <c r="N2116" s="22">
        <f>'Base PF Saúde'!$H2116*'Uco e Filme'!$A$11</f>
        <v>0</v>
      </c>
      <c r="O2116" s="23">
        <f>ROUND(SUM('Base PF Saúde'!$L2116:$N2116),2)</f>
        <v>1433.67</v>
      </c>
    </row>
    <row r="2117" spans="1:15" x14ac:dyDescent="0.25">
      <c r="A2117" s="18">
        <v>31005306</v>
      </c>
      <c r="B2117" s="18" t="s">
        <v>2142</v>
      </c>
      <c r="C2117" s="24">
        <v>1</v>
      </c>
      <c r="D2117" s="25" t="s">
        <v>342</v>
      </c>
      <c r="E2117" s="20"/>
      <c r="F2117" s="21">
        <v>2</v>
      </c>
      <c r="G2117" s="21">
        <v>6</v>
      </c>
      <c r="H2117" s="21"/>
      <c r="I2117" s="21"/>
      <c r="J2117" s="21"/>
      <c r="K2117" s="22">
        <f>VLOOKUP(D2117,'Porte Honorário'!$A$3:$B$44,2,0)</f>
        <v>874.38</v>
      </c>
      <c r="L2117" s="22">
        <f>'Base PF Saúde'!$K2117*'Base PF Saúde'!$C2117</f>
        <v>874.38</v>
      </c>
      <c r="M2117" s="22">
        <f>'Base PF Saúde'!$E2117*'Uco e Filme'!$A$2</f>
        <v>0</v>
      </c>
      <c r="N2117" s="22">
        <f>'Base PF Saúde'!$H2117*'Uco e Filme'!$A$11</f>
        <v>0</v>
      </c>
      <c r="O2117" s="23">
        <f>ROUND(SUM('Base PF Saúde'!$L2117:$N2117),2)</f>
        <v>874.38</v>
      </c>
    </row>
    <row r="2118" spans="1:15" x14ac:dyDescent="0.25">
      <c r="A2118" s="18">
        <v>31005314</v>
      </c>
      <c r="B2118" s="18" t="s">
        <v>2143</v>
      </c>
      <c r="C2118" s="24">
        <v>1</v>
      </c>
      <c r="D2118" s="25" t="s">
        <v>338</v>
      </c>
      <c r="E2118" s="20"/>
      <c r="F2118" s="21">
        <v>2</v>
      </c>
      <c r="G2118" s="21">
        <v>4</v>
      </c>
      <c r="H2118" s="21"/>
      <c r="I2118" s="21"/>
      <c r="J2118" s="21"/>
      <c r="K2118" s="22">
        <f>VLOOKUP(D2118,'Porte Honorário'!$A$3:$B$44,2,0)</f>
        <v>953.16</v>
      </c>
      <c r="L2118" s="22">
        <f>'Base PF Saúde'!$K2118*'Base PF Saúde'!$C2118</f>
        <v>953.16</v>
      </c>
      <c r="M2118" s="22">
        <f>'Base PF Saúde'!$E2118*'Uco e Filme'!$A$2</f>
        <v>0</v>
      </c>
      <c r="N2118" s="22">
        <f>'Base PF Saúde'!$H2118*'Uco e Filme'!$A$11</f>
        <v>0</v>
      </c>
      <c r="O2118" s="23">
        <f>ROUND(SUM('Base PF Saúde'!$L2118:$N2118),2)</f>
        <v>953.16</v>
      </c>
    </row>
    <row r="2119" spans="1:15" x14ac:dyDescent="0.25">
      <c r="A2119" s="18">
        <v>31005322</v>
      </c>
      <c r="B2119" s="18" t="s">
        <v>2144</v>
      </c>
      <c r="C2119" s="24">
        <v>1</v>
      </c>
      <c r="D2119" s="25" t="s">
        <v>336</v>
      </c>
      <c r="E2119" s="20"/>
      <c r="F2119" s="21"/>
      <c r="G2119" s="21">
        <v>3</v>
      </c>
      <c r="H2119" s="21"/>
      <c r="I2119" s="21"/>
      <c r="J2119" s="21"/>
      <c r="K2119" s="22">
        <f>VLOOKUP(D2119,'Porte Honorário'!$A$3:$B$44,2,0)</f>
        <v>401.75</v>
      </c>
      <c r="L2119" s="22">
        <f>'Base PF Saúde'!$K2119*'Base PF Saúde'!$C2119</f>
        <v>401.75</v>
      </c>
      <c r="M2119" s="22">
        <f>'Base PF Saúde'!$E2119*'Uco e Filme'!$A$2</f>
        <v>0</v>
      </c>
      <c r="N2119" s="22">
        <f>'Base PF Saúde'!$H2119*'Uco e Filme'!$A$11</f>
        <v>0</v>
      </c>
      <c r="O2119" s="23">
        <f>ROUND(SUM('Base PF Saúde'!$L2119:$N2119),2)</f>
        <v>401.75</v>
      </c>
    </row>
    <row r="2120" spans="1:15" ht="24" x14ac:dyDescent="0.25">
      <c r="A2120" s="18">
        <v>31005330</v>
      </c>
      <c r="B2120" s="18" t="s">
        <v>2145</v>
      </c>
      <c r="C2120" s="24">
        <v>1</v>
      </c>
      <c r="D2120" s="25" t="s">
        <v>295</v>
      </c>
      <c r="E2120" s="20"/>
      <c r="F2120" s="21"/>
      <c r="G2120" s="21">
        <v>3</v>
      </c>
      <c r="H2120" s="21"/>
      <c r="I2120" s="21"/>
      <c r="J2120" s="21"/>
      <c r="K2120" s="22">
        <f>VLOOKUP(D2120,'Porte Honorário'!$A$3:$B$44,2,0)</f>
        <v>682.17</v>
      </c>
      <c r="L2120" s="22">
        <f>'Base PF Saúde'!$K2120*'Base PF Saúde'!$C2120</f>
        <v>682.17</v>
      </c>
      <c r="M2120" s="22">
        <f>'Base PF Saúde'!$E2120*'Uco e Filme'!$A$2</f>
        <v>0</v>
      </c>
      <c r="N2120" s="22">
        <f>'Base PF Saúde'!$H2120*'Uco e Filme'!$A$11</f>
        <v>0</v>
      </c>
      <c r="O2120" s="23">
        <f>ROUND(SUM('Base PF Saúde'!$L2120:$N2120),2)</f>
        <v>682.17</v>
      </c>
    </row>
    <row r="2121" spans="1:15" x14ac:dyDescent="0.25">
      <c r="A2121" s="18">
        <v>31005357</v>
      </c>
      <c r="B2121" s="18" t="s">
        <v>2146</v>
      </c>
      <c r="C2121" s="24">
        <v>1</v>
      </c>
      <c r="D2121" s="25" t="s">
        <v>342</v>
      </c>
      <c r="E2121" s="20"/>
      <c r="F2121" s="21">
        <v>2</v>
      </c>
      <c r="G2121" s="21">
        <v>6</v>
      </c>
      <c r="H2121" s="21"/>
      <c r="I2121" s="21"/>
      <c r="J2121" s="21"/>
      <c r="K2121" s="22">
        <f>VLOOKUP(D2121,'Porte Honorário'!$A$3:$B$44,2,0)</f>
        <v>874.38</v>
      </c>
      <c r="L2121" s="22">
        <f>'Base PF Saúde'!$K2121*'Base PF Saúde'!$C2121</f>
        <v>874.38</v>
      </c>
      <c r="M2121" s="22">
        <f>'Base PF Saúde'!$E2121*'Uco e Filme'!$A$2</f>
        <v>0</v>
      </c>
      <c r="N2121" s="22">
        <f>'Base PF Saúde'!$H2121*'Uco e Filme'!$A$11</f>
        <v>0</v>
      </c>
      <c r="O2121" s="23">
        <f>ROUND(SUM('Base PF Saúde'!$L2121:$N2121),2)</f>
        <v>874.38</v>
      </c>
    </row>
    <row r="2122" spans="1:15" x14ac:dyDescent="0.25">
      <c r="A2122" s="18">
        <v>31005365</v>
      </c>
      <c r="B2122" s="18" t="s">
        <v>2147</v>
      </c>
      <c r="C2122" s="24">
        <v>1</v>
      </c>
      <c r="D2122" s="25" t="s">
        <v>309</v>
      </c>
      <c r="E2122" s="20"/>
      <c r="F2122" s="21">
        <v>2</v>
      </c>
      <c r="G2122" s="21">
        <v>5</v>
      </c>
      <c r="H2122" s="21"/>
      <c r="I2122" s="21"/>
      <c r="J2122" s="21"/>
      <c r="K2122" s="22">
        <f>VLOOKUP(D2122,'Porte Honorário'!$A$3:$B$44,2,0)</f>
        <v>771.98</v>
      </c>
      <c r="L2122" s="22">
        <f>'Base PF Saúde'!$K2122*'Base PF Saúde'!$C2122</f>
        <v>771.98</v>
      </c>
      <c r="M2122" s="22">
        <f>'Base PF Saúde'!$E2122*'Uco e Filme'!$A$2</f>
        <v>0</v>
      </c>
      <c r="N2122" s="22">
        <f>'Base PF Saúde'!$H2122*'Uco e Filme'!$A$11</f>
        <v>0</v>
      </c>
      <c r="O2122" s="23">
        <f>ROUND(SUM('Base PF Saúde'!$L2122:$N2122),2)</f>
        <v>771.98</v>
      </c>
    </row>
    <row r="2123" spans="1:15" ht="24" x14ac:dyDescent="0.25">
      <c r="A2123" s="18">
        <v>31005373</v>
      </c>
      <c r="B2123" s="18" t="s">
        <v>2148</v>
      </c>
      <c r="C2123" s="24">
        <v>1</v>
      </c>
      <c r="D2123" s="25" t="s">
        <v>960</v>
      </c>
      <c r="E2123" s="20"/>
      <c r="F2123" s="21">
        <v>3</v>
      </c>
      <c r="G2123" s="21">
        <v>6</v>
      </c>
      <c r="H2123" s="21"/>
      <c r="I2123" s="21"/>
      <c r="J2123" s="21"/>
      <c r="K2123" s="22">
        <f>VLOOKUP(D2123,'Porte Honorário'!$A$3:$B$44,2,0)</f>
        <v>1788.13</v>
      </c>
      <c r="L2123" s="22">
        <f>'Base PF Saúde'!$K2123*'Base PF Saúde'!$C2123</f>
        <v>1788.13</v>
      </c>
      <c r="M2123" s="22">
        <f>'Base PF Saúde'!$E2123*'Uco e Filme'!$A$2</f>
        <v>0</v>
      </c>
      <c r="N2123" s="22">
        <f>'Base PF Saúde'!$H2123*'Uco e Filme'!$A$11</f>
        <v>0</v>
      </c>
      <c r="O2123" s="23">
        <f>ROUND(SUM('Base PF Saúde'!$L2123:$N2123),2)</f>
        <v>1788.13</v>
      </c>
    </row>
    <row r="2124" spans="1:15" ht="24" x14ac:dyDescent="0.25">
      <c r="A2124" s="18">
        <v>31005381</v>
      </c>
      <c r="B2124" s="18" t="s">
        <v>2149</v>
      </c>
      <c r="C2124" s="24">
        <v>1</v>
      </c>
      <c r="D2124" s="25" t="s">
        <v>342</v>
      </c>
      <c r="E2124" s="20"/>
      <c r="F2124" s="21">
        <v>3</v>
      </c>
      <c r="G2124" s="21">
        <v>5</v>
      </c>
      <c r="H2124" s="21"/>
      <c r="I2124" s="21"/>
      <c r="J2124" s="21"/>
      <c r="K2124" s="22">
        <f>VLOOKUP(D2124,'Porte Honorário'!$A$3:$B$44,2,0)</f>
        <v>874.38</v>
      </c>
      <c r="L2124" s="22">
        <f>'Base PF Saúde'!$K2124*'Base PF Saúde'!$C2124</f>
        <v>874.38</v>
      </c>
      <c r="M2124" s="22">
        <f>'Base PF Saúde'!$E2124*'Uco e Filme'!$A$2</f>
        <v>0</v>
      </c>
      <c r="N2124" s="22">
        <f>'Base PF Saúde'!$H2124*'Uco e Filme'!$A$11</f>
        <v>0</v>
      </c>
      <c r="O2124" s="23">
        <f>ROUND(SUM('Base PF Saúde'!$L2124:$N2124),2)</f>
        <v>874.38</v>
      </c>
    </row>
    <row r="2125" spans="1:15" x14ac:dyDescent="0.25">
      <c r="A2125" s="18">
        <v>31005390</v>
      </c>
      <c r="B2125" s="18" t="s">
        <v>2150</v>
      </c>
      <c r="C2125" s="24">
        <v>1</v>
      </c>
      <c r="D2125" s="25" t="s">
        <v>489</v>
      </c>
      <c r="E2125" s="20"/>
      <c r="F2125" s="21">
        <v>2</v>
      </c>
      <c r="G2125" s="21">
        <v>5</v>
      </c>
      <c r="H2125" s="21"/>
      <c r="I2125" s="21"/>
      <c r="J2125" s="21"/>
      <c r="K2125" s="22">
        <f>VLOOKUP(D2125,'Porte Honorário'!$A$3:$B$44,2,0)</f>
        <v>1354.9</v>
      </c>
      <c r="L2125" s="22">
        <f>'Base PF Saúde'!$K2125*'Base PF Saúde'!$C2125</f>
        <v>1354.9</v>
      </c>
      <c r="M2125" s="22">
        <f>'Base PF Saúde'!$E2125*'Uco e Filme'!$A$2</f>
        <v>0</v>
      </c>
      <c r="N2125" s="22">
        <f>'Base PF Saúde'!$H2125*'Uco e Filme'!$A$11</f>
        <v>0</v>
      </c>
      <c r="O2125" s="23">
        <f>ROUND(SUM('Base PF Saúde'!$L2125:$N2125),2)</f>
        <v>1354.9</v>
      </c>
    </row>
    <row r="2126" spans="1:15" x14ac:dyDescent="0.25">
      <c r="A2126" s="18">
        <v>31005403</v>
      </c>
      <c r="B2126" s="18" t="s">
        <v>2151</v>
      </c>
      <c r="C2126" s="24">
        <v>1</v>
      </c>
      <c r="D2126" s="25" t="s">
        <v>435</v>
      </c>
      <c r="E2126" s="20"/>
      <c r="F2126" s="21">
        <v>2</v>
      </c>
      <c r="G2126" s="21">
        <v>6</v>
      </c>
      <c r="H2126" s="21"/>
      <c r="I2126" s="21"/>
      <c r="J2126" s="21"/>
      <c r="K2126" s="22">
        <f>VLOOKUP(D2126,'Porte Honorário'!$A$3:$B$44,2,0)</f>
        <v>1220.97</v>
      </c>
      <c r="L2126" s="22">
        <f>'Base PF Saúde'!$K2126*'Base PF Saúde'!$C2126</f>
        <v>1220.97</v>
      </c>
      <c r="M2126" s="22">
        <f>'Base PF Saúde'!$E2126*'Uco e Filme'!$A$2</f>
        <v>0</v>
      </c>
      <c r="N2126" s="22">
        <f>'Base PF Saúde'!$H2126*'Uco e Filme'!$A$11</f>
        <v>0</v>
      </c>
      <c r="O2126" s="23">
        <f>ROUND(SUM('Base PF Saúde'!$L2126:$N2126),2)</f>
        <v>1220.97</v>
      </c>
    </row>
    <row r="2127" spans="1:15" ht="24" x14ac:dyDescent="0.25">
      <c r="A2127" s="18">
        <v>31005420</v>
      </c>
      <c r="B2127" s="18" t="s">
        <v>2152</v>
      </c>
      <c r="C2127" s="24">
        <v>1</v>
      </c>
      <c r="D2127" s="25" t="s">
        <v>448</v>
      </c>
      <c r="E2127" s="20"/>
      <c r="F2127" s="21">
        <v>2</v>
      </c>
      <c r="G2127" s="21">
        <v>6</v>
      </c>
      <c r="H2127" s="21"/>
      <c r="I2127" s="21"/>
      <c r="J2127" s="21"/>
      <c r="K2127" s="22">
        <f>VLOOKUP(D2127,'Porte Honorário'!$A$3:$B$44,2,0)</f>
        <v>1126.45</v>
      </c>
      <c r="L2127" s="22">
        <f>'Base PF Saúde'!$K2127*'Base PF Saúde'!$C2127</f>
        <v>1126.45</v>
      </c>
      <c r="M2127" s="22">
        <f>'Base PF Saúde'!$E2127*'Uco e Filme'!$A$2</f>
        <v>0</v>
      </c>
      <c r="N2127" s="22">
        <f>'Base PF Saúde'!$H2127*'Uco e Filme'!$A$11</f>
        <v>0</v>
      </c>
      <c r="O2127" s="23">
        <f>ROUND(SUM('Base PF Saúde'!$L2127:$N2127),2)</f>
        <v>1126.45</v>
      </c>
    </row>
    <row r="2128" spans="1:15" x14ac:dyDescent="0.25">
      <c r="A2128" s="18">
        <v>31005438</v>
      </c>
      <c r="B2128" s="18" t="s">
        <v>2153</v>
      </c>
      <c r="C2128" s="24">
        <v>1</v>
      </c>
      <c r="D2128" s="25" t="s">
        <v>491</v>
      </c>
      <c r="E2128" s="20"/>
      <c r="F2128" s="21">
        <v>2</v>
      </c>
      <c r="G2128" s="21">
        <v>6</v>
      </c>
      <c r="H2128" s="21"/>
      <c r="I2128" s="21"/>
      <c r="J2128" s="21"/>
      <c r="K2128" s="22">
        <f>VLOOKUP(D2128,'Porte Honorário'!$A$3:$B$44,2,0)</f>
        <v>1922.05</v>
      </c>
      <c r="L2128" s="22">
        <f>'Base PF Saúde'!$K2128*'Base PF Saúde'!$C2128</f>
        <v>1922.05</v>
      </c>
      <c r="M2128" s="22">
        <f>'Base PF Saúde'!$E2128*'Uco e Filme'!$A$2</f>
        <v>0</v>
      </c>
      <c r="N2128" s="22">
        <f>'Base PF Saúde'!$H2128*'Uco e Filme'!$A$11</f>
        <v>0</v>
      </c>
      <c r="O2128" s="23">
        <f>ROUND(SUM('Base PF Saúde'!$L2128:$N2128),2)</f>
        <v>1922.05</v>
      </c>
    </row>
    <row r="2129" spans="1:15" ht="24" x14ac:dyDescent="0.25">
      <c r="A2129" s="18">
        <v>31005446</v>
      </c>
      <c r="B2129" s="18" t="s">
        <v>2154</v>
      </c>
      <c r="C2129" s="24">
        <v>1</v>
      </c>
      <c r="D2129" s="25" t="s">
        <v>342</v>
      </c>
      <c r="E2129" s="20"/>
      <c r="F2129" s="21">
        <v>2</v>
      </c>
      <c r="G2129" s="21">
        <v>5</v>
      </c>
      <c r="H2129" s="21"/>
      <c r="I2129" s="21"/>
      <c r="J2129" s="21"/>
      <c r="K2129" s="22">
        <f>VLOOKUP(D2129,'Porte Honorário'!$A$3:$B$44,2,0)</f>
        <v>874.38</v>
      </c>
      <c r="L2129" s="22">
        <f>'Base PF Saúde'!$K2129*'Base PF Saúde'!$C2129</f>
        <v>874.38</v>
      </c>
      <c r="M2129" s="22">
        <f>'Base PF Saúde'!$E2129*'Uco e Filme'!$A$2</f>
        <v>0</v>
      </c>
      <c r="N2129" s="22">
        <f>'Base PF Saúde'!$H2129*'Uco e Filme'!$A$11</f>
        <v>0</v>
      </c>
      <c r="O2129" s="23">
        <f>ROUND(SUM('Base PF Saúde'!$L2129:$N2129),2)</f>
        <v>874.38</v>
      </c>
    </row>
    <row r="2130" spans="1:15" ht="24" x14ac:dyDescent="0.25">
      <c r="A2130" s="18">
        <v>31005454</v>
      </c>
      <c r="B2130" s="18" t="s">
        <v>2155</v>
      </c>
      <c r="C2130" s="24">
        <v>1</v>
      </c>
      <c r="D2130" s="25" t="s">
        <v>384</v>
      </c>
      <c r="E2130" s="20">
        <v>28.39</v>
      </c>
      <c r="F2130" s="21">
        <v>2</v>
      </c>
      <c r="G2130" s="21">
        <v>5</v>
      </c>
      <c r="H2130" s="21"/>
      <c r="I2130" s="21"/>
      <c r="J2130" s="21"/>
      <c r="K2130" s="22">
        <f>VLOOKUP(D2130,'Porte Honorário'!$A$3:$B$44,2,0)</f>
        <v>737.32</v>
      </c>
      <c r="L2130" s="22">
        <f>'Base PF Saúde'!$K2130*'Base PF Saúde'!$C2130</f>
        <v>737.32</v>
      </c>
      <c r="M2130" s="22">
        <f>'Base PF Saúde'!$E2130*'Uco e Filme'!$A$2</f>
        <v>514.71069999999997</v>
      </c>
      <c r="N2130" s="22">
        <f>'Base PF Saúde'!$H2130*'Uco e Filme'!$A$11</f>
        <v>0</v>
      </c>
      <c r="O2130" s="23">
        <f>ROUND(SUM('Base PF Saúde'!$L2130:$N2130),2)</f>
        <v>1252.03</v>
      </c>
    </row>
    <row r="2131" spans="1:15" ht="24" x14ac:dyDescent="0.25">
      <c r="A2131" s="18">
        <v>31005462</v>
      </c>
      <c r="B2131" s="18" t="s">
        <v>2156</v>
      </c>
      <c r="C2131" s="24">
        <v>1</v>
      </c>
      <c r="D2131" s="25" t="s">
        <v>384</v>
      </c>
      <c r="E2131" s="20">
        <v>28.39</v>
      </c>
      <c r="F2131" s="21">
        <v>1</v>
      </c>
      <c r="G2131" s="21">
        <v>5</v>
      </c>
      <c r="H2131" s="21"/>
      <c r="I2131" s="21"/>
      <c r="J2131" s="21"/>
      <c r="K2131" s="22">
        <f>VLOOKUP(D2131,'Porte Honorário'!$A$3:$B$44,2,0)</f>
        <v>737.32</v>
      </c>
      <c r="L2131" s="22">
        <f>'Base PF Saúde'!$K2131*'Base PF Saúde'!$C2131</f>
        <v>737.32</v>
      </c>
      <c r="M2131" s="22">
        <f>'Base PF Saúde'!$E2131*'Uco e Filme'!$A$2</f>
        <v>514.71069999999997</v>
      </c>
      <c r="N2131" s="22">
        <f>'Base PF Saúde'!$H2131*'Uco e Filme'!$A$11</f>
        <v>0</v>
      </c>
      <c r="O2131" s="23">
        <f>ROUND(SUM('Base PF Saúde'!$L2131:$N2131),2)</f>
        <v>1252.03</v>
      </c>
    </row>
    <row r="2132" spans="1:15" ht="24" x14ac:dyDescent="0.25">
      <c r="A2132" s="18">
        <v>31005470</v>
      </c>
      <c r="B2132" s="18" t="s">
        <v>2157</v>
      </c>
      <c r="C2132" s="24">
        <v>1</v>
      </c>
      <c r="D2132" s="25" t="s">
        <v>448</v>
      </c>
      <c r="E2132" s="20">
        <v>36.5</v>
      </c>
      <c r="F2132" s="21">
        <v>2</v>
      </c>
      <c r="G2132" s="21">
        <v>6</v>
      </c>
      <c r="H2132" s="21"/>
      <c r="I2132" s="21"/>
      <c r="J2132" s="21"/>
      <c r="K2132" s="22">
        <f>VLOOKUP(D2132,'Porte Honorário'!$A$3:$B$44,2,0)</f>
        <v>1126.45</v>
      </c>
      <c r="L2132" s="22">
        <f>'Base PF Saúde'!$K2132*'Base PF Saúde'!$C2132</f>
        <v>1126.45</v>
      </c>
      <c r="M2132" s="22">
        <f>'Base PF Saúde'!$E2132*'Uco e Filme'!$A$2</f>
        <v>661.745</v>
      </c>
      <c r="N2132" s="22">
        <f>'Base PF Saúde'!$H2132*'Uco e Filme'!$A$11</f>
        <v>0</v>
      </c>
      <c r="O2132" s="23">
        <f>ROUND(SUM('Base PF Saúde'!$L2132:$N2132),2)</f>
        <v>1788.2</v>
      </c>
    </row>
    <row r="2133" spans="1:15" ht="24" x14ac:dyDescent="0.25">
      <c r="A2133" s="18">
        <v>31005489</v>
      </c>
      <c r="B2133" s="18" t="s">
        <v>2158</v>
      </c>
      <c r="C2133" s="24">
        <v>1</v>
      </c>
      <c r="D2133" s="25" t="s">
        <v>261</v>
      </c>
      <c r="E2133" s="20">
        <v>48.66</v>
      </c>
      <c r="F2133" s="21">
        <v>2</v>
      </c>
      <c r="G2133" s="21">
        <v>6</v>
      </c>
      <c r="H2133" s="21"/>
      <c r="I2133" s="21"/>
      <c r="J2133" s="21"/>
      <c r="K2133" s="22">
        <f>VLOOKUP(D2133,'Porte Honorário'!$A$3:$B$44,2,0)</f>
        <v>1572.31</v>
      </c>
      <c r="L2133" s="22">
        <f>'Base PF Saúde'!$K2133*'Base PF Saúde'!$C2133</f>
        <v>1572.31</v>
      </c>
      <c r="M2133" s="22">
        <f>'Base PF Saúde'!$E2133*'Uco e Filme'!$A$2</f>
        <v>882.20579999999984</v>
      </c>
      <c r="N2133" s="22">
        <f>'Base PF Saúde'!$H2133*'Uco e Filme'!$A$11</f>
        <v>0</v>
      </c>
      <c r="O2133" s="23">
        <f>ROUND(SUM('Base PF Saúde'!$L2133:$N2133),2)</f>
        <v>2454.52</v>
      </c>
    </row>
    <row r="2134" spans="1:15" ht="24" x14ac:dyDescent="0.25">
      <c r="A2134" s="18">
        <v>31005497</v>
      </c>
      <c r="B2134" s="18" t="s">
        <v>2159</v>
      </c>
      <c r="C2134" s="24">
        <v>1</v>
      </c>
      <c r="D2134" s="25" t="s">
        <v>334</v>
      </c>
      <c r="E2134" s="20">
        <v>34.47</v>
      </c>
      <c r="F2134" s="21">
        <v>2</v>
      </c>
      <c r="G2134" s="21">
        <v>5</v>
      </c>
      <c r="H2134" s="21"/>
      <c r="I2134" s="21"/>
      <c r="J2134" s="21"/>
      <c r="K2134" s="22">
        <f>VLOOKUP(D2134,'Porte Honorário'!$A$3:$B$44,2,0)</f>
        <v>1049.28</v>
      </c>
      <c r="L2134" s="22">
        <f>'Base PF Saúde'!$K2134*'Base PF Saúde'!$C2134</f>
        <v>1049.28</v>
      </c>
      <c r="M2134" s="22">
        <f>'Base PF Saúde'!$E2134*'Uco e Filme'!$A$2</f>
        <v>624.94109999999989</v>
      </c>
      <c r="N2134" s="22">
        <f>'Base PF Saúde'!$H2134*'Uco e Filme'!$A$11</f>
        <v>0</v>
      </c>
      <c r="O2134" s="23">
        <f>ROUND(SUM('Base PF Saúde'!$L2134:$N2134),2)</f>
        <v>1674.22</v>
      </c>
    </row>
    <row r="2135" spans="1:15" x14ac:dyDescent="0.25">
      <c r="A2135" s="18">
        <v>31005500</v>
      </c>
      <c r="B2135" s="18" t="s">
        <v>2160</v>
      </c>
      <c r="C2135" s="24">
        <v>1</v>
      </c>
      <c r="D2135" s="25" t="s">
        <v>435</v>
      </c>
      <c r="E2135" s="20">
        <v>36.5</v>
      </c>
      <c r="F2135" s="21">
        <v>2</v>
      </c>
      <c r="G2135" s="21">
        <v>6</v>
      </c>
      <c r="H2135" s="21"/>
      <c r="I2135" s="21"/>
      <c r="J2135" s="21"/>
      <c r="K2135" s="22">
        <f>VLOOKUP(D2135,'Porte Honorário'!$A$3:$B$44,2,0)</f>
        <v>1220.97</v>
      </c>
      <c r="L2135" s="22">
        <f>'Base PF Saúde'!$K2135*'Base PF Saúde'!$C2135</f>
        <v>1220.97</v>
      </c>
      <c r="M2135" s="22">
        <f>'Base PF Saúde'!$E2135*'Uco e Filme'!$A$2</f>
        <v>661.745</v>
      </c>
      <c r="N2135" s="22">
        <f>'Base PF Saúde'!$H2135*'Uco e Filme'!$A$11</f>
        <v>0</v>
      </c>
      <c r="O2135" s="23">
        <f>ROUND(SUM('Base PF Saúde'!$L2135:$N2135),2)</f>
        <v>1882.72</v>
      </c>
    </row>
    <row r="2136" spans="1:15" x14ac:dyDescent="0.25">
      <c r="A2136" s="18">
        <v>31005519</v>
      </c>
      <c r="B2136" s="18" t="s">
        <v>2161</v>
      </c>
      <c r="C2136" s="24">
        <v>1</v>
      </c>
      <c r="D2136" s="25" t="s">
        <v>342</v>
      </c>
      <c r="E2136" s="20">
        <v>28.39</v>
      </c>
      <c r="F2136" s="21">
        <v>2</v>
      </c>
      <c r="G2136" s="21">
        <v>5</v>
      </c>
      <c r="H2136" s="21"/>
      <c r="I2136" s="21"/>
      <c r="J2136" s="21"/>
      <c r="K2136" s="22">
        <f>VLOOKUP(D2136,'Porte Honorário'!$A$3:$B$44,2,0)</f>
        <v>874.38</v>
      </c>
      <c r="L2136" s="22">
        <f>'Base PF Saúde'!$K2136*'Base PF Saúde'!$C2136</f>
        <v>874.38</v>
      </c>
      <c r="M2136" s="22">
        <f>'Base PF Saúde'!$E2136*'Uco e Filme'!$A$2</f>
        <v>514.71069999999997</v>
      </c>
      <c r="N2136" s="22">
        <f>'Base PF Saúde'!$H2136*'Uco e Filme'!$A$11</f>
        <v>0</v>
      </c>
      <c r="O2136" s="23">
        <f>ROUND(SUM('Base PF Saúde'!$L2136:$N2136),2)</f>
        <v>1389.09</v>
      </c>
    </row>
    <row r="2137" spans="1:15" ht="24" x14ac:dyDescent="0.25">
      <c r="A2137" s="18">
        <v>31005527</v>
      </c>
      <c r="B2137" s="18" t="s">
        <v>2162</v>
      </c>
      <c r="C2137" s="24">
        <v>1</v>
      </c>
      <c r="D2137" s="25" t="s">
        <v>489</v>
      </c>
      <c r="E2137" s="20">
        <v>36.5</v>
      </c>
      <c r="F2137" s="21">
        <v>2</v>
      </c>
      <c r="G2137" s="21">
        <v>6</v>
      </c>
      <c r="H2137" s="21"/>
      <c r="I2137" s="21"/>
      <c r="J2137" s="21"/>
      <c r="K2137" s="22">
        <f>VLOOKUP(D2137,'Porte Honorário'!$A$3:$B$44,2,0)</f>
        <v>1354.9</v>
      </c>
      <c r="L2137" s="22">
        <f>'Base PF Saúde'!$K2137*'Base PF Saúde'!$C2137</f>
        <v>1354.9</v>
      </c>
      <c r="M2137" s="22">
        <f>'Base PF Saúde'!$E2137*'Uco e Filme'!$A$2</f>
        <v>661.745</v>
      </c>
      <c r="N2137" s="22">
        <f>'Base PF Saúde'!$H2137*'Uco e Filme'!$A$11</f>
        <v>0</v>
      </c>
      <c r="O2137" s="23">
        <f>ROUND(SUM('Base PF Saúde'!$L2137:$N2137),2)</f>
        <v>2016.65</v>
      </c>
    </row>
    <row r="2138" spans="1:15" ht="24" x14ac:dyDescent="0.25">
      <c r="A2138" s="18">
        <v>31005535</v>
      </c>
      <c r="B2138" s="18" t="s">
        <v>2163</v>
      </c>
      <c r="C2138" s="24">
        <v>1</v>
      </c>
      <c r="D2138" s="25" t="s">
        <v>489</v>
      </c>
      <c r="E2138" s="20">
        <v>36.5</v>
      </c>
      <c r="F2138" s="21">
        <v>2</v>
      </c>
      <c r="G2138" s="21">
        <v>6</v>
      </c>
      <c r="H2138" s="21"/>
      <c r="I2138" s="21"/>
      <c r="J2138" s="21"/>
      <c r="K2138" s="22">
        <f>VLOOKUP(D2138,'Porte Honorário'!$A$3:$B$44,2,0)</f>
        <v>1354.9</v>
      </c>
      <c r="L2138" s="22">
        <f>'Base PF Saúde'!$K2138*'Base PF Saúde'!$C2138</f>
        <v>1354.9</v>
      </c>
      <c r="M2138" s="22">
        <f>'Base PF Saúde'!$E2138*'Uco e Filme'!$A$2</f>
        <v>661.745</v>
      </c>
      <c r="N2138" s="22">
        <f>'Base PF Saúde'!$H2138*'Uco e Filme'!$A$11</f>
        <v>0</v>
      </c>
      <c r="O2138" s="23">
        <f>ROUND(SUM('Base PF Saúde'!$L2138:$N2138),2)</f>
        <v>2016.65</v>
      </c>
    </row>
    <row r="2139" spans="1:15" ht="24" x14ac:dyDescent="0.25">
      <c r="A2139" s="18">
        <v>31005543</v>
      </c>
      <c r="B2139" s="18" t="s">
        <v>2164</v>
      </c>
      <c r="C2139" s="24">
        <v>1</v>
      </c>
      <c r="D2139" s="25" t="s">
        <v>448</v>
      </c>
      <c r="E2139" s="20">
        <v>34.47</v>
      </c>
      <c r="F2139" s="21">
        <v>2</v>
      </c>
      <c r="G2139" s="21">
        <v>6</v>
      </c>
      <c r="H2139" s="21"/>
      <c r="I2139" s="21"/>
      <c r="J2139" s="21"/>
      <c r="K2139" s="22">
        <f>VLOOKUP(D2139,'Porte Honorário'!$A$3:$B$44,2,0)</f>
        <v>1126.45</v>
      </c>
      <c r="L2139" s="22">
        <f>'Base PF Saúde'!$K2139*'Base PF Saúde'!$C2139</f>
        <v>1126.45</v>
      </c>
      <c r="M2139" s="22">
        <f>'Base PF Saúde'!$E2139*'Uco e Filme'!$A$2</f>
        <v>624.94109999999989</v>
      </c>
      <c r="N2139" s="22">
        <f>'Base PF Saúde'!$H2139*'Uco e Filme'!$A$11</f>
        <v>0</v>
      </c>
      <c r="O2139" s="23">
        <f>ROUND(SUM('Base PF Saúde'!$L2139:$N2139),2)</f>
        <v>1751.39</v>
      </c>
    </row>
    <row r="2140" spans="1:15" ht="24" x14ac:dyDescent="0.25">
      <c r="A2140" s="18">
        <v>31005551</v>
      </c>
      <c r="B2140" s="18" t="s">
        <v>2165</v>
      </c>
      <c r="C2140" s="24">
        <v>1</v>
      </c>
      <c r="D2140" s="25" t="s">
        <v>334</v>
      </c>
      <c r="E2140" s="20">
        <v>34.47</v>
      </c>
      <c r="F2140" s="21">
        <v>2</v>
      </c>
      <c r="G2140" s="21">
        <v>6</v>
      </c>
      <c r="H2140" s="21"/>
      <c r="I2140" s="21"/>
      <c r="J2140" s="21"/>
      <c r="K2140" s="22">
        <f>VLOOKUP(D2140,'Porte Honorário'!$A$3:$B$44,2,0)</f>
        <v>1049.28</v>
      </c>
      <c r="L2140" s="22">
        <f>'Base PF Saúde'!$K2140*'Base PF Saúde'!$C2140</f>
        <v>1049.28</v>
      </c>
      <c r="M2140" s="22">
        <f>'Base PF Saúde'!$E2140*'Uco e Filme'!$A$2</f>
        <v>624.94109999999989</v>
      </c>
      <c r="N2140" s="22">
        <f>'Base PF Saúde'!$H2140*'Uco e Filme'!$A$11</f>
        <v>0</v>
      </c>
      <c r="O2140" s="23">
        <f>ROUND(SUM('Base PF Saúde'!$L2140:$N2140),2)</f>
        <v>1674.22</v>
      </c>
    </row>
    <row r="2141" spans="1:15" ht="24" x14ac:dyDescent="0.25">
      <c r="A2141" s="18">
        <v>31005560</v>
      </c>
      <c r="B2141" s="18" t="s">
        <v>2166</v>
      </c>
      <c r="C2141" s="24">
        <v>1</v>
      </c>
      <c r="D2141" s="25" t="s">
        <v>491</v>
      </c>
      <c r="E2141" s="20">
        <v>64.88</v>
      </c>
      <c r="F2141" s="21">
        <v>2</v>
      </c>
      <c r="G2141" s="21">
        <v>7</v>
      </c>
      <c r="H2141" s="21"/>
      <c r="I2141" s="21"/>
      <c r="J2141" s="21"/>
      <c r="K2141" s="22">
        <f>VLOOKUP(D2141,'Porte Honorário'!$A$3:$B$44,2,0)</f>
        <v>1922.05</v>
      </c>
      <c r="L2141" s="22">
        <f>'Base PF Saúde'!$K2141*'Base PF Saúde'!$C2141</f>
        <v>1922.05</v>
      </c>
      <c r="M2141" s="22">
        <f>'Base PF Saúde'!$E2141*'Uco e Filme'!$A$2</f>
        <v>1176.2743999999998</v>
      </c>
      <c r="N2141" s="22">
        <f>'Base PF Saúde'!$H2141*'Uco e Filme'!$A$11</f>
        <v>0</v>
      </c>
      <c r="O2141" s="23">
        <f>ROUND(SUM('Base PF Saúde'!$L2141:$N2141),2)</f>
        <v>3098.32</v>
      </c>
    </row>
    <row r="2142" spans="1:15" ht="24" x14ac:dyDescent="0.25">
      <c r="A2142" s="18">
        <v>31005578</v>
      </c>
      <c r="B2142" s="18" t="s">
        <v>2167</v>
      </c>
      <c r="C2142" s="24">
        <v>1</v>
      </c>
      <c r="D2142" s="25" t="s">
        <v>261</v>
      </c>
      <c r="E2142" s="20">
        <v>48.66</v>
      </c>
      <c r="F2142" s="21">
        <v>2</v>
      </c>
      <c r="G2142" s="21">
        <v>6</v>
      </c>
      <c r="H2142" s="21"/>
      <c r="I2142" s="21"/>
      <c r="J2142" s="21"/>
      <c r="K2142" s="22">
        <f>VLOOKUP(D2142,'Porte Honorário'!$A$3:$B$44,2,0)</f>
        <v>1572.31</v>
      </c>
      <c r="L2142" s="22">
        <f>'Base PF Saúde'!$K2142*'Base PF Saúde'!$C2142</f>
        <v>1572.31</v>
      </c>
      <c r="M2142" s="22">
        <f>'Base PF Saúde'!$E2142*'Uco e Filme'!$A$2</f>
        <v>882.20579999999984</v>
      </c>
      <c r="N2142" s="22">
        <f>'Base PF Saúde'!$H2142*'Uco e Filme'!$A$11</f>
        <v>0</v>
      </c>
      <c r="O2142" s="23">
        <f>ROUND(SUM('Base PF Saúde'!$L2142:$N2142),2)</f>
        <v>2454.52</v>
      </c>
    </row>
    <row r="2143" spans="1:15" ht="24" x14ac:dyDescent="0.25">
      <c r="A2143" s="18">
        <v>31005586</v>
      </c>
      <c r="B2143" s="18" t="s">
        <v>2168</v>
      </c>
      <c r="C2143" s="24">
        <v>1</v>
      </c>
      <c r="D2143" s="25" t="s">
        <v>435</v>
      </c>
      <c r="E2143" s="20">
        <v>36.5</v>
      </c>
      <c r="F2143" s="21">
        <v>2</v>
      </c>
      <c r="G2143" s="21">
        <v>5</v>
      </c>
      <c r="H2143" s="21"/>
      <c r="I2143" s="21"/>
      <c r="J2143" s="21"/>
      <c r="K2143" s="22">
        <f>VLOOKUP(D2143,'Porte Honorário'!$A$3:$B$44,2,0)</f>
        <v>1220.97</v>
      </c>
      <c r="L2143" s="22">
        <f>'Base PF Saúde'!$K2143*'Base PF Saúde'!$C2143</f>
        <v>1220.97</v>
      </c>
      <c r="M2143" s="22">
        <f>'Base PF Saúde'!$E2143*'Uco e Filme'!$A$2</f>
        <v>661.745</v>
      </c>
      <c r="N2143" s="22">
        <f>'Base PF Saúde'!$H2143*'Uco e Filme'!$A$11</f>
        <v>0</v>
      </c>
      <c r="O2143" s="23">
        <f>ROUND(SUM('Base PF Saúde'!$L2143:$N2143),2)</f>
        <v>1882.72</v>
      </c>
    </row>
    <row r="2144" spans="1:15" ht="36" x14ac:dyDescent="0.25">
      <c r="A2144" s="18">
        <v>31005594</v>
      </c>
      <c r="B2144" s="18" t="s">
        <v>2169</v>
      </c>
      <c r="C2144" s="24">
        <v>1</v>
      </c>
      <c r="D2144" s="25" t="s">
        <v>998</v>
      </c>
      <c r="E2144" s="20">
        <v>81.099999999999994</v>
      </c>
      <c r="F2144" s="21">
        <v>2</v>
      </c>
      <c r="G2144" s="21">
        <v>7</v>
      </c>
      <c r="H2144" s="21"/>
      <c r="I2144" s="21"/>
      <c r="J2144" s="21"/>
      <c r="K2144" s="22">
        <f>VLOOKUP(D2144,'Porte Honorário'!$A$3:$B$44,2,0)</f>
        <v>2355.31</v>
      </c>
      <c r="L2144" s="22">
        <f>'Base PF Saúde'!$K2144*'Base PF Saúde'!$C2144</f>
        <v>2355.31</v>
      </c>
      <c r="M2144" s="22">
        <f>'Base PF Saúde'!$E2144*'Uco e Filme'!$A$2</f>
        <v>1470.3429999999998</v>
      </c>
      <c r="N2144" s="22">
        <f>'Base PF Saúde'!$H2144*'Uco e Filme'!$A$11</f>
        <v>0</v>
      </c>
      <c r="O2144" s="23">
        <f>ROUND(SUM('Base PF Saúde'!$L2144:$N2144),2)</f>
        <v>3825.65</v>
      </c>
    </row>
    <row r="2145" spans="1:15" x14ac:dyDescent="0.25">
      <c r="A2145" s="18">
        <v>31005608</v>
      </c>
      <c r="B2145" s="18" t="s">
        <v>2170</v>
      </c>
      <c r="C2145" s="24">
        <v>1</v>
      </c>
      <c r="D2145" s="25" t="s">
        <v>384</v>
      </c>
      <c r="E2145" s="20">
        <v>28.39</v>
      </c>
      <c r="F2145" s="21">
        <v>2</v>
      </c>
      <c r="G2145" s="21">
        <v>5</v>
      </c>
      <c r="H2145" s="21"/>
      <c r="I2145" s="21"/>
      <c r="J2145" s="21"/>
      <c r="K2145" s="22">
        <f>VLOOKUP(D2145,'Porte Honorário'!$A$3:$B$44,2,0)</f>
        <v>737.32</v>
      </c>
      <c r="L2145" s="22">
        <f>'Base PF Saúde'!$K2145*'Base PF Saúde'!$C2145</f>
        <v>737.32</v>
      </c>
      <c r="M2145" s="22">
        <f>'Base PF Saúde'!$E2145*'Uco e Filme'!$A$2</f>
        <v>514.71069999999997</v>
      </c>
      <c r="N2145" s="22">
        <f>'Base PF Saúde'!$H2145*'Uco e Filme'!$A$11</f>
        <v>0</v>
      </c>
      <c r="O2145" s="23">
        <f>ROUND(SUM('Base PF Saúde'!$L2145:$N2145),2)</f>
        <v>1252.03</v>
      </c>
    </row>
    <row r="2146" spans="1:15" ht="24" x14ac:dyDescent="0.25">
      <c r="A2146" s="18">
        <v>31005616</v>
      </c>
      <c r="B2146" s="18" t="s">
        <v>2171</v>
      </c>
      <c r="C2146" s="24">
        <v>1</v>
      </c>
      <c r="D2146" s="25" t="s">
        <v>491</v>
      </c>
      <c r="E2146" s="20">
        <v>81.099999999999994</v>
      </c>
      <c r="F2146" s="21">
        <v>2</v>
      </c>
      <c r="G2146" s="21">
        <v>7</v>
      </c>
      <c r="H2146" s="21"/>
      <c r="I2146" s="21"/>
      <c r="J2146" s="21"/>
      <c r="K2146" s="22">
        <f>VLOOKUP(D2146,'Porte Honorário'!$A$3:$B$44,2,0)</f>
        <v>1922.05</v>
      </c>
      <c r="L2146" s="22">
        <f>'Base PF Saúde'!$K2146*'Base PF Saúde'!$C2146</f>
        <v>1922.05</v>
      </c>
      <c r="M2146" s="22">
        <f>'Base PF Saúde'!$E2146*'Uco e Filme'!$A$2</f>
        <v>1470.3429999999998</v>
      </c>
      <c r="N2146" s="22">
        <f>'Base PF Saúde'!$H2146*'Uco e Filme'!$A$11</f>
        <v>0</v>
      </c>
      <c r="O2146" s="23">
        <f>ROUND(SUM('Base PF Saúde'!$L2146:$N2146),2)</f>
        <v>3392.39</v>
      </c>
    </row>
    <row r="2147" spans="1:15" ht="24" x14ac:dyDescent="0.25">
      <c r="A2147" s="18">
        <v>31005624</v>
      </c>
      <c r="B2147" s="18" t="s">
        <v>2172</v>
      </c>
      <c r="C2147" s="24">
        <v>1</v>
      </c>
      <c r="D2147" s="25" t="s">
        <v>489</v>
      </c>
      <c r="E2147" s="20">
        <v>48.66</v>
      </c>
      <c r="F2147" s="21">
        <v>2</v>
      </c>
      <c r="G2147" s="21">
        <v>7</v>
      </c>
      <c r="H2147" s="21"/>
      <c r="I2147" s="21"/>
      <c r="J2147" s="21"/>
      <c r="K2147" s="22">
        <f>VLOOKUP(D2147,'Porte Honorário'!$A$3:$B$44,2,0)</f>
        <v>1354.9</v>
      </c>
      <c r="L2147" s="22">
        <f>'Base PF Saúde'!$K2147*'Base PF Saúde'!$C2147</f>
        <v>1354.9</v>
      </c>
      <c r="M2147" s="22">
        <f>'Base PF Saúde'!$E2147*'Uco e Filme'!$A$2</f>
        <v>882.20579999999984</v>
      </c>
      <c r="N2147" s="22">
        <f>'Base PF Saúde'!$H2147*'Uco e Filme'!$A$11</f>
        <v>0</v>
      </c>
      <c r="O2147" s="23">
        <f>ROUND(SUM('Base PF Saúde'!$L2147:$N2147),2)</f>
        <v>2237.11</v>
      </c>
    </row>
    <row r="2148" spans="1:15" ht="24" x14ac:dyDescent="0.25">
      <c r="A2148" s="18">
        <v>31005632</v>
      </c>
      <c r="B2148" s="18" t="s">
        <v>2173</v>
      </c>
      <c r="C2148" s="24">
        <v>1</v>
      </c>
      <c r="D2148" s="25" t="s">
        <v>503</v>
      </c>
      <c r="E2148" s="20">
        <v>24.33</v>
      </c>
      <c r="F2148" s="21"/>
      <c r="G2148" s="21">
        <v>5</v>
      </c>
      <c r="H2148" s="21"/>
      <c r="I2148" s="21"/>
      <c r="J2148" s="21"/>
      <c r="K2148" s="22">
        <f>VLOOKUP(D2148,'Porte Honorário'!$A$3:$B$44,2,0)</f>
        <v>441.14</v>
      </c>
      <c r="L2148" s="22">
        <f>'Base PF Saúde'!$K2148*'Base PF Saúde'!$C2148</f>
        <v>441.14</v>
      </c>
      <c r="M2148" s="22">
        <f>'Base PF Saúde'!$E2148*'Uco e Filme'!$A$2</f>
        <v>441.10289999999992</v>
      </c>
      <c r="N2148" s="22">
        <f>'Base PF Saúde'!$H2148*'Uco e Filme'!$A$11</f>
        <v>0</v>
      </c>
      <c r="O2148" s="23">
        <f>ROUND(SUM('Base PF Saúde'!$L2148:$N2148),2)</f>
        <v>882.24</v>
      </c>
    </row>
    <row r="2149" spans="1:15" ht="24" x14ac:dyDescent="0.25">
      <c r="A2149" s="18">
        <v>31005640</v>
      </c>
      <c r="B2149" s="18" t="s">
        <v>2174</v>
      </c>
      <c r="C2149" s="24">
        <v>1</v>
      </c>
      <c r="D2149" s="25" t="s">
        <v>342</v>
      </c>
      <c r="E2149" s="20">
        <v>28.39</v>
      </c>
      <c r="F2149" s="21"/>
      <c r="G2149" s="21">
        <v>5</v>
      </c>
      <c r="H2149" s="21"/>
      <c r="I2149" s="21"/>
      <c r="J2149" s="21"/>
      <c r="K2149" s="22">
        <f>VLOOKUP(D2149,'Porte Honorário'!$A$3:$B$44,2,0)</f>
        <v>874.38</v>
      </c>
      <c r="L2149" s="22">
        <f>'Base PF Saúde'!$K2149*'Base PF Saúde'!$C2149</f>
        <v>874.38</v>
      </c>
      <c r="M2149" s="22">
        <f>'Base PF Saúde'!$E2149*'Uco e Filme'!$A$2</f>
        <v>514.71069999999997</v>
      </c>
      <c r="N2149" s="22">
        <f>'Base PF Saúde'!$H2149*'Uco e Filme'!$A$11</f>
        <v>0</v>
      </c>
      <c r="O2149" s="23">
        <f>ROUND(SUM('Base PF Saúde'!$L2149:$N2149),2)</f>
        <v>1389.09</v>
      </c>
    </row>
    <row r="2150" spans="1:15" ht="24" x14ac:dyDescent="0.25">
      <c r="A2150" s="18">
        <v>31005659</v>
      </c>
      <c r="B2150" s="18" t="s">
        <v>2175</v>
      </c>
      <c r="C2150" s="24">
        <v>1</v>
      </c>
      <c r="D2150" s="25" t="s">
        <v>489</v>
      </c>
      <c r="E2150" s="20">
        <v>48.66</v>
      </c>
      <c r="F2150" s="21">
        <v>2</v>
      </c>
      <c r="G2150" s="21">
        <v>7</v>
      </c>
      <c r="H2150" s="21"/>
      <c r="I2150" s="21"/>
      <c r="J2150" s="21"/>
      <c r="K2150" s="22">
        <f>VLOOKUP(D2150,'Porte Honorário'!$A$3:$B$44,2,0)</f>
        <v>1354.9</v>
      </c>
      <c r="L2150" s="22">
        <f>'Base PF Saúde'!$K2150*'Base PF Saúde'!$C2150</f>
        <v>1354.9</v>
      </c>
      <c r="M2150" s="22">
        <f>'Base PF Saúde'!$E2150*'Uco e Filme'!$A$2</f>
        <v>882.20579999999984</v>
      </c>
      <c r="N2150" s="22">
        <f>'Base PF Saúde'!$H2150*'Uco e Filme'!$A$11</f>
        <v>0</v>
      </c>
      <c r="O2150" s="23">
        <f>ROUND(SUM('Base PF Saúde'!$L2150:$N2150),2)</f>
        <v>2237.11</v>
      </c>
    </row>
    <row r="2151" spans="1:15" ht="24" x14ac:dyDescent="0.25">
      <c r="A2151" s="18">
        <v>31005667</v>
      </c>
      <c r="B2151" s="18" t="s">
        <v>2176</v>
      </c>
      <c r="C2151" s="24">
        <v>1</v>
      </c>
      <c r="D2151" s="25" t="s">
        <v>448</v>
      </c>
      <c r="E2151" s="20">
        <v>34.47</v>
      </c>
      <c r="F2151" s="21">
        <v>2</v>
      </c>
      <c r="G2151" s="21">
        <v>6</v>
      </c>
      <c r="H2151" s="21"/>
      <c r="I2151" s="21"/>
      <c r="J2151" s="21"/>
      <c r="K2151" s="22">
        <f>VLOOKUP(D2151,'Porte Honorário'!$A$3:$B$44,2,0)</f>
        <v>1126.45</v>
      </c>
      <c r="L2151" s="22">
        <f>'Base PF Saúde'!$K2151*'Base PF Saúde'!$C2151</f>
        <v>1126.45</v>
      </c>
      <c r="M2151" s="22">
        <f>'Base PF Saúde'!$E2151*'Uco e Filme'!$A$2</f>
        <v>624.94109999999989</v>
      </c>
      <c r="N2151" s="22">
        <f>'Base PF Saúde'!$H2151*'Uco e Filme'!$A$11</f>
        <v>0</v>
      </c>
      <c r="O2151" s="23">
        <f>ROUND(SUM('Base PF Saúde'!$L2151:$N2151),2)</f>
        <v>1751.39</v>
      </c>
    </row>
    <row r="2152" spans="1:15" x14ac:dyDescent="0.25">
      <c r="A2152" s="18">
        <v>31005675</v>
      </c>
      <c r="B2152" s="18" t="s">
        <v>2177</v>
      </c>
      <c r="C2152" s="24">
        <v>1</v>
      </c>
      <c r="D2152" s="25" t="s">
        <v>599</v>
      </c>
      <c r="E2152" s="20">
        <v>28.39</v>
      </c>
      <c r="F2152" s="21">
        <v>1</v>
      </c>
      <c r="G2152" s="21">
        <v>5</v>
      </c>
      <c r="H2152" s="21"/>
      <c r="I2152" s="21"/>
      <c r="J2152" s="21"/>
      <c r="K2152" s="22">
        <f>VLOOKUP(D2152,'Porte Honorário'!$A$3:$B$44,2,0)</f>
        <v>576.6</v>
      </c>
      <c r="L2152" s="22">
        <f>'Base PF Saúde'!$K2152*'Base PF Saúde'!$C2152</f>
        <v>576.6</v>
      </c>
      <c r="M2152" s="22">
        <f>'Base PF Saúde'!$E2152*'Uco e Filme'!$A$2</f>
        <v>514.71069999999997</v>
      </c>
      <c r="N2152" s="22">
        <f>'Base PF Saúde'!$H2152*'Uco e Filme'!$A$11</f>
        <v>0</v>
      </c>
      <c r="O2152" s="23">
        <f>ROUND(SUM('Base PF Saúde'!$L2152:$N2152),2)</f>
        <v>1091.31</v>
      </c>
    </row>
    <row r="2153" spans="1:15" ht="24" x14ac:dyDescent="0.25">
      <c r="A2153" s="18">
        <v>31005683</v>
      </c>
      <c r="B2153" s="18" t="s">
        <v>2178</v>
      </c>
      <c r="C2153" s="24">
        <v>1</v>
      </c>
      <c r="D2153" s="25" t="s">
        <v>295</v>
      </c>
      <c r="E2153" s="20"/>
      <c r="F2153" s="21"/>
      <c r="G2153" s="21">
        <v>3</v>
      </c>
      <c r="H2153" s="21"/>
      <c r="I2153" s="21"/>
      <c r="J2153" s="21"/>
      <c r="K2153" s="22">
        <f>VLOOKUP(D2153,'Porte Honorário'!$A$3:$B$44,2,0)</f>
        <v>682.17</v>
      </c>
      <c r="L2153" s="22">
        <f>'Base PF Saúde'!$K2153*'Base PF Saúde'!$C2153</f>
        <v>682.17</v>
      </c>
      <c r="M2153" s="22">
        <f>'Base PF Saúde'!$E2153*'Uco e Filme'!$A$2</f>
        <v>0</v>
      </c>
      <c r="N2153" s="22">
        <f>'Base PF Saúde'!$H2153*'Uco e Filme'!$A$11</f>
        <v>0</v>
      </c>
      <c r="O2153" s="23">
        <f>ROUND(SUM('Base PF Saúde'!$L2153:$N2153),2)</f>
        <v>682.17</v>
      </c>
    </row>
    <row r="2154" spans="1:15" ht="24" x14ac:dyDescent="0.25">
      <c r="A2154" s="18">
        <v>31005691</v>
      </c>
      <c r="B2154" s="18" t="s">
        <v>2179</v>
      </c>
      <c r="C2154" s="24">
        <v>1</v>
      </c>
      <c r="D2154" s="25" t="s">
        <v>140</v>
      </c>
      <c r="E2154" s="20"/>
      <c r="F2154" s="21"/>
      <c r="G2154" s="21">
        <v>3</v>
      </c>
      <c r="H2154" s="21"/>
      <c r="I2154" s="21"/>
      <c r="J2154" s="21"/>
      <c r="K2154" s="22">
        <f>VLOOKUP(D2154,'Porte Honorário'!$A$3:$B$44,2,0)</f>
        <v>321.38</v>
      </c>
      <c r="L2154" s="22">
        <f>'Base PF Saúde'!$K2154*'Base PF Saúde'!$C2154</f>
        <v>321.38</v>
      </c>
      <c r="M2154" s="22">
        <f>'Base PF Saúde'!$E2154*'Uco e Filme'!$A$2</f>
        <v>0</v>
      </c>
      <c r="N2154" s="22">
        <f>'Base PF Saúde'!$H2154*'Uco e Filme'!$A$11</f>
        <v>0</v>
      </c>
      <c r="O2154" s="23">
        <f>ROUND(SUM('Base PF Saúde'!$L2154:$N2154),2)</f>
        <v>321.38</v>
      </c>
    </row>
    <row r="2155" spans="1:15" ht="18" customHeight="1" x14ac:dyDescent="0.25">
      <c r="A2155" s="72" t="s">
        <v>2180</v>
      </c>
      <c r="B2155" s="73"/>
      <c r="C2155" s="73"/>
      <c r="D2155" s="73"/>
      <c r="E2155" s="73"/>
      <c r="F2155" s="73"/>
      <c r="G2155" s="73"/>
      <c r="H2155" s="73"/>
      <c r="I2155" s="73"/>
      <c r="J2155" s="73"/>
      <c r="K2155" s="73" t="e">
        <f>VLOOKUP(D2155,'Porte Honorário'!$A$3:$B$44,2,0)</f>
        <v>#N/A</v>
      </c>
      <c r="L2155" s="73" t="e">
        <f>'Base PF Saúde'!$K2155*'Base PF Saúde'!$C2155</f>
        <v>#N/A</v>
      </c>
      <c r="M2155" s="73">
        <f>'Base PF Saúde'!$E2155*'Uco e Filme'!$A$2</f>
        <v>0</v>
      </c>
      <c r="N2155" s="73">
        <f>'Base PF Saúde'!$H2155*'Uco e Filme'!$A$11</f>
        <v>0</v>
      </c>
      <c r="O2155" s="74" t="e">
        <f>ROUND(SUM('Base PF Saúde'!$L2155:$N2155),2)</f>
        <v>#N/A</v>
      </c>
    </row>
    <row r="2156" spans="1:15" x14ac:dyDescent="0.25">
      <c r="A2156" s="18">
        <v>31006019</v>
      </c>
      <c r="B2156" s="18" t="s">
        <v>2181</v>
      </c>
      <c r="C2156" s="24">
        <v>1</v>
      </c>
      <c r="D2156" s="25" t="s">
        <v>384</v>
      </c>
      <c r="E2156" s="20"/>
      <c r="F2156" s="21">
        <v>2</v>
      </c>
      <c r="G2156" s="21">
        <v>5</v>
      </c>
      <c r="H2156" s="21"/>
      <c r="I2156" s="21"/>
      <c r="J2156" s="21"/>
      <c r="K2156" s="22">
        <f>VLOOKUP(D2156,'Porte Honorário'!$A$3:$B$44,2,0)</f>
        <v>737.32</v>
      </c>
      <c r="L2156" s="22">
        <f>'Base PF Saúde'!$K2156*'Base PF Saúde'!$C2156</f>
        <v>737.32</v>
      </c>
      <c r="M2156" s="22">
        <f>'Base PF Saúde'!$E2156*'Uco e Filme'!$A$2</f>
        <v>0</v>
      </c>
      <c r="N2156" s="22">
        <f>'Base PF Saúde'!$H2156*'Uco e Filme'!$A$11</f>
        <v>0</v>
      </c>
      <c r="O2156" s="23">
        <f>ROUND(SUM('Base PF Saúde'!$L2156:$N2156),2)</f>
        <v>737.32</v>
      </c>
    </row>
    <row r="2157" spans="1:15" x14ac:dyDescent="0.25">
      <c r="A2157" s="18">
        <v>31006027</v>
      </c>
      <c r="B2157" s="18" t="s">
        <v>2182</v>
      </c>
      <c r="C2157" s="24">
        <v>1</v>
      </c>
      <c r="D2157" s="25" t="s">
        <v>71</v>
      </c>
      <c r="E2157" s="20"/>
      <c r="F2157" s="21">
        <v>1</v>
      </c>
      <c r="G2157" s="21">
        <v>3</v>
      </c>
      <c r="H2157" s="21"/>
      <c r="I2157" s="21"/>
      <c r="J2157" s="21"/>
      <c r="K2157" s="22">
        <f>VLOOKUP(D2157,'Porte Honorário'!$A$3:$B$44,2,0)</f>
        <v>297.77</v>
      </c>
      <c r="L2157" s="22">
        <f>'Base PF Saúde'!$K2157*'Base PF Saúde'!$C2157</f>
        <v>297.77</v>
      </c>
      <c r="M2157" s="22">
        <f>'Base PF Saúde'!$E2157*'Uco e Filme'!$A$2</f>
        <v>0</v>
      </c>
      <c r="N2157" s="22">
        <f>'Base PF Saúde'!$H2157*'Uco e Filme'!$A$11</f>
        <v>0</v>
      </c>
      <c r="O2157" s="23">
        <f>ROUND(SUM('Base PF Saúde'!$L2157:$N2157),2)</f>
        <v>297.77</v>
      </c>
    </row>
    <row r="2158" spans="1:15" x14ac:dyDescent="0.25">
      <c r="A2158" s="18">
        <v>31006035</v>
      </c>
      <c r="B2158" s="18" t="s">
        <v>2183</v>
      </c>
      <c r="C2158" s="24">
        <v>1</v>
      </c>
      <c r="D2158" s="25" t="s">
        <v>342</v>
      </c>
      <c r="E2158" s="20"/>
      <c r="F2158" s="21">
        <v>2</v>
      </c>
      <c r="G2158" s="21">
        <v>5</v>
      </c>
      <c r="H2158" s="21"/>
      <c r="I2158" s="21"/>
      <c r="J2158" s="21"/>
      <c r="K2158" s="22">
        <f>VLOOKUP(D2158,'Porte Honorário'!$A$3:$B$44,2,0)</f>
        <v>874.38</v>
      </c>
      <c r="L2158" s="22">
        <f>'Base PF Saúde'!$K2158*'Base PF Saúde'!$C2158</f>
        <v>874.38</v>
      </c>
      <c r="M2158" s="22">
        <f>'Base PF Saúde'!$E2158*'Uco e Filme'!$A$2</f>
        <v>0</v>
      </c>
      <c r="N2158" s="22">
        <f>'Base PF Saúde'!$H2158*'Uco e Filme'!$A$11</f>
        <v>0</v>
      </c>
      <c r="O2158" s="23">
        <f>ROUND(SUM('Base PF Saúde'!$L2158:$N2158),2)</f>
        <v>874.38</v>
      </c>
    </row>
    <row r="2159" spans="1:15" ht="24" x14ac:dyDescent="0.25">
      <c r="A2159" s="18">
        <v>31006043</v>
      </c>
      <c r="B2159" s="18" t="s">
        <v>2184</v>
      </c>
      <c r="C2159" s="24">
        <v>1</v>
      </c>
      <c r="D2159" s="25" t="s">
        <v>1000</v>
      </c>
      <c r="E2159" s="20"/>
      <c r="F2159" s="21">
        <v>2</v>
      </c>
      <c r="G2159" s="21">
        <v>6</v>
      </c>
      <c r="H2159" s="21"/>
      <c r="I2159" s="21"/>
      <c r="J2159" s="21"/>
      <c r="K2159" s="22">
        <f>VLOOKUP(D2159,'Porte Honorário'!$A$3:$B$44,2,0)</f>
        <v>2591.63</v>
      </c>
      <c r="L2159" s="22">
        <f>'Base PF Saúde'!$K2159*'Base PF Saúde'!$C2159</f>
        <v>2591.63</v>
      </c>
      <c r="M2159" s="22">
        <f>'Base PF Saúde'!$E2159*'Uco e Filme'!$A$2</f>
        <v>0</v>
      </c>
      <c r="N2159" s="22">
        <f>'Base PF Saúde'!$H2159*'Uco e Filme'!$A$11</f>
        <v>0</v>
      </c>
      <c r="O2159" s="23">
        <f>ROUND(SUM('Base PF Saúde'!$L2159:$N2159),2)</f>
        <v>2591.63</v>
      </c>
    </row>
    <row r="2160" spans="1:15" ht="24" x14ac:dyDescent="0.25">
      <c r="A2160" s="18">
        <v>31006051</v>
      </c>
      <c r="B2160" s="18" t="s">
        <v>2185</v>
      </c>
      <c r="C2160" s="24">
        <v>1</v>
      </c>
      <c r="D2160" s="25" t="s">
        <v>261</v>
      </c>
      <c r="E2160" s="20"/>
      <c r="F2160" s="21">
        <v>2</v>
      </c>
      <c r="G2160" s="21">
        <v>5</v>
      </c>
      <c r="H2160" s="21"/>
      <c r="I2160" s="21"/>
      <c r="J2160" s="21"/>
      <c r="K2160" s="22">
        <f>VLOOKUP(D2160,'Porte Honorário'!$A$3:$B$44,2,0)</f>
        <v>1572.31</v>
      </c>
      <c r="L2160" s="22">
        <f>'Base PF Saúde'!$K2160*'Base PF Saúde'!$C2160</f>
        <v>1572.31</v>
      </c>
      <c r="M2160" s="22">
        <f>'Base PF Saúde'!$E2160*'Uco e Filme'!$A$2</f>
        <v>0</v>
      </c>
      <c r="N2160" s="22">
        <f>'Base PF Saúde'!$H2160*'Uco e Filme'!$A$11</f>
        <v>0</v>
      </c>
      <c r="O2160" s="23">
        <f>ROUND(SUM('Base PF Saúde'!$L2160:$N2160),2)</f>
        <v>1572.31</v>
      </c>
    </row>
    <row r="2161" spans="1:15" x14ac:dyDescent="0.25">
      <c r="A2161" s="18">
        <v>31006060</v>
      </c>
      <c r="B2161" s="18" t="s">
        <v>2186</v>
      </c>
      <c r="C2161" s="24">
        <v>1</v>
      </c>
      <c r="D2161" s="25" t="s">
        <v>435</v>
      </c>
      <c r="E2161" s="20"/>
      <c r="F2161" s="21">
        <v>2</v>
      </c>
      <c r="G2161" s="21">
        <v>5</v>
      </c>
      <c r="H2161" s="21"/>
      <c r="I2161" s="21"/>
      <c r="J2161" s="21"/>
      <c r="K2161" s="22">
        <f>VLOOKUP(D2161,'Porte Honorário'!$A$3:$B$44,2,0)</f>
        <v>1220.97</v>
      </c>
      <c r="L2161" s="22">
        <f>'Base PF Saúde'!$K2161*'Base PF Saúde'!$C2161</f>
        <v>1220.97</v>
      </c>
      <c r="M2161" s="22">
        <f>'Base PF Saúde'!$E2161*'Uco e Filme'!$A$2</f>
        <v>0</v>
      </c>
      <c r="N2161" s="22">
        <f>'Base PF Saúde'!$H2161*'Uco e Filme'!$A$11</f>
        <v>0</v>
      </c>
      <c r="O2161" s="23">
        <f>ROUND(SUM('Base PF Saúde'!$L2161:$N2161),2)</f>
        <v>1220.97</v>
      </c>
    </row>
    <row r="2162" spans="1:15" ht="24" x14ac:dyDescent="0.25">
      <c r="A2162" s="18">
        <v>31006078</v>
      </c>
      <c r="B2162" s="18" t="s">
        <v>2187</v>
      </c>
      <c r="C2162" s="24">
        <v>1</v>
      </c>
      <c r="D2162" s="25" t="s">
        <v>960</v>
      </c>
      <c r="E2162" s="20"/>
      <c r="F2162" s="21">
        <v>3</v>
      </c>
      <c r="G2162" s="21">
        <v>7</v>
      </c>
      <c r="H2162" s="21"/>
      <c r="I2162" s="21"/>
      <c r="J2162" s="21"/>
      <c r="K2162" s="22">
        <f>VLOOKUP(D2162,'Porte Honorário'!$A$3:$B$44,2,0)</f>
        <v>1788.13</v>
      </c>
      <c r="L2162" s="22">
        <f>'Base PF Saúde'!$K2162*'Base PF Saúde'!$C2162</f>
        <v>1788.13</v>
      </c>
      <c r="M2162" s="22">
        <f>'Base PF Saúde'!$E2162*'Uco e Filme'!$A$2</f>
        <v>0</v>
      </c>
      <c r="N2162" s="22">
        <f>'Base PF Saúde'!$H2162*'Uco e Filme'!$A$11</f>
        <v>0</v>
      </c>
      <c r="O2162" s="23">
        <f>ROUND(SUM('Base PF Saúde'!$L2162:$N2162),2)</f>
        <v>1788.13</v>
      </c>
    </row>
    <row r="2163" spans="1:15" x14ac:dyDescent="0.25">
      <c r="A2163" s="18">
        <v>31006086</v>
      </c>
      <c r="B2163" s="18" t="s">
        <v>2188</v>
      </c>
      <c r="C2163" s="24">
        <v>1</v>
      </c>
      <c r="D2163" s="25" t="s">
        <v>342</v>
      </c>
      <c r="E2163" s="20"/>
      <c r="F2163" s="21">
        <v>3</v>
      </c>
      <c r="G2163" s="21">
        <v>4</v>
      </c>
      <c r="H2163" s="21"/>
      <c r="I2163" s="21"/>
      <c r="J2163" s="21"/>
      <c r="K2163" s="22">
        <f>VLOOKUP(D2163,'Porte Honorário'!$A$3:$B$44,2,0)</f>
        <v>874.38</v>
      </c>
      <c r="L2163" s="22">
        <f>'Base PF Saúde'!$K2163*'Base PF Saúde'!$C2163</f>
        <v>874.38</v>
      </c>
      <c r="M2163" s="22">
        <f>'Base PF Saúde'!$E2163*'Uco e Filme'!$A$2</f>
        <v>0</v>
      </c>
      <c r="N2163" s="22">
        <f>'Base PF Saúde'!$H2163*'Uco e Filme'!$A$11</f>
        <v>0</v>
      </c>
      <c r="O2163" s="23">
        <f>ROUND(SUM('Base PF Saúde'!$L2163:$N2163),2)</f>
        <v>874.38</v>
      </c>
    </row>
    <row r="2164" spans="1:15" x14ac:dyDescent="0.25">
      <c r="A2164" s="18">
        <v>31006094</v>
      </c>
      <c r="B2164" s="18" t="s">
        <v>2189</v>
      </c>
      <c r="C2164" s="24">
        <v>1</v>
      </c>
      <c r="D2164" s="25" t="s">
        <v>384</v>
      </c>
      <c r="E2164" s="20"/>
      <c r="F2164" s="21">
        <v>2</v>
      </c>
      <c r="G2164" s="21">
        <v>4</v>
      </c>
      <c r="H2164" s="21"/>
      <c r="I2164" s="21"/>
      <c r="J2164" s="21"/>
      <c r="K2164" s="22">
        <f>VLOOKUP(D2164,'Porte Honorário'!$A$3:$B$44,2,0)</f>
        <v>737.32</v>
      </c>
      <c r="L2164" s="22">
        <f>'Base PF Saúde'!$K2164*'Base PF Saúde'!$C2164</f>
        <v>737.32</v>
      </c>
      <c r="M2164" s="22">
        <f>'Base PF Saúde'!$E2164*'Uco e Filme'!$A$2</f>
        <v>0</v>
      </c>
      <c r="N2164" s="22">
        <f>'Base PF Saúde'!$H2164*'Uco e Filme'!$A$11</f>
        <v>0</v>
      </c>
      <c r="O2164" s="23">
        <f>ROUND(SUM('Base PF Saúde'!$L2164:$N2164),2)</f>
        <v>737.32</v>
      </c>
    </row>
    <row r="2165" spans="1:15" ht="24" x14ac:dyDescent="0.25">
      <c r="A2165" s="18">
        <v>31006108</v>
      </c>
      <c r="B2165" s="18" t="s">
        <v>2190</v>
      </c>
      <c r="C2165" s="24">
        <v>1</v>
      </c>
      <c r="D2165" s="25" t="s">
        <v>309</v>
      </c>
      <c r="E2165" s="20"/>
      <c r="F2165" s="21">
        <v>2</v>
      </c>
      <c r="G2165" s="21">
        <v>3</v>
      </c>
      <c r="H2165" s="21"/>
      <c r="I2165" s="21"/>
      <c r="J2165" s="21"/>
      <c r="K2165" s="22">
        <f>VLOOKUP(D2165,'Porte Honorário'!$A$3:$B$44,2,0)</f>
        <v>771.98</v>
      </c>
      <c r="L2165" s="22">
        <f>'Base PF Saúde'!$K2165*'Base PF Saúde'!$C2165</f>
        <v>771.98</v>
      </c>
      <c r="M2165" s="22">
        <f>'Base PF Saúde'!$E2165*'Uco e Filme'!$A$2</f>
        <v>0</v>
      </c>
      <c r="N2165" s="22">
        <f>'Base PF Saúde'!$H2165*'Uco e Filme'!$A$11</f>
        <v>0</v>
      </c>
      <c r="O2165" s="23">
        <f>ROUND(SUM('Base PF Saúde'!$L2165:$N2165),2)</f>
        <v>771.98</v>
      </c>
    </row>
    <row r="2166" spans="1:15" ht="24" x14ac:dyDescent="0.25">
      <c r="A2166" s="18">
        <v>31006116</v>
      </c>
      <c r="B2166" s="18" t="s">
        <v>2191</v>
      </c>
      <c r="C2166" s="24">
        <v>1</v>
      </c>
      <c r="D2166" s="25" t="s">
        <v>342</v>
      </c>
      <c r="E2166" s="20"/>
      <c r="F2166" s="21">
        <v>2</v>
      </c>
      <c r="G2166" s="21">
        <v>4</v>
      </c>
      <c r="H2166" s="21"/>
      <c r="I2166" s="21"/>
      <c r="J2166" s="21"/>
      <c r="K2166" s="22">
        <f>VLOOKUP(D2166,'Porte Honorário'!$A$3:$B$44,2,0)</f>
        <v>874.38</v>
      </c>
      <c r="L2166" s="22">
        <f>'Base PF Saúde'!$K2166*'Base PF Saúde'!$C2166</f>
        <v>874.38</v>
      </c>
      <c r="M2166" s="22">
        <f>'Base PF Saúde'!$E2166*'Uco e Filme'!$A$2</f>
        <v>0</v>
      </c>
      <c r="N2166" s="22">
        <f>'Base PF Saúde'!$H2166*'Uco e Filme'!$A$11</f>
        <v>0</v>
      </c>
      <c r="O2166" s="23">
        <f>ROUND(SUM('Base PF Saúde'!$L2166:$N2166),2)</f>
        <v>874.38</v>
      </c>
    </row>
    <row r="2167" spans="1:15" x14ac:dyDescent="0.25">
      <c r="A2167" s="18">
        <v>31006159</v>
      </c>
      <c r="B2167" s="18" t="s">
        <v>2192</v>
      </c>
      <c r="C2167" s="24">
        <v>1</v>
      </c>
      <c r="D2167" s="25" t="s">
        <v>338</v>
      </c>
      <c r="E2167" s="20">
        <v>34.47</v>
      </c>
      <c r="F2167" s="21">
        <v>2</v>
      </c>
      <c r="G2167" s="21">
        <v>6</v>
      </c>
      <c r="H2167" s="21"/>
      <c r="I2167" s="21"/>
      <c r="J2167" s="21"/>
      <c r="K2167" s="22">
        <f>VLOOKUP(D2167,'Porte Honorário'!$A$3:$B$44,2,0)</f>
        <v>953.16</v>
      </c>
      <c r="L2167" s="22">
        <f>'Base PF Saúde'!$K2167*'Base PF Saúde'!$C2167</f>
        <v>953.16</v>
      </c>
      <c r="M2167" s="22">
        <f>'Base PF Saúde'!$E2167*'Uco e Filme'!$A$2</f>
        <v>624.94109999999989</v>
      </c>
      <c r="N2167" s="22">
        <f>'Base PF Saúde'!$H2167*'Uco e Filme'!$A$11</f>
        <v>0</v>
      </c>
      <c r="O2167" s="23">
        <f>ROUND(SUM('Base PF Saúde'!$L2167:$N2167),2)</f>
        <v>1578.1</v>
      </c>
    </row>
    <row r="2168" spans="1:15" ht="24" x14ac:dyDescent="0.25">
      <c r="A2168" s="18">
        <v>31006167</v>
      </c>
      <c r="B2168" s="18" t="s">
        <v>2193</v>
      </c>
      <c r="C2168" s="24">
        <v>1</v>
      </c>
      <c r="D2168" s="25" t="s">
        <v>435</v>
      </c>
      <c r="E2168" s="20">
        <v>36.5</v>
      </c>
      <c r="F2168" s="21">
        <v>2</v>
      </c>
      <c r="G2168" s="21">
        <v>6</v>
      </c>
      <c r="H2168" s="21"/>
      <c r="I2168" s="21"/>
      <c r="J2168" s="21"/>
      <c r="K2168" s="22">
        <f>VLOOKUP(D2168,'Porte Honorário'!$A$3:$B$44,2,0)</f>
        <v>1220.97</v>
      </c>
      <c r="L2168" s="22">
        <f>'Base PF Saúde'!$K2168*'Base PF Saúde'!$C2168</f>
        <v>1220.97</v>
      </c>
      <c r="M2168" s="22">
        <f>'Base PF Saúde'!$E2168*'Uco e Filme'!$A$2</f>
        <v>661.745</v>
      </c>
      <c r="N2168" s="22">
        <f>'Base PF Saúde'!$H2168*'Uco e Filme'!$A$11</f>
        <v>0</v>
      </c>
      <c r="O2168" s="23">
        <f>ROUND(SUM('Base PF Saúde'!$L2168:$N2168),2)</f>
        <v>1882.72</v>
      </c>
    </row>
    <row r="2169" spans="1:15" ht="24" x14ac:dyDescent="0.25">
      <c r="A2169" s="18">
        <v>31006175</v>
      </c>
      <c r="B2169" s="18" t="s">
        <v>2194</v>
      </c>
      <c r="C2169" s="24">
        <v>1</v>
      </c>
      <c r="D2169" s="25" t="s">
        <v>448</v>
      </c>
      <c r="E2169" s="20">
        <v>36.5</v>
      </c>
      <c r="F2169" s="21">
        <v>2</v>
      </c>
      <c r="G2169" s="21">
        <v>5</v>
      </c>
      <c r="H2169" s="21"/>
      <c r="I2169" s="21"/>
      <c r="J2169" s="21"/>
      <c r="K2169" s="22">
        <f>VLOOKUP(D2169,'Porte Honorário'!$A$3:$B$44,2,0)</f>
        <v>1126.45</v>
      </c>
      <c r="L2169" s="22">
        <f>'Base PF Saúde'!$K2169*'Base PF Saúde'!$C2169</f>
        <v>1126.45</v>
      </c>
      <c r="M2169" s="22">
        <f>'Base PF Saúde'!$E2169*'Uco e Filme'!$A$2</f>
        <v>661.745</v>
      </c>
      <c r="N2169" s="22">
        <f>'Base PF Saúde'!$H2169*'Uco e Filme'!$A$11</f>
        <v>0</v>
      </c>
      <c r="O2169" s="23">
        <f>ROUND(SUM('Base PF Saúde'!$L2169:$N2169),2)</f>
        <v>1788.2</v>
      </c>
    </row>
    <row r="2170" spans="1:15" ht="24" x14ac:dyDescent="0.25">
      <c r="A2170" s="18">
        <v>31006183</v>
      </c>
      <c r="B2170" s="18" t="s">
        <v>2195</v>
      </c>
      <c r="C2170" s="24">
        <v>1</v>
      </c>
      <c r="D2170" s="25" t="s">
        <v>489</v>
      </c>
      <c r="E2170" s="20">
        <v>48.66</v>
      </c>
      <c r="F2170" s="21">
        <v>2</v>
      </c>
      <c r="G2170" s="21">
        <v>5</v>
      </c>
      <c r="H2170" s="21"/>
      <c r="I2170" s="21"/>
      <c r="J2170" s="21"/>
      <c r="K2170" s="22">
        <f>VLOOKUP(D2170,'Porte Honorário'!$A$3:$B$44,2,0)</f>
        <v>1354.9</v>
      </c>
      <c r="L2170" s="22">
        <f>'Base PF Saúde'!$K2170*'Base PF Saúde'!$C2170</f>
        <v>1354.9</v>
      </c>
      <c r="M2170" s="22">
        <f>'Base PF Saúde'!$E2170*'Uco e Filme'!$A$2</f>
        <v>882.20579999999984</v>
      </c>
      <c r="N2170" s="22">
        <f>'Base PF Saúde'!$H2170*'Uco e Filme'!$A$11</f>
        <v>0</v>
      </c>
      <c r="O2170" s="23">
        <f>ROUND(SUM('Base PF Saúde'!$L2170:$N2170),2)</f>
        <v>2237.11</v>
      </c>
    </row>
    <row r="2171" spans="1:15" ht="18" customHeight="1" x14ac:dyDescent="0.25">
      <c r="A2171" s="72" t="s">
        <v>2196</v>
      </c>
      <c r="B2171" s="73"/>
      <c r="C2171" s="73"/>
      <c r="D2171" s="73"/>
      <c r="E2171" s="73"/>
      <c r="F2171" s="73"/>
      <c r="G2171" s="73"/>
      <c r="H2171" s="73"/>
      <c r="I2171" s="73"/>
      <c r="J2171" s="73"/>
      <c r="K2171" s="73" t="e">
        <f>VLOOKUP(D2171,'Porte Honorário'!$A$3:$B$44,2,0)</f>
        <v>#N/A</v>
      </c>
      <c r="L2171" s="73" t="e">
        <f>'Base PF Saúde'!$K2171*'Base PF Saúde'!$C2171</f>
        <v>#N/A</v>
      </c>
      <c r="M2171" s="73">
        <f>'Base PF Saúde'!$E2171*'Uco e Filme'!$A$2</f>
        <v>0</v>
      </c>
      <c r="N2171" s="73">
        <f>'Base PF Saúde'!$H2171*'Uco e Filme'!$A$11</f>
        <v>0</v>
      </c>
      <c r="O2171" s="74" t="e">
        <f>ROUND(SUM('Base PF Saúde'!$L2171:$N2171),2)</f>
        <v>#N/A</v>
      </c>
    </row>
    <row r="2172" spans="1:15" x14ac:dyDescent="0.25">
      <c r="A2172" s="18">
        <v>31007015</v>
      </c>
      <c r="B2172" s="18" t="s">
        <v>2197</v>
      </c>
      <c r="C2172" s="24">
        <v>1</v>
      </c>
      <c r="D2172" s="25" t="s">
        <v>71</v>
      </c>
      <c r="E2172" s="20"/>
      <c r="F2172" s="21">
        <v>2</v>
      </c>
      <c r="G2172" s="21">
        <v>2</v>
      </c>
      <c r="H2172" s="21"/>
      <c r="I2172" s="21"/>
      <c r="J2172" s="21"/>
      <c r="K2172" s="22">
        <f>VLOOKUP(D2172,'Porte Honorário'!$A$3:$B$44,2,0)</f>
        <v>297.77</v>
      </c>
      <c r="L2172" s="22">
        <f>'Base PF Saúde'!$K2172*'Base PF Saúde'!$C2172</f>
        <v>297.77</v>
      </c>
      <c r="M2172" s="22">
        <f>'Base PF Saúde'!$E2172*'Uco e Filme'!$A$2</f>
        <v>0</v>
      </c>
      <c r="N2172" s="22">
        <f>'Base PF Saúde'!$H2172*'Uco e Filme'!$A$11</f>
        <v>0</v>
      </c>
      <c r="O2172" s="23">
        <f>ROUND(SUM('Base PF Saúde'!$L2172:$N2172),2)</f>
        <v>297.77</v>
      </c>
    </row>
    <row r="2173" spans="1:15" x14ac:dyDescent="0.25">
      <c r="A2173" s="18">
        <v>31007023</v>
      </c>
      <c r="B2173" s="18" t="s">
        <v>2198</v>
      </c>
      <c r="C2173" s="24">
        <v>1</v>
      </c>
      <c r="D2173" s="25" t="s">
        <v>435</v>
      </c>
      <c r="E2173" s="20"/>
      <c r="F2173" s="21">
        <v>2</v>
      </c>
      <c r="G2173" s="21">
        <v>4</v>
      </c>
      <c r="H2173" s="21"/>
      <c r="I2173" s="21"/>
      <c r="J2173" s="21"/>
      <c r="K2173" s="22">
        <f>VLOOKUP(D2173,'Porte Honorário'!$A$3:$B$44,2,0)</f>
        <v>1220.97</v>
      </c>
      <c r="L2173" s="22">
        <f>'Base PF Saúde'!$K2173*'Base PF Saúde'!$C2173</f>
        <v>1220.97</v>
      </c>
      <c r="M2173" s="22">
        <f>'Base PF Saúde'!$E2173*'Uco e Filme'!$A$2</f>
        <v>0</v>
      </c>
      <c r="N2173" s="22">
        <f>'Base PF Saúde'!$H2173*'Uco e Filme'!$A$11</f>
        <v>0</v>
      </c>
      <c r="O2173" s="23">
        <f>ROUND(SUM('Base PF Saúde'!$L2173:$N2173),2)</f>
        <v>1220.97</v>
      </c>
    </row>
    <row r="2174" spans="1:15" x14ac:dyDescent="0.25">
      <c r="A2174" s="18">
        <v>31007031</v>
      </c>
      <c r="B2174" s="18" t="s">
        <v>2199</v>
      </c>
      <c r="C2174" s="24">
        <v>1</v>
      </c>
      <c r="D2174" s="25" t="s">
        <v>309</v>
      </c>
      <c r="E2174" s="20"/>
      <c r="F2174" s="21">
        <v>2</v>
      </c>
      <c r="G2174" s="21">
        <v>4</v>
      </c>
      <c r="H2174" s="21"/>
      <c r="I2174" s="21"/>
      <c r="J2174" s="21"/>
      <c r="K2174" s="22">
        <f>VLOOKUP(D2174,'Porte Honorário'!$A$3:$B$44,2,0)</f>
        <v>771.98</v>
      </c>
      <c r="L2174" s="22">
        <f>'Base PF Saúde'!$K2174*'Base PF Saúde'!$C2174</f>
        <v>771.98</v>
      </c>
      <c r="M2174" s="22">
        <f>'Base PF Saúde'!$E2174*'Uco e Filme'!$A$2</f>
        <v>0</v>
      </c>
      <c r="N2174" s="22">
        <f>'Base PF Saúde'!$H2174*'Uco e Filme'!$A$11</f>
        <v>0</v>
      </c>
      <c r="O2174" s="23">
        <f>ROUND(SUM('Base PF Saúde'!$L2174:$N2174),2)</f>
        <v>771.98</v>
      </c>
    </row>
    <row r="2175" spans="1:15" x14ac:dyDescent="0.25">
      <c r="A2175" s="18">
        <v>31007040</v>
      </c>
      <c r="B2175" s="18" t="s">
        <v>2200</v>
      </c>
      <c r="C2175" s="24">
        <v>1</v>
      </c>
      <c r="D2175" s="25" t="s">
        <v>599</v>
      </c>
      <c r="E2175" s="20"/>
      <c r="F2175" s="21">
        <v>2</v>
      </c>
      <c r="G2175" s="21">
        <v>4</v>
      </c>
      <c r="H2175" s="21"/>
      <c r="I2175" s="21"/>
      <c r="J2175" s="21"/>
      <c r="K2175" s="22">
        <f>VLOOKUP(D2175,'Porte Honorário'!$A$3:$B$44,2,0)</f>
        <v>576.6</v>
      </c>
      <c r="L2175" s="22">
        <f>'Base PF Saúde'!$K2175*'Base PF Saúde'!$C2175</f>
        <v>576.6</v>
      </c>
      <c r="M2175" s="22">
        <f>'Base PF Saúde'!$E2175*'Uco e Filme'!$A$2</f>
        <v>0</v>
      </c>
      <c r="N2175" s="22">
        <f>'Base PF Saúde'!$H2175*'Uco e Filme'!$A$11</f>
        <v>0</v>
      </c>
      <c r="O2175" s="23">
        <f>ROUND(SUM('Base PF Saúde'!$L2175:$N2175),2)</f>
        <v>576.6</v>
      </c>
    </row>
    <row r="2176" spans="1:15" x14ac:dyDescent="0.25">
      <c r="A2176" s="18">
        <v>31007058</v>
      </c>
      <c r="B2176" s="18" t="s">
        <v>2201</v>
      </c>
      <c r="C2176" s="24">
        <v>1</v>
      </c>
      <c r="D2176" s="25" t="s">
        <v>960</v>
      </c>
      <c r="E2176" s="20">
        <v>66.91</v>
      </c>
      <c r="F2176" s="21">
        <v>2</v>
      </c>
      <c r="G2176" s="21">
        <v>5</v>
      </c>
      <c r="H2176" s="21"/>
      <c r="I2176" s="21"/>
      <c r="J2176" s="21"/>
      <c r="K2176" s="22">
        <f>VLOOKUP(D2176,'Porte Honorário'!$A$3:$B$44,2,0)</f>
        <v>1788.13</v>
      </c>
      <c r="L2176" s="22">
        <f>'Base PF Saúde'!$K2176*'Base PF Saúde'!$C2176</f>
        <v>1788.13</v>
      </c>
      <c r="M2176" s="22">
        <f>'Base PF Saúde'!$E2176*'Uco e Filme'!$A$2</f>
        <v>1213.0782999999999</v>
      </c>
      <c r="N2176" s="22">
        <f>'Base PF Saúde'!$H2176*'Uco e Filme'!$A$11</f>
        <v>0</v>
      </c>
      <c r="O2176" s="23">
        <f>ROUND(SUM('Base PF Saúde'!$L2176:$N2176),2)</f>
        <v>3001.21</v>
      </c>
    </row>
    <row r="2177" spans="1:15" x14ac:dyDescent="0.25">
      <c r="A2177" s="18">
        <v>31007066</v>
      </c>
      <c r="B2177" s="18" t="s">
        <v>2202</v>
      </c>
      <c r="C2177" s="24">
        <v>1</v>
      </c>
      <c r="D2177" s="25" t="s">
        <v>448</v>
      </c>
      <c r="E2177" s="20">
        <v>48.66</v>
      </c>
      <c r="F2177" s="21">
        <v>2</v>
      </c>
      <c r="G2177" s="21">
        <v>5</v>
      </c>
      <c r="H2177" s="21"/>
      <c r="I2177" s="21"/>
      <c r="J2177" s="21"/>
      <c r="K2177" s="22">
        <f>VLOOKUP(D2177,'Porte Honorário'!$A$3:$B$44,2,0)</f>
        <v>1126.45</v>
      </c>
      <c r="L2177" s="22">
        <f>'Base PF Saúde'!$K2177*'Base PF Saúde'!$C2177</f>
        <v>1126.45</v>
      </c>
      <c r="M2177" s="22">
        <f>'Base PF Saúde'!$E2177*'Uco e Filme'!$A$2</f>
        <v>882.20579999999984</v>
      </c>
      <c r="N2177" s="22">
        <f>'Base PF Saúde'!$H2177*'Uco e Filme'!$A$11</f>
        <v>0</v>
      </c>
      <c r="O2177" s="23">
        <f>ROUND(SUM('Base PF Saúde'!$L2177:$N2177),2)</f>
        <v>2008.66</v>
      </c>
    </row>
    <row r="2178" spans="1:15" x14ac:dyDescent="0.25">
      <c r="A2178" s="18">
        <v>31007074</v>
      </c>
      <c r="B2178" s="18" t="s">
        <v>2203</v>
      </c>
      <c r="C2178" s="24">
        <v>1</v>
      </c>
      <c r="D2178" s="25" t="s">
        <v>263</v>
      </c>
      <c r="E2178" s="20">
        <v>28.39</v>
      </c>
      <c r="F2178" s="21">
        <v>2</v>
      </c>
      <c r="G2178" s="21">
        <v>5</v>
      </c>
      <c r="H2178" s="21"/>
      <c r="I2178" s="21"/>
      <c r="J2178" s="21"/>
      <c r="K2178" s="22">
        <f>VLOOKUP(D2178,'Porte Honorário'!$A$3:$B$44,2,0)</f>
        <v>819.25</v>
      </c>
      <c r="L2178" s="22">
        <f>'Base PF Saúde'!$K2178*'Base PF Saúde'!$C2178</f>
        <v>819.25</v>
      </c>
      <c r="M2178" s="22">
        <f>'Base PF Saúde'!$E2178*'Uco e Filme'!$A$2</f>
        <v>514.71069999999997</v>
      </c>
      <c r="N2178" s="22">
        <f>'Base PF Saúde'!$H2178*'Uco e Filme'!$A$11</f>
        <v>0</v>
      </c>
      <c r="O2178" s="23">
        <f>ROUND(SUM('Base PF Saúde'!$L2178:$N2178),2)</f>
        <v>1333.96</v>
      </c>
    </row>
    <row r="2179" spans="1:15" ht="18" customHeight="1" x14ac:dyDescent="0.25">
      <c r="A2179" s="72" t="s">
        <v>2204</v>
      </c>
      <c r="B2179" s="73"/>
      <c r="C2179" s="73"/>
      <c r="D2179" s="73"/>
      <c r="E2179" s="73"/>
      <c r="F2179" s="73"/>
      <c r="G2179" s="73"/>
      <c r="H2179" s="73"/>
      <c r="I2179" s="73"/>
      <c r="J2179" s="73"/>
      <c r="K2179" s="73" t="e">
        <f>VLOOKUP(D2179,'Porte Honorário'!$A$3:$B$44,2,0)</f>
        <v>#N/A</v>
      </c>
      <c r="L2179" s="73" t="e">
        <f>'Base PF Saúde'!$K2179*'Base PF Saúde'!$C2179</f>
        <v>#N/A</v>
      </c>
      <c r="M2179" s="73">
        <f>'Base PF Saúde'!$E2179*'Uco e Filme'!$A$2</f>
        <v>0</v>
      </c>
      <c r="N2179" s="73">
        <f>'Base PF Saúde'!$H2179*'Uco e Filme'!$A$11</f>
        <v>0</v>
      </c>
      <c r="O2179" s="74" t="e">
        <f>ROUND(SUM('Base PF Saúde'!$L2179:$N2179),2)</f>
        <v>#N/A</v>
      </c>
    </row>
    <row r="2180" spans="1:15" ht="24" x14ac:dyDescent="0.25">
      <c r="A2180" s="18">
        <v>31008011</v>
      </c>
      <c r="B2180" s="18" t="s">
        <v>2205</v>
      </c>
      <c r="C2180" s="24">
        <v>1</v>
      </c>
      <c r="D2180" s="25" t="s">
        <v>250</v>
      </c>
      <c r="E2180" s="20"/>
      <c r="F2180" s="21"/>
      <c r="G2180" s="21">
        <v>0</v>
      </c>
      <c r="H2180" s="21"/>
      <c r="I2180" s="21"/>
      <c r="J2180" s="21"/>
      <c r="K2180" s="22">
        <f>VLOOKUP(D2180,'Porte Honorário'!$A$3:$B$44,2,0)</f>
        <v>264.69</v>
      </c>
      <c r="L2180" s="22">
        <f>'Base PF Saúde'!$K2180*'Base PF Saúde'!$C2180</f>
        <v>264.69</v>
      </c>
      <c r="M2180" s="22">
        <f>'Base PF Saúde'!$E2180*'Uco e Filme'!$A$2</f>
        <v>0</v>
      </c>
      <c r="N2180" s="22">
        <f>'Base PF Saúde'!$H2180*'Uco e Filme'!$A$11</f>
        <v>0</v>
      </c>
      <c r="O2180" s="23">
        <f>ROUND(SUM('Base PF Saúde'!$L2180:$N2180),2)</f>
        <v>264.69</v>
      </c>
    </row>
    <row r="2181" spans="1:15" ht="24" x14ac:dyDescent="0.25">
      <c r="A2181" s="18">
        <v>31008020</v>
      </c>
      <c r="B2181" s="18" t="s">
        <v>2206</v>
      </c>
      <c r="C2181" s="24">
        <v>1</v>
      </c>
      <c r="D2181" s="25" t="s">
        <v>336</v>
      </c>
      <c r="E2181" s="20"/>
      <c r="F2181" s="21"/>
      <c r="G2181" s="21">
        <v>0</v>
      </c>
      <c r="H2181" s="21"/>
      <c r="I2181" s="21"/>
      <c r="J2181" s="21"/>
      <c r="K2181" s="22">
        <f>VLOOKUP(D2181,'Porte Honorário'!$A$3:$B$44,2,0)</f>
        <v>401.75</v>
      </c>
      <c r="L2181" s="22">
        <f>'Base PF Saúde'!$K2181*'Base PF Saúde'!$C2181</f>
        <v>401.75</v>
      </c>
      <c r="M2181" s="22">
        <f>'Base PF Saúde'!$E2181*'Uco e Filme'!$A$2</f>
        <v>0</v>
      </c>
      <c r="N2181" s="22">
        <f>'Base PF Saúde'!$H2181*'Uco e Filme'!$A$11</f>
        <v>0</v>
      </c>
      <c r="O2181" s="23">
        <f>ROUND(SUM('Base PF Saúde'!$L2181:$N2181),2)</f>
        <v>401.75</v>
      </c>
    </row>
    <row r="2182" spans="1:15" ht="24" x14ac:dyDescent="0.25">
      <c r="A2182" s="18">
        <v>31008038</v>
      </c>
      <c r="B2182" s="18" t="s">
        <v>2207</v>
      </c>
      <c r="C2182" s="24">
        <v>1</v>
      </c>
      <c r="D2182" s="25" t="s">
        <v>448</v>
      </c>
      <c r="E2182" s="20"/>
      <c r="F2182" s="21"/>
      <c r="G2182" s="21">
        <v>0</v>
      </c>
      <c r="H2182" s="21"/>
      <c r="I2182" s="21"/>
      <c r="J2182" s="21"/>
      <c r="K2182" s="22">
        <f>VLOOKUP(D2182,'Porte Honorário'!$A$3:$B$44,2,0)</f>
        <v>1126.45</v>
      </c>
      <c r="L2182" s="22">
        <f>'Base PF Saúde'!$K2182*'Base PF Saúde'!$C2182</f>
        <v>1126.45</v>
      </c>
      <c r="M2182" s="22">
        <f>'Base PF Saúde'!$E2182*'Uco e Filme'!$A$2</f>
        <v>0</v>
      </c>
      <c r="N2182" s="22">
        <f>'Base PF Saúde'!$H2182*'Uco e Filme'!$A$11</f>
        <v>0</v>
      </c>
      <c r="O2182" s="23">
        <f>ROUND(SUM('Base PF Saúde'!$L2182:$N2182),2)</f>
        <v>1126.45</v>
      </c>
    </row>
    <row r="2183" spans="1:15" ht="24" x14ac:dyDescent="0.25">
      <c r="A2183" s="18">
        <v>31008046</v>
      </c>
      <c r="B2183" s="18" t="s">
        <v>2208</v>
      </c>
      <c r="C2183" s="24">
        <v>1</v>
      </c>
      <c r="D2183" s="25" t="s">
        <v>503</v>
      </c>
      <c r="E2183" s="20">
        <v>17</v>
      </c>
      <c r="F2183" s="21"/>
      <c r="G2183" s="21">
        <v>0</v>
      </c>
      <c r="H2183" s="21"/>
      <c r="I2183" s="21"/>
      <c r="J2183" s="21"/>
      <c r="K2183" s="22">
        <f>VLOOKUP(D2183,'Porte Honorário'!$A$3:$B$44,2,0)</f>
        <v>441.14</v>
      </c>
      <c r="L2183" s="22">
        <f>'Base PF Saúde'!$K2183*'Base PF Saúde'!$C2183</f>
        <v>441.14</v>
      </c>
      <c r="M2183" s="22">
        <f>'Base PF Saúde'!$E2183*'Uco e Filme'!$A$2</f>
        <v>308.20999999999998</v>
      </c>
      <c r="N2183" s="22">
        <f>'Base PF Saúde'!$H2183*'Uco e Filme'!$A$11</f>
        <v>0</v>
      </c>
      <c r="O2183" s="23">
        <f>ROUND(SUM('Base PF Saúde'!$L2183:$N2183),2)</f>
        <v>749.35</v>
      </c>
    </row>
    <row r="2184" spans="1:15" x14ac:dyDescent="0.25">
      <c r="A2184" s="18">
        <v>31008054</v>
      </c>
      <c r="B2184" s="18" t="s">
        <v>2209</v>
      </c>
      <c r="C2184" s="24">
        <v>1</v>
      </c>
      <c r="D2184" s="25" t="s">
        <v>73</v>
      </c>
      <c r="E2184" s="20"/>
      <c r="F2184" s="21">
        <v>2</v>
      </c>
      <c r="G2184" s="21">
        <v>3</v>
      </c>
      <c r="H2184" s="21"/>
      <c r="I2184" s="21"/>
      <c r="J2184" s="21"/>
      <c r="K2184" s="22">
        <f>VLOOKUP(D2184,'Porte Honorário'!$A$3:$B$44,2,0)</f>
        <v>346.6</v>
      </c>
      <c r="L2184" s="22">
        <f>'Base PF Saúde'!$K2184*'Base PF Saúde'!$C2184</f>
        <v>346.6</v>
      </c>
      <c r="M2184" s="22">
        <f>'Base PF Saúde'!$E2184*'Uco e Filme'!$A$2</f>
        <v>0</v>
      </c>
      <c r="N2184" s="22">
        <f>'Base PF Saúde'!$H2184*'Uco e Filme'!$A$11</f>
        <v>0</v>
      </c>
      <c r="O2184" s="23">
        <f>ROUND(SUM('Base PF Saúde'!$L2184:$N2184),2)</f>
        <v>346.6</v>
      </c>
    </row>
    <row r="2185" spans="1:15" x14ac:dyDescent="0.25">
      <c r="A2185" s="18">
        <v>31008062</v>
      </c>
      <c r="B2185" s="18" t="s">
        <v>2210</v>
      </c>
      <c r="C2185" s="24">
        <v>1</v>
      </c>
      <c r="D2185" s="25" t="s">
        <v>69</v>
      </c>
      <c r="E2185" s="20"/>
      <c r="F2185" s="21"/>
      <c r="G2185" s="21">
        <v>2</v>
      </c>
      <c r="H2185" s="21"/>
      <c r="I2185" s="21"/>
      <c r="J2185" s="21"/>
      <c r="K2185" s="22">
        <f>VLOOKUP(D2185,'Porte Honorário'!$A$3:$B$44,2,0)</f>
        <v>201.64</v>
      </c>
      <c r="L2185" s="22">
        <f>'Base PF Saúde'!$K2185*'Base PF Saúde'!$C2185</f>
        <v>201.64</v>
      </c>
      <c r="M2185" s="22">
        <f>'Base PF Saúde'!$E2185*'Uco e Filme'!$A$2</f>
        <v>0</v>
      </c>
      <c r="N2185" s="22">
        <f>'Base PF Saúde'!$H2185*'Uco e Filme'!$A$11</f>
        <v>0</v>
      </c>
      <c r="O2185" s="23">
        <f>ROUND(SUM('Base PF Saúde'!$L2185:$N2185),2)</f>
        <v>201.64</v>
      </c>
    </row>
    <row r="2186" spans="1:15" x14ac:dyDescent="0.25">
      <c r="A2186" s="18">
        <v>31008070</v>
      </c>
      <c r="B2186" s="18" t="s">
        <v>2211</v>
      </c>
      <c r="C2186" s="24">
        <v>1</v>
      </c>
      <c r="D2186" s="25" t="s">
        <v>250</v>
      </c>
      <c r="E2186" s="20"/>
      <c r="F2186" s="21"/>
      <c r="G2186" s="21">
        <v>2</v>
      </c>
      <c r="H2186" s="21"/>
      <c r="I2186" s="21"/>
      <c r="J2186" s="21"/>
      <c r="K2186" s="22">
        <f>VLOOKUP(D2186,'Porte Honorário'!$A$3:$B$44,2,0)</f>
        <v>264.69</v>
      </c>
      <c r="L2186" s="22">
        <f>'Base PF Saúde'!$K2186*'Base PF Saúde'!$C2186</f>
        <v>264.69</v>
      </c>
      <c r="M2186" s="22">
        <f>'Base PF Saúde'!$E2186*'Uco e Filme'!$A$2</f>
        <v>0</v>
      </c>
      <c r="N2186" s="22">
        <f>'Base PF Saúde'!$H2186*'Uco e Filme'!$A$11</f>
        <v>0</v>
      </c>
      <c r="O2186" s="23">
        <f>ROUND(SUM('Base PF Saúde'!$L2186:$N2186),2)</f>
        <v>264.69</v>
      </c>
    </row>
    <row r="2187" spans="1:15" x14ac:dyDescent="0.25">
      <c r="A2187" s="18">
        <v>31008097</v>
      </c>
      <c r="B2187" s="18" t="s">
        <v>2212</v>
      </c>
      <c r="C2187" s="24">
        <v>1</v>
      </c>
      <c r="D2187" s="25" t="s">
        <v>250</v>
      </c>
      <c r="E2187" s="20"/>
      <c r="F2187" s="21"/>
      <c r="G2187" s="21">
        <v>2</v>
      </c>
      <c r="H2187" s="21"/>
      <c r="I2187" s="21"/>
      <c r="J2187" s="21"/>
      <c r="K2187" s="22">
        <f>VLOOKUP(D2187,'Porte Honorário'!$A$3:$B$44,2,0)</f>
        <v>264.69</v>
      </c>
      <c r="L2187" s="22">
        <f>'Base PF Saúde'!$K2187*'Base PF Saúde'!$C2187</f>
        <v>264.69</v>
      </c>
      <c r="M2187" s="22">
        <f>'Base PF Saúde'!$E2187*'Uco e Filme'!$A$2</f>
        <v>0</v>
      </c>
      <c r="N2187" s="22">
        <f>'Base PF Saúde'!$H2187*'Uco e Filme'!$A$11</f>
        <v>0</v>
      </c>
      <c r="O2187" s="23">
        <f>ROUND(SUM('Base PF Saúde'!$L2187:$N2187),2)</f>
        <v>264.69</v>
      </c>
    </row>
    <row r="2188" spans="1:15" x14ac:dyDescent="0.25">
      <c r="A2188" s="18">
        <v>31008100</v>
      </c>
      <c r="B2188" s="18" t="s">
        <v>2213</v>
      </c>
      <c r="C2188" s="24">
        <v>1</v>
      </c>
      <c r="D2188" s="25" t="s">
        <v>143</v>
      </c>
      <c r="E2188" s="20">
        <v>24.33</v>
      </c>
      <c r="F2188" s="21">
        <v>2</v>
      </c>
      <c r="G2188" s="21">
        <v>4</v>
      </c>
      <c r="H2188" s="21"/>
      <c r="I2188" s="21"/>
      <c r="J2188" s="21"/>
      <c r="K2188" s="22">
        <f>VLOOKUP(D2188,'Porte Honorário'!$A$3:$B$44,2,0)</f>
        <v>482.09</v>
      </c>
      <c r="L2188" s="22">
        <f>'Base PF Saúde'!$K2188*'Base PF Saúde'!$C2188</f>
        <v>482.09</v>
      </c>
      <c r="M2188" s="22">
        <f>'Base PF Saúde'!$E2188*'Uco e Filme'!$A$2</f>
        <v>441.10289999999992</v>
      </c>
      <c r="N2188" s="22">
        <f>'Base PF Saúde'!$H2188*'Uco e Filme'!$A$11</f>
        <v>0</v>
      </c>
      <c r="O2188" s="23">
        <f>ROUND(SUM('Base PF Saúde'!$L2188:$N2188),2)</f>
        <v>923.19</v>
      </c>
    </row>
    <row r="2189" spans="1:15" ht="24" x14ac:dyDescent="0.25">
      <c r="A2189" s="18">
        <v>31008119</v>
      </c>
      <c r="B2189" s="18" t="s">
        <v>2214</v>
      </c>
      <c r="C2189" s="24">
        <v>1</v>
      </c>
      <c r="D2189" s="25" t="s">
        <v>448</v>
      </c>
      <c r="E2189" s="20">
        <v>50</v>
      </c>
      <c r="F2189" s="21"/>
      <c r="G2189" s="21">
        <v>0</v>
      </c>
      <c r="H2189" s="21"/>
      <c r="I2189" s="21"/>
      <c r="J2189" s="21"/>
      <c r="K2189" s="22">
        <f>VLOOKUP(D2189,'Porte Honorário'!$A$3:$B$44,2,0)</f>
        <v>1126.45</v>
      </c>
      <c r="L2189" s="22">
        <f>'Base PF Saúde'!$K2189*'Base PF Saúde'!$C2189</f>
        <v>1126.45</v>
      </c>
      <c r="M2189" s="22">
        <f>'Base PF Saúde'!$E2189*'Uco e Filme'!$A$2</f>
        <v>906.5</v>
      </c>
      <c r="N2189" s="22">
        <f>'Base PF Saúde'!$H2189*'Uco e Filme'!$A$11</f>
        <v>0</v>
      </c>
      <c r="O2189" s="23">
        <f>ROUND(SUM('Base PF Saúde'!$L2189:$N2189),2)</f>
        <v>2032.95</v>
      </c>
    </row>
    <row r="2190" spans="1:15" ht="18" customHeight="1" x14ac:dyDescent="0.25">
      <c r="A2190" s="72" t="s">
        <v>2215</v>
      </c>
      <c r="B2190" s="73"/>
      <c r="C2190" s="73"/>
      <c r="D2190" s="73"/>
      <c r="E2190" s="73"/>
      <c r="F2190" s="73"/>
      <c r="G2190" s="73"/>
      <c r="H2190" s="73"/>
      <c r="I2190" s="73"/>
      <c r="J2190" s="73"/>
      <c r="K2190" s="73" t="e">
        <f>VLOOKUP(D2190,'Porte Honorário'!$A$3:$B$44,2,0)</f>
        <v>#N/A</v>
      </c>
      <c r="L2190" s="73" t="e">
        <f>'Base PF Saúde'!$K2190*'Base PF Saúde'!$C2190</f>
        <v>#N/A</v>
      </c>
      <c r="M2190" s="73">
        <f>'Base PF Saúde'!$E2190*'Uco e Filme'!$A$2</f>
        <v>0</v>
      </c>
      <c r="N2190" s="73">
        <f>'Base PF Saúde'!$H2190*'Uco e Filme'!$A$11</f>
        <v>0</v>
      </c>
      <c r="O2190" s="74" t="e">
        <f>ROUND(SUM('Base PF Saúde'!$L2190:$N2190),2)</f>
        <v>#N/A</v>
      </c>
    </row>
    <row r="2191" spans="1:15" x14ac:dyDescent="0.25">
      <c r="A2191" s="18">
        <v>31009018</v>
      </c>
      <c r="B2191" s="18" t="s">
        <v>2216</v>
      </c>
      <c r="C2191" s="24">
        <v>1</v>
      </c>
      <c r="D2191" s="25" t="s">
        <v>50</v>
      </c>
      <c r="E2191" s="20"/>
      <c r="F2191" s="21">
        <v>1</v>
      </c>
      <c r="G2191" s="21">
        <v>2</v>
      </c>
      <c r="H2191" s="21"/>
      <c r="I2191" s="21"/>
      <c r="J2191" s="21"/>
      <c r="K2191" s="22">
        <f>VLOOKUP(D2191,'Porte Honorário'!$A$3:$B$44,2,0)</f>
        <v>85.08</v>
      </c>
      <c r="L2191" s="22">
        <f>'Base PF Saúde'!$K2191*'Base PF Saúde'!$C2191</f>
        <v>85.08</v>
      </c>
      <c r="M2191" s="22">
        <f>'Base PF Saúde'!$E2191*'Uco e Filme'!$A$2</f>
        <v>0</v>
      </c>
      <c r="N2191" s="22">
        <f>'Base PF Saúde'!$H2191*'Uco e Filme'!$A$11</f>
        <v>0</v>
      </c>
      <c r="O2191" s="23">
        <f>ROUND(SUM('Base PF Saúde'!$L2191:$N2191),2)</f>
        <v>85.08</v>
      </c>
    </row>
    <row r="2192" spans="1:15" x14ac:dyDescent="0.25">
      <c r="A2192" s="18">
        <v>31009026</v>
      </c>
      <c r="B2192" s="18" t="s">
        <v>2217</v>
      </c>
      <c r="C2192" s="24">
        <v>1</v>
      </c>
      <c r="D2192" s="25" t="s">
        <v>102</v>
      </c>
      <c r="E2192" s="20"/>
      <c r="F2192" s="21">
        <v>1</v>
      </c>
      <c r="G2192" s="21">
        <v>1</v>
      </c>
      <c r="H2192" s="21"/>
      <c r="I2192" s="21"/>
      <c r="J2192" s="21"/>
      <c r="K2192" s="22">
        <f>VLOOKUP(D2192,'Porte Honorário'!$A$3:$B$44,2,0)</f>
        <v>176.44</v>
      </c>
      <c r="L2192" s="22">
        <f>'Base PF Saúde'!$K2192*'Base PF Saúde'!$C2192</f>
        <v>176.44</v>
      </c>
      <c r="M2192" s="22">
        <f>'Base PF Saúde'!$E2192*'Uco e Filme'!$A$2</f>
        <v>0</v>
      </c>
      <c r="N2192" s="22">
        <f>'Base PF Saúde'!$H2192*'Uco e Filme'!$A$11</f>
        <v>0</v>
      </c>
      <c r="O2192" s="23">
        <f>ROUND(SUM('Base PF Saúde'!$L2192:$N2192),2)</f>
        <v>176.44</v>
      </c>
    </row>
    <row r="2193" spans="1:15" x14ac:dyDescent="0.25">
      <c r="A2193" s="18">
        <v>31009042</v>
      </c>
      <c r="B2193" s="18" t="s">
        <v>2218</v>
      </c>
      <c r="C2193" s="24">
        <v>1</v>
      </c>
      <c r="D2193" s="25" t="s">
        <v>71</v>
      </c>
      <c r="E2193" s="20"/>
      <c r="F2193" s="21">
        <v>1</v>
      </c>
      <c r="G2193" s="21">
        <v>2</v>
      </c>
      <c r="H2193" s="21"/>
      <c r="I2193" s="21"/>
      <c r="J2193" s="21"/>
      <c r="K2193" s="22">
        <f>VLOOKUP(D2193,'Porte Honorário'!$A$3:$B$44,2,0)</f>
        <v>297.77</v>
      </c>
      <c r="L2193" s="22">
        <f>'Base PF Saúde'!$K2193*'Base PF Saúde'!$C2193</f>
        <v>297.77</v>
      </c>
      <c r="M2193" s="22">
        <f>'Base PF Saúde'!$E2193*'Uco e Filme'!$A$2</f>
        <v>0</v>
      </c>
      <c r="N2193" s="22">
        <f>'Base PF Saúde'!$H2193*'Uco e Filme'!$A$11</f>
        <v>0</v>
      </c>
      <c r="O2193" s="23">
        <f>ROUND(SUM('Base PF Saúde'!$L2193:$N2193),2)</f>
        <v>297.77</v>
      </c>
    </row>
    <row r="2194" spans="1:15" ht="24" x14ac:dyDescent="0.25">
      <c r="A2194" s="18">
        <v>31009050</v>
      </c>
      <c r="B2194" s="18" t="s">
        <v>2219</v>
      </c>
      <c r="C2194" s="24">
        <v>1</v>
      </c>
      <c r="D2194" s="25" t="s">
        <v>73</v>
      </c>
      <c r="E2194" s="20"/>
      <c r="F2194" s="21">
        <v>1</v>
      </c>
      <c r="G2194" s="21">
        <v>2</v>
      </c>
      <c r="H2194" s="21"/>
      <c r="I2194" s="21"/>
      <c r="J2194" s="21"/>
      <c r="K2194" s="22">
        <f>VLOOKUP(D2194,'Porte Honorário'!$A$3:$B$44,2,0)</f>
        <v>346.6</v>
      </c>
      <c r="L2194" s="22">
        <f>'Base PF Saúde'!$K2194*'Base PF Saúde'!$C2194</f>
        <v>346.6</v>
      </c>
      <c r="M2194" s="22">
        <f>'Base PF Saúde'!$E2194*'Uco e Filme'!$A$2</f>
        <v>0</v>
      </c>
      <c r="N2194" s="22">
        <f>'Base PF Saúde'!$H2194*'Uco e Filme'!$A$11</f>
        <v>0</v>
      </c>
      <c r="O2194" s="23">
        <f>ROUND(SUM('Base PF Saúde'!$L2194:$N2194),2)</f>
        <v>346.6</v>
      </c>
    </row>
    <row r="2195" spans="1:15" x14ac:dyDescent="0.25">
      <c r="A2195" s="18">
        <v>31009069</v>
      </c>
      <c r="B2195" s="18" t="s">
        <v>2220</v>
      </c>
      <c r="C2195" s="24">
        <v>1</v>
      </c>
      <c r="D2195" s="25" t="s">
        <v>309</v>
      </c>
      <c r="E2195" s="20"/>
      <c r="F2195" s="21">
        <v>1</v>
      </c>
      <c r="G2195" s="21">
        <v>4</v>
      </c>
      <c r="H2195" s="21"/>
      <c r="I2195" s="21"/>
      <c r="J2195" s="21"/>
      <c r="K2195" s="22">
        <f>VLOOKUP(D2195,'Porte Honorário'!$A$3:$B$44,2,0)</f>
        <v>771.98</v>
      </c>
      <c r="L2195" s="22">
        <f>'Base PF Saúde'!$K2195*'Base PF Saúde'!$C2195</f>
        <v>771.98</v>
      </c>
      <c r="M2195" s="22">
        <f>'Base PF Saúde'!$E2195*'Uco e Filme'!$A$2</f>
        <v>0</v>
      </c>
      <c r="N2195" s="22">
        <f>'Base PF Saúde'!$H2195*'Uco e Filme'!$A$11</f>
        <v>0</v>
      </c>
      <c r="O2195" s="23">
        <f>ROUND(SUM('Base PF Saúde'!$L2195:$N2195),2)</f>
        <v>771.98</v>
      </c>
    </row>
    <row r="2196" spans="1:15" ht="24" x14ac:dyDescent="0.25">
      <c r="A2196" s="18">
        <v>31009077</v>
      </c>
      <c r="B2196" s="18" t="s">
        <v>2221</v>
      </c>
      <c r="C2196" s="24">
        <v>1</v>
      </c>
      <c r="D2196" s="25" t="s">
        <v>384</v>
      </c>
      <c r="E2196" s="20"/>
      <c r="F2196" s="21">
        <v>2</v>
      </c>
      <c r="G2196" s="21">
        <v>4</v>
      </c>
      <c r="H2196" s="21"/>
      <c r="I2196" s="21"/>
      <c r="J2196" s="21"/>
      <c r="K2196" s="22">
        <f>VLOOKUP(D2196,'Porte Honorário'!$A$3:$B$44,2,0)</f>
        <v>737.32</v>
      </c>
      <c r="L2196" s="22">
        <f>'Base PF Saúde'!$K2196*'Base PF Saúde'!$C2196</f>
        <v>737.32</v>
      </c>
      <c r="M2196" s="22">
        <f>'Base PF Saúde'!$E2196*'Uco e Filme'!$A$2</f>
        <v>0</v>
      </c>
      <c r="N2196" s="22">
        <f>'Base PF Saúde'!$H2196*'Uco e Filme'!$A$11</f>
        <v>0</v>
      </c>
      <c r="O2196" s="23">
        <f>ROUND(SUM('Base PF Saúde'!$L2196:$N2196),2)</f>
        <v>737.32</v>
      </c>
    </row>
    <row r="2197" spans="1:15" x14ac:dyDescent="0.25">
      <c r="A2197" s="18">
        <v>31009085</v>
      </c>
      <c r="B2197" s="18" t="s">
        <v>2222</v>
      </c>
      <c r="C2197" s="24">
        <v>1</v>
      </c>
      <c r="D2197" s="25" t="s">
        <v>384</v>
      </c>
      <c r="E2197" s="20"/>
      <c r="F2197" s="21">
        <v>2</v>
      </c>
      <c r="G2197" s="21">
        <v>3</v>
      </c>
      <c r="H2197" s="21"/>
      <c r="I2197" s="21"/>
      <c r="J2197" s="21"/>
      <c r="K2197" s="22">
        <f>VLOOKUP(D2197,'Porte Honorário'!$A$3:$B$44,2,0)</f>
        <v>737.32</v>
      </c>
      <c r="L2197" s="22">
        <f>'Base PF Saúde'!$K2197*'Base PF Saúde'!$C2197</f>
        <v>737.32</v>
      </c>
      <c r="M2197" s="22">
        <f>'Base PF Saúde'!$E2197*'Uco e Filme'!$A$2</f>
        <v>0</v>
      </c>
      <c r="N2197" s="22">
        <f>'Base PF Saúde'!$H2197*'Uco e Filme'!$A$11</f>
        <v>0</v>
      </c>
      <c r="O2197" s="23">
        <f>ROUND(SUM('Base PF Saúde'!$L2197:$N2197),2)</f>
        <v>737.32</v>
      </c>
    </row>
    <row r="2198" spans="1:15" x14ac:dyDescent="0.25">
      <c r="A2198" s="18">
        <v>31009093</v>
      </c>
      <c r="B2198" s="18" t="s">
        <v>2223</v>
      </c>
      <c r="C2198" s="24">
        <v>1</v>
      </c>
      <c r="D2198" s="25" t="s">
        <v>73</v>
      </c>
      <c r="E2198" s="20"/>
      <c r="F2198" s="21">
        <v>1</v>
      </c>
      <c r="G2198" s="21">
        <v>2</v>
      </c>
      <c r="H2198" s="21"/>
      <c r="I2198" s="21"/>
      <c r="J2198" s="21"/>
      <c r="K2198" s="22">
        <f>VLOOKUP(D2198,'Porte Honorário'!$A$3:$B$44,2,0)</f>
        <v>346.6</v>
      </c>
      <c r="L2198" s="22">
        <f>'Base PF Saúde'!$K2198*'Base PF Saúde'!$C2198</f>
        <v>346.6</v>
      </c>
      <c r="M2198" s="22">
        <f>'Base PF Saúde'!$E2198*'Uco e Filme'!$A$2</f>
        <v>0</v>
      </c>
      <c r="N2198" s="22">
        <f>'Base PF Saúde'!$H2198*'Uco e Filme'!$A$11</f>
        <v>0</v>
      </c>
      <c r="O2198" s="23">
        <f>ROUND(SUM('Base PF Saúde'!$L2198:$N2198),2)</f>
        <v>346.6</v>
      </c>
    </row>
    <row r="2199" spans="1:15" x14ac:dyDescent="0.25">
      <c r="A2199" s="18">
        <v>31009107</v>
      </c>
      <c r="B2199" s="18" t="s">
        <v>2224</v>
      </c>
      <c r="C2199" s="24">
        <v>1</v>
      </c>
      <c r="D2199" s="25" t="s">
        <v>246</v>
      </c>
      <c r="E2199" s="20"/>
      <c r="F2199" s="21">
        <v>1</v>
      </c>
      <c r="G2199" s="21">
        <v>3</v>
      </c>
      <c r="H2199" s="21"/>
      <c r="I2199" s="21"/>
      <c r="J2199" s="21"/>
      <c r="K2199" s="22">
        <f>VLOOKUP(D2199,'Porte Honorário'!$A$3:$B$44,2,0)</f>
        <v>521.47</v>
      </c>
      <c r="L2199" s="22">
        <f>'Base PF Saúde'!$K2199*'Base PF Saúde'!$C2199</f>
        <v>521.47</v>
      </c>
      <c r="M2199" s="22">
        <f>'Base PF Saúde'!$E2199*'Uco e Filme'!$A$2</f>
        <v>0</v>
      </c>
      <c r="N2199" s="22">
        <f>'Base PF Saúde'!$H2199*'Uco e Filme'!$A$11</f>
        <v>0</v>
      </c>
      <c r="O2199" s="23">
        <f>ROUND(SUM('Base PF Saúde'!$L2199:$N2199),2)</f>
        <v>521.47</v>
      </c>
    </row>
    <row r="2200" spans="1:15" x14ac:dyDescent="0.25">
      <c r="A2200" s="18">
        <v>31009115</v>
      </c>
      <c r="B2200" s="18" t="s">
        <v>2225</v>
      </c>
      <c r="C2200" s="24">
        <v>1</v>
      </c>
      <c r="D2200" s="25" t="s">
        <v>143</v>
      </c>
      <c r="E2200" s="20"/>
      <c r="F2200" s="21">
        <v>1</v>
      </c>
      <c r="G2200" s="21">
        <v>2</v>
      </c>
      <c r="H2200" s="21"/>
      <c r="I2200" s="21"/>
      <c r="J2200" s="21"/>
      <c r="K2200" s="22">
        <f>VLOOKUP(D2200,'Porte Honorário'!$A$3:$B$44,2,0)</f>
        <v>482.09</v>
      </c>
      <c r="L2200" s="22">
        <f>'Base PF Saúde'!$K2200*'Base PF Saúde'!$C2200</f>
        <v>482.09</v>
      </c>
      <c r="M2200" s="22">
        <f>'Base PF Saúde'!$E2200*'Uco e Filme'!$A$2</f>
        <v>0</v>
      </c>
      <c r="N2200" s="22">
        <f>'Base PF Saúde'!$H2200*'Uco e Filme'!$A$11</f>
        <v>0</v>
      </c>
      <c r="O2200" s="23">
        <f>ROUND(SUM('Base PF Saúde'!$L2200:$N2200),2)</f>
        <v>482.09</v>
      </c>
    </row>
    <row r="2201" spans="1:15" x14ac:dyDescent="0.25">
      <c r="A2201" s="18">
        <v>31009123</v>
      </c>
      <c r="B2201" s="18" t="s">
        <v>2226</v>
      </c>
      <c r="C2201" s="24">
        <v>1</v>
      </c>
      <c r="D2201" s="25" t="s">
        <v>295</v>
      </c>
      <c r="E2201" s="20"/>
      <c r="F2201" s="21">
        <v>1</v>
      </c>
      <c r="G2201" s="21">
        <v>4</v>
      </c>
      <c r="H2201" s="21"/>
      <c r="I2201" s="21"/>
      <c r="J2201" s="21"/>
      <c r="K2201" s="22">
        <f>VLOOKUP(D2201,'Porte Honorário'!$A$3:$B$44,2,0)</f>
        <v>682.17</v>
      </c>
      <c r="L2201" s="22">
        <f>'Base PF Saúde'!$K2201*'Base PF Saúde'!$C2201</f>
        <v>682.17</v>
      </c>
      <c r="M2201" s="22">
        <f>'Base PF Saúde'!$E2201*'Uco e Filme'!$A$2</f>
        <v>0</v>
      </c>
      <c r="N2201" s="22">
        <f>'Base PF Saúde'!$H2201*'Uco e Filme'!$A$11</f>
        <v>0</v>
      </c>
      <c r="O2201" s="23">
        <f>ROUND(SUM('Base PF Saúde'!$L2201:$N2201),2)</f>
        <v>682.17</v>
      </c>
    </row>
    <row r="2202" spans="1:15" x14ac:dyDescent="0.25">
      <c r="A2202" s="18">
        <v>31009131</v>
      </c>
      <c r="B2202" s="18" t="s">
        <v>2227</v>
      </c>
      <c r="C2202" s="24">
        <v>1</v>
      </c>
      <c r="D2202" s="25" t="s">
        <v>246</v>
      </c>
      <c r="E2202" s="20"/>
      <c r="F2202" s="21">
        <v>1</v>
      </c>
      <c r="G2202" s="21">
        <v>3</v>
      </c>
      <c r="H2202" s="21"/>
      <c r="I2202" s="21"/>
      <c r="J2202" s="21"/>
      <c r="K2202" s="22">
        <f>VLOOKUP(D2202,'Porte Honorário'!$A$3:$B$44,2,0)</f>
        <v>521.47</v>
      </c>
      <c r="L2202" s="22">
        <f>'Base PF Saúde'!$K2202*'Base PF Saúde'!$C2202</f>
        <v>521.47</v>
      </c>
      <c r="M2202" s="22">
        <f>'Base PF Saúde'!$E2202*'Uco e Filme'!$A$2</f>
        <v>0</v>
      </c>
      <c r="N2202" s="22">
        <f>'Base PF Saúde'!$H2202*'Uco e Filme'!$A$11</f>
        <v>0</v>
      </c>
      <c r="O2202" s="23">
        <f>ROUND(SUM('Base PF Saúde'!$L2202:$N2202),2)</f>
        <v>521.47</v>
      </c>
    </row>
    <row r="2203" spans="1:15" x14ac:dyDescent="0.25">
      <c r="A2203" s="18">
        <v>31009140</v>
      </c>
      <c r="B2203" s="18" t="s">
        <v>2228</v>
      </c>
      <c r="C2203" s="24">
        <v>1</v>
      </c>
      <c r="D2203" s="25" t="s">
        <v>295</v>
      </c>
      <c r="E2203" s="20"/>
      <c r="F2203" s="21">
        <v>2</v>
      </c>
      <c r="G2203" s="21">
        <v>3</v>
      </c>
      <c r="H2203" s="21"/>
      <c r="I2203" s="21"/>
      <c r="J2203" s="21"/>
      <c r="K2203" s="22">
        <f>VLOOKUP(D2203,'Porte Honorário'!$A$3:$B$44,2,0)</f>
        <v>682.17</v>
      </c>
      <c r="L2203" s="22">
        <f>'Base PF Saúde'!$K2203*'Base PF Saúde'!$C2203</f>
        <v>682.17</v>
      </c>
      <c r="M2203" s="22">
        <f>'Base PF Saúde'!$E2203*'Uco e Filme'!$A$2</f>
        <v>0</v>
      </c>
      <c r="N2203" s="22">
        <f>'Base PF Saúde'!$H2203*'Uco e Filme'!$A$11</f>
        <v>0</v>
      </c>
      <c r="O2203" s="23">
        <f>ROUND(SUM('Base PF Saúde'!$L2203:$N2203),2)</f>
        <v>682.17</v>
      </c>
    </row>
    <row r="2204" spans="1:15" ht="24" x14ac:dyDescent="0.25">
      <c r="A2204" s="18">
        <v>31009158</v>
      </c>
      <c r="B2204" s="18" t="s">
        <v>2229</v>
      </c>
      <c r="C2204" s="24">
        <v>1</v>
      </c>
      <c r="D2204" s="25" t="s">
        <v>295</v>
      </c>
      <c r="E2204" s="20"/>
      <c r="F2204" s="21">
        <v>1</v>
      </c>
      <c r="G2204" s="21">
        <v>3</v>
      </c>
      <c r="H2204" s="21"/>
      <c r="I2204" s="21"/>
      <c r="J2204" s="21"/>
      <c r="K2204" s="22">
        <f>VLOOKUP(D2204,'Porte Honorário'!$A$3:$B$44,2,0)</f>
        <v>682.17</v>
      </c>
      <c r="L2204" s="22">
        <f>'Base PF Saúde'!$K2204*'Base PF Saúde'!$C2204</f>
        <v>682.17</v>
      </c>
      <c r="M2204" s="22">
        <f>'Base PF Saúde'!$E2204*'Uco e Filme'!$A$2</f>
        <v>0</v>
      </c>
      <c r="N2204" s="22">
        <f>'Base PF Saúde'!$H2204*'Uco e Filme'!$A$11</f>
        <v>0</v>
      </c>
      <c r="O2204" s="23">
        <f>ROUND(SUM('Base PF Saúde'!$L2204:$N2204),2)</f>
        <v>682.17</v>
      </c>
    </row>
    <row r="2205" spans="1:15" x14ac:dyDescent="0.25">
      <c r="A2205" s="18">
        <v>31009166</v>
      </c>
      <c r="B2205" s="18" t="s">
        <v>2230</v>
      </c>
      <c r="C2205" s="24">
        <v>1</v>
      </c>
      <c r="D2205" s="25" t="s">
        <v>140</v>
      </c>
      <c r="E2205" s="20"/>
      <c r="F2205" s="21">
        <v>1</v>
      </c>
      <c r="G2205" s="21">
        <v>2</v>
      </c>
      <c r="H2205" s="21"/>
      <c r="I2205" s="21"/>
      <c r="J2205" s="21"/>
      <c r="K2205" s="22">
        <f>VLOOKUP(D2205,'Porte Honorário'!$A$3:$B$44,2,0)</f>
        <v>321.38</v>
      </c>
      <c r="L2205" s="22">
        <f>'Base PF Saúde'!$K2205*'Base PF Saúde'!$C2205</f>
        <v>321.38</v>
      </c>
      <c r="M2205" s="22">
        <f>'Base PF Saúde'!$E2205*'Uco e Filme'!$A$2</f>
        <v>0</v>
      </c>
      <c r="N2205" s="22">
        <f>'Base PF Saúde'!$H2205*'Uco e Filme'!$A$11</f>
        <v>0</v>
      </c>
      <c r="O2205" s="23">
        <f>ROUND(SUM('Base PF Saúde'!$L2205:$N2205),2)</f>
        <v>321.38</v>
      </c>
    </row>
    <row r="2206" spans="1:15" ht="36" x14ac:dyDescent="0.25">
      <c r="A2206" s="18">
        <v>31009174</v>
      </c>
      <c r="B2206" s="18" t="s">
        <v>2231</v>
      </c>
      <c r="C2206" s="24">
        <v>1</v>
      </c>
      <c r="D2206" s="25" t="s">
        <v>246</v>
      </c>
      <c r="E2206" s="20"/>
      <c r="F2206" s="21">
        <v>1</v>
      </c>
      <c r="G2206" s="21">
        <v>4</v>
      </c>
      <c r="H2206" s="21"/>
      <c r="I2206" s="21"/>
      <c r="J2206" s="21"/>
      <c r="K2206" s="22">
        <f>VLOOKUP(D2206,'Porte Honorário'!$A$3:$B$44,2,0)</f>
        <v>521.47</v>
      </c>
      <c r="L2206" s="22">
        <f>'Base PF Saúde'!$K2206*'Base PF Saúde'!$C2206</f>
        <v>521.47</v>
      </c>
      <c r="M2206" s="22">
        <f>'Base PF Saúde'!$E2206*'Uco e Filme'!$A$2</f>
        <v>0</v>
      </c>
      <c r="N2206" s="22">
        <f>'Base PF Saúde'!$H2206*'Uco e Filme'!$A$11</f>
        <v>0</v>
      </c>
      <c r="O2206" s="23">
        <f>ROUND(SUM('Base PF Saúde'!$L2206:$N2206),2)</f>
        <v>521.47</v>
      </c>
    </row>
    <row r="2207" spans="1:15" x14ac:dyDescent="0.25">
      <c r="A2207" s="18">
        <v>31009204</v>
      </c>
      <c r="B2207" s="18" t="s">
        <v>2232</v>
      </c>
      <c r="C2207" s="24">
        <v>1</v>
      </c>
      <c r="D2207" s="25" t="s">
        <v>367</v>
      </c>
      <c r="E2207" s="20"/>
      <c r="F2207" s="21">
        <v>2</v>
      </c>
      <c r="G2207" s="21">
        <v>5</v>
      </c>
      <c r="H2207" s="21"/>
      <c r="I2207" s="21"/>
      <c r="J2207" s="21"/>
      <c r="K2207" s="22">
        <f>VLOOKUP(D2207,'Porte Honorário'!$A$3:$B$44,2,0)</f>
        <v>1725.14</v>
      </c>
      <c r="L2207" s="22">
        <f>'Base PF Saúde'!$K2207*'Base PF Saúde'!$C2207</f>
        <v>1725.14</v>
      </c>
      <c r="M2207" s="22">
        <f>'Base PF Saúde'!$E2207*'Uco e Filme'!$A$2</f>
        <v>0</v>
      </c>
      <c r="N2207" s="22">
        <f>'Base PF Saúde'!$H2207*'Uco e Filme'!$A$11</f>
        <v>0</v>
      </c>
      <c r="O2207" s="23">
        <f>ROUND(SUM('Base PF Saúde'!$L2207:$N2207),2)</f>
        <v>1725.14</v>
      </c>
    </row>
    <row r="2208" spans="1:15" ht="36" x14ac:dyDescent="0.25">
      <c r="A2208" s="18">
        <v>31009220</v>
      </c>
      <c r="B2208" s="18" t="s">
        <v>2233</v>
      </c>
      <c r="C2208" s="24">
        <v>1</v>
      </c>
      <c r="D2208" s="25" t="s">
        <v>998</v>
      </c>
      <c r="E2208" s="20"/>
      <c r="F2208" s="21">
        <v>2</v>
      </c>
      <c r="G2208" s="21">
        <v>5</v>
      </c>
      <c r="H2208" s="21"/>
      <c r="I2208" s="21"/>
      <c r="J2208" s="21"/>
      <c r="K2208" s="22">
        <f>VLOOKUP(D2208,'Porte Honorário'!$A$3:$B$44,2,0)</f>
        <v>2355.31</v>
      </c>
      <c r="L2208" s="22">
        <f>'Base PF Saúde'!$K2208*'Base PF Saúde'!$C2208</f>
        <v>2355.31</v>
      </c>
      <c r="M2208" s="22">
        <f>'Base PF Saúde'!$E2208*'Uco e Filme'!$A$2</f>
        <v>0</v>
      </c>
      <c r="N2208" s="22">
        <f>'Base PF Saúde'!$H2208*'Uco e Filme'!$A$11</f>
        <v>0</v>
      </c>
      <c r="O2208" s="23">
        <f>ROUND(SUM('Base PF Saúde'!$L2208:$N2208),2)</f>
        <v>2355.31</v>
      </c>
    </row>
    <row r="2209" spans="1:15" ht="24" x14ac:dyDescent="0.25">
      <c r="A2209" s="18">
        <v>31009239</v>
      </c>
      <c r="B2209" s="18" t="s">
        <v>2234</v>
      </c>
      <c r="C2209" s="24">
        <v>1</v>
      </c>
      <c r="D2209" s="25" t="s">
        <v>448</v>
      </c>
      <c r="E2209" s="20"/>
      <c r="F2209" s="21">
        <v>2</v>
      </c>
      <c r="G2209" s="21">
        <v>3</v>
      </c>
      <c r="H2209" s="21"/>
      <c r="I2209" s="21"/>
      <c r="J2209" s="21"/>
      <c r="K2209" s="22">
        <f>VLOOKUP(D2209,'Porte Honorário'!$A$3:$B$44,2,0)</f>
        <v>1126.45</v>
      </c>
      <c r="L2209" s="22">
        <f>'Base PF Saúde'!$K2209*'Base PF Saúde'!$C2209</f>
        <v>1126.45</v>
      </c>
      <c r="M2209" s="22">
        <f>'Base PF Saúde'!$E2209*'Uco e Filme'!$A$2</f>
        <v>0</v>
      </c>
      <c r="N2209" s="22">
        <f>'Base PF Saúde'!$H2209*'Uco e Filme'!$A$11</f>
        <v>0</v>
      </c>
      <c r="O2209" s="23">
        <f>ROUND(SUM('Base PF Saúde'!$L2209:$N2209),2)</f>
        <v>1126.45</v>
      </c>
    </row>
    <row r="2210" spans="1:15" x14ac:dyDescent="0.25">
      <c r="A2210" s="18">
        <v>31009247</v>
      </c>
      <c r="B2210" s="18" t="s">
        <v>2235</v>
      </c>
      <c r="C2210" s="24">
        <v>1</v>
      </c>
      <c r="D2210" s="25" t="s">
        <v>102</v>
      </c>
      <c r="E2210" s="20"/>
      <c r="F2210" s="21"/>
      <c r="G2210" s="21">
        <v>1</v>
      </c>
      <c r="H2210" s="21"/>
      <c r="I2210" s="21"/>
      <c r="J2210" s="21"/>
      <c r="K2210" s="22">
        <f>VLOOKUP(D2210,'Porte Honorário'!$A$3:$B$44,2,0)</f>
        <v>176.44</v>
      </c>
      <c r="L2210" s="22">
        <f>'Base PF Saúde'!$K2210*'Base PF Saúde'!$C2210</f>
        <v>176.44</v>
      </c>
      <c r="M2210" s="22">
        <f>'Base PF Saúde'!$E2210*'Uco e Filme'!$A$2</f>
        <v>0</v>
      </c>
      <c r="N2210" s="22">
        <f>'Base PF Saúde'!$H2210*'Uco e Filme'!$A$11</f>
        <v>0</v>
      </c>
      <c r="O2210" s="23">
        <f>ROUND(SUM('Base PF Saúde'!$L2210:$N2210),2)</f>
        <v>176.44</v>
      </c>
    </row>
    <row r="2211" spans="1:15" ht="24" x14ac:dyDescent="0.25">
      <c r="A2211" s="18">
        <v>31009255</v>
      </c>
      <c r="B2211" s="18" t="s">
        <v>2236</v>
      </c>
      <c r="C2211" s="24">
        <v>1</v>
      </c>
      <c r="D2211" s="25" t="s">
        <v>448</v>
      </c>
      <c r="E2211" s="20"/>
      <c r="F2211" s="21">
        <v>2</v>
      </c>
      <c r="G2211" s="21">
        <v>6</v>
      </c>
      <c r="H2211" s="21"/>
      <c r="I2211" s="21"/>
      <c r="J2211" s="21"/>
      <c r="K2211" s="22">
        <f>VLOOKUP(D2211,'Porte Honorário'!$A$3:$B$44,2,0)</f>
        <v>1126.45</v>
      </c>
      <c r="L2211" s="22">
        <f>'Base PF Saúde'!$K2211*'Base PF Saúde'!$C2211</f>
        <v>1126.45</v>
      </c>
      <c r="M2211" s="22">
        <f>'Base PF Saúde'!$E2211*'Uco e Filme'!$A$2</f>
        <v>0</v>
      </c>
      <c r="N2211" s="22">
        <f>'Base PF Saúde'!$H2211*'Uco e Filme'!$A$11</f>
        <v>0</v>
      </c>
      <c r="O2211" s="23">
        <f>ROUND(SUM('Base PF Saúde'!$L2211:$N2211),2)</f>
        <v>1126.45</v>
      </c>
    </row>
    <row r="2212" spans="1:15" ht="24" x14ac:dyDescent="0.25">
      <c r="A2212" s="18">
        <v>31009263</v>
      </c>
      <c r="B2212" s="18" t="s">
        <v>2237</v>
      </c>
      <c r="C2212" s="24">
        <v>1</v>
      </c>
      <c r="D2212" s="25" t="s">
        <v>73</v>
      </c>
      <c r="E2212" s="20"/>
      <c r="F2212" s="21">
        <v>1</v>
      </c>
      <c r="G2212" s="21">
        <v>2</v>
      </c>
      <c r="H2212" s="21"/>
      <c r="I2212" s="21"/>
      <c r="J2212" s="21"/>
      <c r="K2212" s="22">
        <f>VLOOKUP(D2212,'Porte Honorário'!$A$3:$B$44,2,0)</f>
        <v>346.6</v>
      </c>
      <c r="L2212" s="22">
        <f>'Base PF Saúde'!$K2212*'Base PF Saúde'!$C2212</f>
        <v>346.6</v>
      </c>
      <c r="M2212" s="22">
        <f>'Base PF Saúde'!$E2212*'Uco e Filme'!$A$2</f>
        <v>0</v>
      </c>
      <c r="N2212" s="22">
        <f>'Base PF Saúde'!$H2212*'Uco e Filme'!$A$11</f>
        <v>0</v>
      </c>
      <c r="O2212" s="23">
        <f>ROUND(SUM('Base PF Saúde'!$L2212:$N2212),2)</f>
        <v>346.6</v>
      </c>
    </row>
    <row r="2213" spans="1:15" x14ac:dyDescent="0.25">
      <c r="A2213" s="18">
        <v>31009271</v>
      </c>
      <c r="B2213" s="18" t="s">
        <v>2238</v>
      </c>
      <c r="C2213" s="24">
        <v>1</v>
      </c>
      <c r="D2213" s="25" t="s">
        <v>336</v>
      </c>
      <c r="E2213" s="20"/>
      <c r="F2213" s="21">
        <v>1</v>
      </c>
      <c r="G2213" s="21">
        <v>3</v>
      </c>
      <c r="H2213" s="21"/>
      <c r="I2213" s="21"/>
      <c r="J2213" s="21"/>
      <c r="K2213" s="22">
        <f>VLOOKUP(D2213,'Porte Honorário'!$A$3:$B$44,2,0)</f>
        <v>401.75</v>
      </c>
      <c r="L2213" s="22">
        <f>'Base PF Saúde'!$K2213*'Base PF Saúde'!$C2213</f>
        <v>401.75</v>
      </c>
      <c r="M2213" s="22">
        <f>'Base PF Saúde'!$E2213*'Uco e Filme'!$A$2</f>
        <v>0</v>
      </c>
      <c r="N2213" s="22">
        <f>'Base PF Saúde'!$H2213*'Uco e Filme'!$A$11</f>
        <v>0</v>
      </c>
      <c r="O2213" s="23">
        <f>ROUND(SUM('Base PF Saúde'!$L2213:$N2213),2)</f>
        <v>401.75</v>
      </c>
    </row>
    <row r="2214" spans="1:15" ht="24" x14ac:dyDescent="0.25">
      <c r="A2214" s="18">
        <v>31009280</v>
      </c>
      <c r="B2214" s="18" t="s">
        <v>2239</v>
      </c>
      <c r="C2214" s="24">
        <v>1</v>
      </c>
      <c r="D2214" s="25" t="s">
        <v>384</v>
      </c>
      <c r="E2214" s="20"/>
      <c r="F2214" s="21">
        <v>1</v>
      </c>
      <c r="G2214" s="21">
        <v>2</v>
      </c>
      <c r="H2214" s="21"/>
      <c r="I2214" s="21"/>
      <c r="J2214" s="21"/>
      <c r="K2214" s="22">
        <f>VLOOKUP(D2214,'Porte Honorário'!$A$3:$B$44,2,0)</f>
        <v>737.32</v>
      </c>
      <c r="L2214" s="22">
        <f>'Base PF Saúde'!$K2214*'Base PF Saúde'!$C2214</f>
        <v>737.32</v>
      </c>
      <c r="M2214" s="22">
        <f>'Base PF Saúde'!$E2214*'Uco e Filme'!$A$2</f>
        <v>0</v>
      </c>
      <c r="N2214" s="22">
        <f>'Base PF Saúde'!$H2214*'Uco e Filme'!$A$11</f>
        <v>0</v>
      </c>
      <c r="O2214" s="23">
        <f>ROUND(SUM('Base PF Saúde'!$L2214:$N2214),2)</f>
        <v>737.32</v>
      </c>
    </row>
    <row r="2215" spans="1:15" ht="24" x14ac:dyDescent="0.25">
      <c r="A2215" s="18">
        <v>31009298</v>
      </c>
      <c r="B2215" s="18" t="s">
        <v>2240</v>
      </c>
      <c r="C2215" s="24">
        <v>1</v>
      </c>
      <c r="D2215" s="25" t="s">
        <v>336</v>
      </c>
      <c r="E2215" s="20"/>
      <c r="F2215" s="21">
        <v>1</v>
      </c>
      <c r="G2215" s="21">
        <v>3</v>
      </c>
      <c r="H2215" s="21"/>
      <c r="I2215" s="21"/>
      <c r="J2215" s="21"/>
      <c r="K2215" s="22">
        <f>VLOOKUP(D2215,'Porte Honorário'!$A$3:$B$44,2,0)</f>
        <v>401.75</v>
      </c>
      <c r="L2215" s="22">
        <f>'Base PF Saúde'!$K2215*'Base PF Saúde'!$C2215</f>
        <v>401.75</v>
      </c>
      <c r="M2215" s="22">
        <f>'Base PF Saúde'!$E2215*'Uco e Filme'!$A$2</f>
        <v>0</v>
      </c>
      <c r="N2215" s="22">
        <f>'Base PF Saúde'!$H2215*'Uco e Filme'!$A$11</f>
        <v>0</v>
      </c>
      <c r="O2215" s="23">
        <f>ROUND(SUM('Base PF Saúde'!$L2215:$N2215),2)</f>
        <v>401.75</v>
      </c>
    </row>
    <row r="2216" spans="1:15" x14ac:dyDescent="0.25">
      <c r="A2216" s="18">
        <v>31009301</v>
      </c>
      <c r="B2216" s="18" t="s">
        <v>2241</v>
      </c>
      <c r="C2216" s="24">
        <v>1</v>
      </c>
      <c r="D2216" s="25" t="s">
        <v>261</v>
      </c>
      <c r="E2216" s="20"/>
      <c r="F2216" s="21">
        <v>1</v>
      </c>
      <c r="G2216" s="21">
        <v>4</v>
      </c>
      <c r="H2216" s="21"/>
      <c r="I2216" s="21"/>
      <c r="J2216" s="21"/>
      <c r="K2216" s="22">
        <f>VLOOKUP(D2216,'Porte Honorário'!$A$3:$B$44,2,0)</f>
        <v>1572.31</v>
      </c>
      <c r="L2216" s="22">
        <f>'Base PF Saúde'!$K2216*'Base PF Saúde'!$C2216</f>
        <v>1572.31</v>
      </c>
      <c r="M2216" s="22">
        <f>'Base PF Saúde'!$E2216*'Uco e Filme'!$A$2</f>
        <v>0</v>
      </c>
      <c r="N2216" s="22">
        <f>'Base PF Saúde'!$H2216*'Uco e Filme'!$A$11</f>
        <v>0</v>
      </c>
      <c r="O2216" s="23">
        <f>ROUND(SUM('Base PF Saúde'!$L2216:$N2216),2)</f>
        <v>1572.31</v>
      </c>
    </row>
    <row r="2217" spans="1:15" ht="24" x14ac:dyDescent="0.25">
      <c r="A2217" s="18">
        <v>31009310</v>
      </c>
      <c r="B2217" s="18" t="s">
        <v>2242</v>
      </c>
      <c r="C2217" s="24">
        <v>1</v>
      </c>
      <c r="D2217" s="25" t="s">
        <v>342</v>
      </c>
      <c r="E2217" s="20">
        <v>44.61</v>
      </c>
      <c r="F2217" s="21">
        <v>2</v>
      </c>
      <c r="G2217" s="21">
        <v>5</v>
      </c>
      <c r="H2217" s="21"/>
      <c r="I2217" s="21"/>
      <c r="J2217" s="21"/>
      <c r="K2217" s="22">
        <f>VLOOKUP(D2217,'Porte Honorário'!$A$3:$B$44,2,0)</f>
        <v>874.38</v>
      </c>
      <c r="L2217" s="22">
        <f>'Base PF Saúde'!$K2217*'Base PF Saúde'!$C2217</f>
        <v>874.38</v>
      </c>
      <c r="M2217" s="22">
        <f>'Base PF Saúde'!$E2217*'Uco e Filme'!$A$2</f>
        <v>808.77929999999992</v>
      </c>
      <c r="N2217" s="22">
        <f>'Base PF Saúde'!$H2217*'Uco e Filme'!$A$11</f>
        <v>0</v>
      </c>
      <c r="O2217" s="23">
        <f>ROUND(SUM('Base PF Saúde'!$L2217:$N2217),2)</f>
        <v>1683.16</v>
      </c>
    </row>
    <row r="2218" spans="1:15" ht="24" x14ac:dyDescent="0.25">
      <c r="A2218" s="18">
        <v>31009328</v>
      </c>
      <c r="B2218" s="18" t="s">
        <v>2243</v>
      </c>
      <c r="C2218" s="24">
        <v>1</v>
      </c>
      <c r="D2218" s="25" t="s">
        <v>263</v>
      </c>
      <c r="E2218" s="20">
        <v>36.5</v>
      </c>
      <c r="F2218" s="21">
        <v>1</v>
      </c>
      <c r="G2218" s="21">
        <v>5</v>
      </c>
      <c r="H2218" s="21"/>
      <c r="I2218" s="21"/>
      <c r="J2218" s="21"/>
      <c r="K2218" s="22">
        <f>VLOOKUP(D2218,'Porte Honorário'!$A$3:$B$44,2,0)</f>
        <v>819.25</v>
      </c>
      <c r="L2218" s="22">
        <f>'Base PF Saúde'!$K2218*'Base PF Saúde'!$C2218</f>
        <v>819.25</v>
      </c>
      <c r="M2218" s="22">
        <f>'Base PF Saúde'!$E2218*'Uco e Filme'!$A$2</f>
        <v>661.745</v>
      </c>
      <c r="N2218" s="22">
        <f>'Base PF Saúde'!$H2218*'Uco e Filme'!$A$11</f>
        <v>0</v>
      </c>
      <c r="O2218" s="23">
        <f>ROUND(SUM('Base PF Saúde'!$L2218:$N2218),2)</f>
        <v>1481</v>
      </c>
    </row>
    <row r="2219" spans="1:15" ht="24" x14ac:dyDescent="0.25">
      <c r="A2219" s="18">
        <v>31009336</v>
      </c>
      <c r="B2219" s="18" t="s">
        <v>2244</v>
      </c>
      <c r="C2219" s="24">
        <v>1</v>
      </c>
      <c r="D2219" s="25" t="s">
        <v>599</v>
      </c>
      <c r="E2219" s="20">
        <v>24.33</v>
      </c>
      <c r="F2219" s="21">
        <v>1</v>
      </c>
      <c r="G2219" s="21">
        <v>5</v>
      </c>
      <c r="H2219" s="21"/>
      <c r="I2219" s="21"/>
      <c r="J2219" s="21"/>
      <c r="K2219" s="22">
        <f>VLOOKUP(D2219,'Porte Honorário'!$A$3:$B$44,2,0)</f>
        <v>576.6</v>
      </c>
      <c r="L2219" s="22">
        <f>'Base PF Saúde'!$K2219*'Base PF Saúde'!$C2219</f>
        <v>576.6</v>
      </c>
      <c r="M2219" s="22">
        <f>'Base PF Saúde'!$E2219*'Uco e Filme'!$A$2</f>
        <v>441.10289999999992</v>
      </c>
      <c r="N2219" s="22">
        <f>'Base PF Saúde'!$H2219*'Uco e Filme'!$A$11</f>
        <v>0</v>
      </c>
      <c r="O2219" s="23">
        <f>ROUND(SUM('Base PF Saúde'!$L2219:$N2219),2)</f>
        <v>1017.7</v>
      </c>
    </row>
    <row r="2220" spans="1:15" x14ac:dyDescent="0.25">
      <c r="A2220" s="18">
        <v>31009344</v>
      </c>
      <c r="B2220" s="18" t="s">
        <v>2245</v>
      </c>
      <c r="C2220" s="24">
        <v>1</v>
      </c>
      <c r="D2220" s="25" t="s">
        <v>263</v>
      </c>
      <c r="E2220" s="20">
        <v>30.41</v>
      </c>
      <c r="F2220" s="21">
        <v>1</v>
      </c>
      <c r="G2220" s="21">
        <v>5</v>
      </c>
      <c r="H2220" s="21"/>
      <c r="I2220" s="21"/>
      <c r="J2220" s="21"/>
      <c r="K2220" s="22">
        <f>VLOOKUP(D2220,'Porte Honorário'!$A$3:$B$44,2,0)</f>
        <v>819.25</v>
      </c>
      <c r="L2220" s="22">
        <f>'Base PF Saúde'!$K2220*'Base PF Saúde'!$C2220</f>
        <v>819.25</v>
      </c>
      <c r="M2220" s="22">
        <f>'Base PF Saúde'!$E2220*'Uco e Filme'!$A$2</f>
        <v>551.33330000000001</v>
      </c>
      <c r="N2220" s="22">
        <f>'Base PF Saúde'!$H2220*'Uco e Filme'!$A$11</f>
        <v>0</v>
      </c>
      <c r="O2220" s="23">
        <f>ROUND(SUM('Base PF Saúde'!$L2220:$N2220),2)</f>
        <v>1370.58</v>
      </c>
    </row>
    <row r="2221" spans="1:15" ht="48" x14ac:dyDescent="0.25">
      <c r="A2221" s="18">
        <v>31009352</v>
      </c>
      <c r="B2221" s="18" t="s">
        <v>2246</v>
      </c>
      <c r="C2221" s="24">
        <v>1</v>
      </c>
      <c r="D2221" s="25" t="s">
        <v>309</v>
      </c>
      <c r="E2221" s="20">
        <v>30.41</v>
      </c>
      <c r="F2221" s="21">
        <v>1</v>
      </c>
      <c r="G2221" s="21">
        <v>5</v>
      </c>
      <c r="H2221" s="21"/>
      <c r="I2221" s="21"/>
      <c r="J2221" s="21"/>
      <c r="K2221" s="22">
        <f>VLOOKUP(D2221,'Porte Honorário'!$A$3:$B$44,2,0)</f>
        <v>771.98</v>
      </c>
      <c r="L2221" s="22">
        <f>'Base PF Saúde'!$K2221*'Base PF Saúde'!$C2221</f>
        <v>771.98</v>
      </c>
      <c r="M2221" s="22">
        <f>'Base PF Saúde'!$E2221*'Uco e Filme'!$A$2</f>
        <v>551.33330000000001</v>
      </c>
      <c r="N2221" s="22">
        <f>'Base PF Saúde'!$H2221*'Uco e Filme'!$A$11</f>
        <v>0</v>
      </c>
      <c r="O2221" s="23">
        <f>ROUND(SUM('Base PF Saúde'!$L2221:$N2221),2)</f>
        <v>1323.31</v>
      </c>
    </row>
    <row r="2222" spans="1:15" x14ac:dyDescent="0.25">
      <c r="A2222" s="18">
        <v>31009360</v>
      </c>
      <c r="B2222" s="18" t="s">
        <v>2247</v>
      </c>
      <c r="C2222" s="24">
        <v>1</v>
      </c>
      <c r="D2222" s="25" t="s">
        <v>599</v>
      </c>
      <c r="E2222" s="20"/>
      <c r="F2222" s="21">
        <v>1</v>
      </c>
      <c r="G2222" s="21">
        <v>2</v>
      </c>
      <c r="H2222" s="21"/>
      <c r="I2222" s="21"/>
      <c r="J2222" s="21"/>
      <c r="K2222" s="22">
        <f>VLOOKUP(D2222,'Porte Honorário'!$A$3:$B$44,2,0)</f>
        <v>576.6</v>
      </c>
      <c r="L2222" s="22">
        <f>'Base PF Saúde'!$K2222*'Base PF Saúde'!$C2222</f>
        <v>576.6</v>
      </c>
      <c r="M2222" s="22">
        <f>'Base PF Saúde'!$E2222*'Uco e Filme'!$A$2</f>
        <v>0</v>
      </c>
      <c r="N2222" s="22">
        <f>'Base PF Saúde'!$H2222*'Uco e Filme'!$A$11</f>
        <v>0</v>
      </c>
      <c r="O2222" s="23">
        <f>ROUND(SUM('Base PF Saúde'!$L2222:$N2222),2)</f>
        <v>576.6</v>
      </c>
    </row>
    <row r="2223" spans="1:15" ht="18" customHeight="1" x14ac:dyDescent="0.25">
      <c r="A2223" s="72" t="s">
        <v>2248</v>
      </c>
      <c r="B2223" s="73"/>
      <c r="C2223" s="73"/>
      <c r="D2223" s="73"/>
      <c r="E2223" s="73"/>
      <c r="F2223" s="73"/>
      <c r="G2223" s="73"/>
      <c r="H2223" s="73"/>
      <c r="I2223" s="73"/>
      <c r="J2223" s="73"/>
      <c r="K2223" s="73" t="e">
        <f>VLOOKUP(D2223,'Porte Honorário'!$A$3:$B$44,2,0)</f>
        <v>#N/A</v>
      </c>
      <c r="L2223" s="73" t="e">
        <f>'Base PF Saúde'!$K2223*'Base PF Saúde'!$C2223</f>
        <v>#N/A</v>
      </c>
      <c r="M2223" s="73">
        <f>'Base PF Saúde'!$E2223*'Uco e Filme'!$A$2</f>
        <v>0</v>
      </c>
      <c r="N2223" s="73">
        <f>'Base PF Saúde'!$H2223*'Uco e Filme'!$A$11</f>
        <v>0</v>
      </c>
      <c r="O2223" s="74" t="e">
        <f>ROUND(SUM('Base PF Saúde'!$L2223:$N2223),2)</f>
        <v>#N/A</v>
      </c>
    </row>
    <row r="2224" spans="1:15" ht="24" x14ac:dyDescent="0.25">
      <c r="A2224" s="18">
        <v>31101011</v>
      </c>
      <c r="B2224" s="18" t="s">
        <v>2249</v>
      </c>
      <c r="C2224" s="24">
        <v>1</v>
      </c>
      <c r="D2224" s="25" t="s">
        <v>336</v>
      </c>
      <c r="E2224" s="20"/>
      <c r="F2224" s="21">
        <v>1</v>
      </c>
      <c r="G2224" s="21">
        <v>3</v>
      </c>
      <c r="H2224" s="21"/>
      <c r="I2224" s="21"/>
      <c r="J2224" s="21"/>
      <c r="K2224" s="22">
        <f>VLOOKUP(D2224,'Porte Honorário'!$A$3:$B$44,2,0)</f>
        <v>401.75</v>
      </c>
      <c r="L2224" s="22">
        <f>'Base PF Saúde'!$K2224*'Base PF Saúde'!$C2224</f>
        <v>401.75</v>
      </c>
      <c r="M2224" s="22">
        <f>'Base PF Saúde'!$E2224*'Uco e Filme'!$A$2</f>
        <v>0</v>
      </c>
      <c r="N2224" s="22">
        <f>'Base PF Saúde'!$H2224*'Uco e Filme'!$A$11</f>
        <v>0</v>
      </c>
      <c r="O2224" s="23">
        <f>ROUND(SUM('Base PF Saúde'!$L2224:$N2224),2)</f>
        <v>401.75</v>
      </c>
    </row>
    <row r="2225" spans="1:15" ht="24" x14ac:dyDescent="0.25">
      <c r="A2225" s="18">
        <v>31101020</v>
      </c>
      <c r="B2225" s="18" t="s">
        <v>2250</v>
      </c>
      <c r="C2225" s="24">
        <v>1</v>
      </c>
      <c r="D2225" s="25" t="s">
        <v>336</v>
      </c>
      <c r="E2225" s="20"/>
      <c r="F2225" s="21">
        <v>1</v>
      </c>
      <c r="G2225" s="21">
        <v>3</v>
      </c>
      <c r="H2225" s="21"/>
      <c r="I2225" s="21"/>
      <c r="J2225" s="21"/>
      <c r="K2225" s="22">
        <f>VLOOKUP(D2225,'Porte Honorário'!$A$3:$B$44,2,0)</f>
        <v>401.75</v>
      </c>
      <c r="L2225" s="22">
        <f>'Base PF Saúde'!$K2225*'Base PF Saúde'!$C2225</f>
        <v>401.75</v>
      </c>
      <c r="M2225" s="22">
        <f>'Base PF Saúde'!$E2225*'Uco e Filme'!$A$2</f>
        <v>0</v>
      </c>
      <c r="N2225" s="22">
        <f>'Base PF Saúde'!$H2225*'Uco e Filme'!$A$11</f>
        <v>0</v>
      </c>
      <c r="O2225" s="23">
        <f>ROUND(SUM('Base PF Saúde'!$L2225:$N2225),2)</f>
        <v>401.75</v>
      </c>
    </row>
    <row r="2226" spans="1:15" x14ac:dyDescent="0.25">
      <c r="A2226" s="18">
        <v>31101038</v>
      </c>
      <c r="B2226" s="18" t="s">
        <v>2251</v>
      </c>
      <c r="C2226" s="24">
        <v>1</v>
      </c>
      <c r="D2226" s="25" t="s">
        <v>448</v>
      </c>
      <c r="E2226" s="20"/>
      <c r="F2226" s="21">
        <v>2</v>
      </c>
      <c r="G2226" s="21">
        <v>6</v>
      </c>
      <c r="H2226" s="21"/>
      <c r="I2226" s="21"/>
      <c r="J2226" s="21"/>
      <c r="K2226" s="22">
        <f>VLOOKUP(D2226,'Porte Honorário'!$A$3:$B$44,2,0)</f>
        <v>1126.45</v>
      </c>
      <c r="L2226" s="22">
        <f>'Base PF Saúde'!$K2226*'Base PF Saúde'!$C2226</f>
        <v>1126.45</v>
      </c>
      <c r="M2226" s="22">
        <f>'Base PF Saúde'!$E2226*'Uco e Filme'!$A$2</f>
        <v>0</v>
      </c>
      <c r="N2226" s="22">
        <f>'Base PF Saúde'!$H2226*'Uco e Filme'!$A$11</f>
        <v>0</v>
      </c>
      <c r="O2226" s="23">
        <f>ROUND(SUM('Base PF Saúde'!$L2226:$N2226),2)</f>
        <v>1126.45</v>
      </c>
    </row>
    <row r="2227" spans="1:15" x14ac:dyDescent="0.25">
      <c r="A2227" s="18">
        <v>31101046</v>
      </c>
      <c r="B2227" s="18" t="s">
        <v>2252</v>
      </c>
      <c r="C2227" s="24">
        <v>1</v>
      </c>
      <c r="D2227" s="25" t="s">
        <v>342</v>
      </c>
      <c r="E2227" s="20"/>
      <c r="F2227" s="21">
        <v>2</v>
      </c>
      <c r="G2227" s="21">
        <v>5</v>
      </c>
      <c r="H2227" s="21"/>
      <c r="I2227" s="21"/>
      <c r="J2227" s="21"/>
      <c r="K2227" s="22">
        <f>VLOOKUP(D2227,'Porte Honorário'!$A$3:$B$44,2,0)</f>
        <v>874.38</v>
      </c>
      <c r="L2227" s="22">
        <f>'Base PF Saúde'!$K2227*'Base PF Saúde'!$C2227</f>
        <v>874.38</v>
      </c>
      <c r="M2227" s="22">
        <f>'Base PF Saúde'!$E2227*'Uco e Filme'!$A$2</f>
        <v>0</v>
      </c>
      <c r="N2227" s="22">
        <f>'Base PF Saúde'!$H2227*'Uco e Filme'!$A$11</f>
        <v>0</v>
      </c>
      <c r="O2227" s="23">
        <f>ROUND(SUM('Base PF Saúde'!$L2227:$N2227),2)</f>
        <v>874.38</v>
      </c>
    </row>
    <row r="2228" spans="1:15" x14ac:dyDescent="0.25">
      <c r="A2228" s="18">
        <v>31101054</v>
      </c>
      <c r="B2228" s="18" t="s">
        <v>2253</v>
      </c>
      <c r="C2228" s="24">
        <v>1</v>
      </c>
      <c r="D2228" s="25" t="s">
        <v>295</v>
      </c>
      <c r="E2228" s="20"/>
      <c r="F2228" s="21">
        <v>1</v>
      </c>
      <c r="G2228" s="21">
        <v>4</v>
      </c>
      <c r="H2228" s="21"/>
      <c r="I2228" s="21"/>
      <c r="J2228" s="21"/>
      <c r="K2228" s="22">
        <f>VLOOKUP(D2228,'Porte Honorário'!$A$3:$B$44,2,0)</f>
        <v>682.17</v>
      </c>
      <c r="L2228" s="22">
        <f>'Base PF Saúde'!$K2228*'Base PF Saúde'!$C2228</f>
        <v>682.17</v>
      </c>
      <c r="M2228" s="22">
        <f>'Base PF Saúde'!$E2228*'Uco e Filme'!$A$2</f>
        <v>0</v>
      </c>
      <c r="N2228" s="22">
        <f>'Base PF Saúde'!$H2228*'Uco e Filme'!$A$11</f>
        <v>0</v>
      </c>
      <c r="O2228" s="23">
        <f>ROUND(SUM('Base PF Saúde'!$L2228:$N2228),2)</f>
        <v>682.17</v>
      </c>
    </row>
    <row r="2229" spans="1:15" x14ac:dyDescent="0.25">
      <c r="A2229" s="18">
        <v>31101062</v>
      </c>
      <c r="B2229" s="18" t="s">
        <v>2254</v>
      </c>
      <c r="C2229" s="24">
        <v>1</v>
      </c>
      <c r="D2229" s="25" t="s">
        <v>1690</v>
      </c>
      <c r="E2229" s="20"/>
      <c r="F2229" s="21">
        <v>2</v>
      </c>
      <c r="G2229" s="21">
        <v>8</v>
      </c>
      <c r="H2229" s="21"/>
      <c r="I2229" s="21"/>
      <c r="J2229" s="21"/>
      <c r="K2229" s="22">
        <f>VLOOKUP(D2229,'Porte Honorário'!$A$3:$B$44,2,0)</f>
        <v>3812.61</v>
      </c>
      <c r="L2229" s="22">
        <f>'Base PF Saúde'!$K2229*'Base PF Saúde'!$C2229</f>
        <v>3812.61</v>
      </c>
      <c r="M2229" s="22">
        <f>'Base PF Saúde'!$E2229*'Uco e Filme'!$A$2</f>
        <v>0</v>
      </c>
      <c r="N2229" s="22">
        <f>'Base PF Saúde'!$H2229*'Uco e Filme'!$A$11</f>
        <v>0</v>
      </c>
      <c r="O2229" s="23">
        <f>ROUND(SUM('Base PF Saúde'!$L2229:$N2229),2)</f>
        <v>3812.61</v>
      </c>
    </row>
    <row r="2230" spans="1:15" x14ac:dyDescent="0.25">
      <c r="A2230" s="18">
        <v>31101070</v>
      </c>
      <c r="B2230" s="18" t="s">
        <v>2255</v>
      </c>
      <c r="C2230" s="24">
        <v>1</v>
      </c>
      <c r="D2230" s="25" t="s">
        <v>309</v>
      </c>
      <c r="E2230" s="20"/>
      <c r="F2230" s="21">
        <v>1</v>
      </c>
      <c r="G2230" s="21">
        <v>3</v>
      </c>
      <c r="H2230" s="21"/>
      <c r="I2230" s="21"/>
      <c r="J2230" s="21"/>
      <c r="K2230" s="22">
        <f>VLOOKUP(D2230,'Porte Honorário'!$A$3:$B$44,2,0)</f>
        <v>771.98</v>
      </c>
      <c r="L2230" s="22">
        <f>'Base PF Saúde'!$K2230*'Base PF Saúde'!$C2230</f>
        <v>771.98</v>
      </c>
      <c r="M2230" s="22">
        <f>'Base PF Saúde'!$E2230*'Uco e Filme'!$A$2</f>
        <v>0</v>
      </c>
      <c r="N2230" s="22">
        <f>'Base PF Saúde'!$H2230*'Uco e Filme'!$A$11</f>
        <v>0</v>
      </c>
      <c r="O2230" s="23">
        <f>ROUND(SUM('Base PF Saúde'!$L2230:$N2230),2)</f>
        <v>771.98</v>
      </c>
    </row>
    <row r="2231" spans="1:15" ht="24" x14ac:dyDescent="0.25">
      <c r="A2231" s="18">
        <v>31101089</v>
      </c>
      <c r="B2231" s="18" t="s">
        <v>2256</v>
      </c>
      <c r="C2231" s="24">
        <v>1</v>
      </c>
      <c r="D2231" s="25" t="s">
        <v>250</v>
      </c>
      <c r="E2231" s="20"/>
      <c r="F2231" s="21"/>
      <c r="G2231" s="21">
        <v>1</v>
      </c>
      <c r="H2231" s="21"/>
      <c r="I2231" s="21"/>
      <c r="J2231" s="21"/>
      <c r="K2231" s="22">
        <f>VLOOKUP(D2231,'Porte Honorário'!$A$3:$B$44,2,0)</f>
        <v>264.69</v>
      </c>
      <c r="L2231" s="22">
        <f>'Base PF Saúde'!$K2231*'Base PF Saúde'!$C2231</f>
        <v>264.69</v>
      </c>
      <c r="M2231" s="22">
        <f>'Base PF Saúde'!$E2231*'Uco e Filme'!$A$2</f>
        <v>0</v>
      </c>
      <c r="N2231" s="22">
        <f>'Base PF Saúde'!$H2231*'Uco e Filme'!$A$11</f>
        <v>0</v>
      </c>
      <c r="O2231" s="23">
        <f>ROUND(SUM('Base PF Saúde'!$L2231:$N2231),2)</f>
        <v>264.69</v>
      </c>
    </row>
    <row r="2232" spans="1:15" x14ac:dyDescent="0.25">
      <c r="A2232" s="18">
        <v>31101097</v>
      </c>
      <c r="B2232" s="18" t="s">
        <v>2257</v>
      </c>
      <c r="C2232" s="24">
        <v>1</v>
      </c>
      <c r="D2232" s="25" t="s">
        <v>448</v>
      </c>
      <c r="E2232" s="20">
        <v>47.16</v>
      </c>
      <c r="F2232" s="21">
        <v>2</v>
      </c>
      <c r="G2232" s="21">
        <v>5</v>
      </c>
      <c r="H2232" s="21"/>
      <c r="I2232" s="21"/>
      <c r="J2232" s="21"/>
      <c r="K2232" s="22">
        <f>VLOOKUP(D2232,'Porte Honorário'!$A$3:$B$44,2,0)</f>
        <v>1126.45</v>
      </c>
      <c r="L2232" s="22">
        <f>'Base PF Saúde'!$K2232*'Base PF Saúde'!$C2232</f>
        <v>1126.45</v>
      </c>
      <c r="M2232" s="22">
        <f>'Base PF Saúde'!$E2232*'Uco e Filme'!$A$2</f>
        <v>855.0107999999999</v>
      </c>
      <c r="N2232" s="22">
        <f>'Base PF Saúde'!$H2232*'Uco e Filme'!$A$11</f>
        <v>0</v>
      </c>
      <c r="O2232" s="23">
        <f>ROUND(SUM('Base PF Saúde'!$L2232:$N2232),2)</f>
        <v>1981.46</v>
      </c>
    </row>
    <row r="2233" spans="1:15" ht="24" x14ac:dyDescent="0.25">
      <c r="A2233" s="18">
        <v>31101100</v>
      </c>
      <c r="B2233" s="18" t="s">
        <v>2258</v>
      </c>
      <c r="C2233" s="24">
        <v>1</v>
      </c>
      <c r="D2233" s="25" t="s">
        <v>263</v>
      </c>
      <c r="E2233" s="20"/>
      <c r="F2233" s="21">
        <v>1</v>
      </c>
      <c r="G2233" s="21">
        <v>5</v>
      </c>
      <c r="H2233" s="21"/>
      <c r="I2233" s="21"/>
      <c r="J2233" s="21"/>
      <c r="K2233" s="22">
        <f>VLOOKUP(D2233,'Porte Honorário'!$A$3:$B$44,2,0)</f>
        <v>819.25</v>
      </c>
      <c r="L2233" s="22">
        <f>'Base PF Saúde'!$K2233*'Base PF Saúde'!$C2233</f>
        <v>819.25</v>
      </c>
      <c r="M2233" s="22">
        <f>'Base PF Saúde'!$E2233*'Uco e Filme'!$A$2</f>
        <v>0</v>
      </c>
      <c r="N2233" s="22">
        <f>'Base PF Saúde'!$H2233*'Uco e Filme'!$A$11</f>
        <v>0</v>
      </c>
      <c r="O2233" s="23">
        <f>ROUND(SUM('Base PF Saúde'!$L2233:$N2233),2)</f>
        <v>819.25</v>
      </c>
    </row>
    <row r="2234" spans="1:15" x14ac:dyDescent="0.25">
      <c r="A2234" s="18">
        <v>31101119</v>
      </c>
      <c r="B2234" s="18" t="s">
        <v>2259</v>
      </c>
      <c r="C2234" s="24">
        <v>1</v>
      </c>
      <c r="D2234" s="25" t="s">
        <v>73</v>
      </c>
      <c r="E2234" s="20"/>
      <c r="F2234" s="21">
        <v>2</v>
      </c>
      <c r="G2234" s="21">
        <v>3</v>
      </c>
      <c r="H2234" s="21"/>
      <c r="I2234" s="21"/>
      <c r="J2234" s="21"/>
      <c r="K2234" s="22">
        <f>VLOOKUP(D2234,'Porte Honorário'!$A$3:$B$44,2,0)</f>
        <v>346.6</v>
      </c>
      <c r="L2234" s="22">
        <f>'Base PF Saúde'!$K2234*'Base PF Saúde'!$C2234</f>
        <v>346.6</v>
      </c>
      <c r="M2234" s="22">
        <f>'Base PF Saúde'!$E2234*'Uco e Filme'!$A$2</f>
        <v>0</v>
      </c>
      <c r="N2234" s="22">
        <f>'Base PF Saúde'!$H2234*'Uco e Filme'!$A$11</f>
        <v>0</v>
      </c>
      <c r="O2234" s="23">
        <f>ROUND(SUM('Base PF Saúde'!$L2234:$N2234),2)</f>
        <v>346.6</v>
      </c>
    </row>
    <row r="2235" spans="1:15" x14ac:dyDescent="0.25">
      <c r="A2235" s="18">
        <v>31101127</v>
      </c>
      <c r="B2235" s="18" t="s">
        <v>2260</v>
      </c>
      <c r="C2235" s="24">
        <v>1</v>
      </c>
      <c r="D2235" s="25" t="s">
        <v>246</v>
      </c>
      <c r="E2235" s="20"/>
      <c r="F2235" s="21">
        <v>2</v>
      </c>
      <c r="G2235" s="21">
        <v>3</v>
      </c>
      <c r="H2235" s="21"/>
      <c r="I2235" s="21"/>
      <c r="J2235" s="21"/>
      <c r="K2235" s="22">
        <f>VLOOKUP(D2235,'Porte Honorário'!$A$3:$B$44,2,0)</f>
        <v>521.47</v>
      </c>
      <c r="L2235" s="22">
        <f>'Base PF Saúde'!$K2235*'Base PF Saúde'!$C2235</f>
        <v>521.47</v>
      </c>
      <c r="M2235" s="22">
        <f>'Base PF Saúde'!$E2235*'Uco e Filme'!$A$2</f>
        <v>0</v>
      </c>
      <c r="N2235" s="22">
        <f>'Base PF Saúde'!$H2235*'Uco e Filme'!$A$11</f>
        <v>0</v>
      </c>
      <c r="O2235" s="23">
        <f>ROUND(SUM('Base PF Saúde'!$L2235:$N2235),2)</f>
        <v>521.47</v>
      </c>
    </row>
    <row r="2236" spans="1:15" x14ac:dyDescent="0.25">
      <c r="A2236" s="18">
        <v>31101135</v>
      </c>
      <c r="B2236" s="18" t="s">
        <v>2261</v>
      </c>
      <c r="C2236" s="24">
        <v>1</v>
      </c>
      <c r="D2236" s="25" t="s">
        <v>309</v>
      </c>
      <c r="E2236" s="20"/>
      <c r="F2236" s="21">
        <v>1</v>
      </c>
      <c r="G2236" s="21">
        <v>3</v>
      </c>
      <c r="H2236" s="21"/>
      <c r="I2236" s="21"/>
      <c r="J2236" s="21"/>
      <c r="K2236" s="22">
        <f>VLOOKUP(D2236,'Porte Honorário'!$A$3:$B$44,2,0)</f>
        <v>771.98</v>
      </c>
      <c r="L2236" s="22">
        <f>'Base PF Saúde'!$K2236*'Base PF Saúde'!$C2236</f>
        <v>771.98</v>
      </c>
      <c r="M2236" s="22">
        <f>'Base PF Saúde'!$E2236*'Uco e Filme'!$A$2</f>
        <v>0</v>
      </c>
      <c r="N2236" s="22">
        <f>'Base PF Saúde'!$H2236*'Uco e Filme'!$A$11</f>
        <v>0</v>
      </c>
      <c r="O2236" s="23">
        <f>ROUND(SUM('Base PF Saúde'!$L2236:$N2236),2)</f>
        <v>771.98</v>
      </c>
    </row>
    <row r="2237" spans="1:15" x14ac:dyDescent="0.25">
      <c r="A2237" s="18">
        <v>31101151</v>
      </c>
      <c r="B2237" s="18" t="s">
        <v>2262</v>
      </c>
      <c r="C2237" s="24">
        <v>1</v>
      </c>
      <c r="D2237" s="25" t="s">
        <v>472</v>
      </c>
      <c r="E2237" s="20"/>
      <c r="F2237" s="21">
        <v>2</v>
      </c>
      <c r="G2237" s="21">
        <v>5</v>
      </c>
      <c r="H2237" s="21"/>
      <c r="I2237" s="21"/>
      <c r="J2237" s="21"/>
      <c r="K2237" s="22">
        <f>VLOOKUP(D2237,'Porte Honorário'!$A$3:$B$44,2,0)</f>
        <v>1433.67</v>
      </c>
      <c r="L2237" s="22">
        <f>'Base PF Saúde'!$K2237*'Base PF Saúde'!$C2237</f>
        <v>1433.67</v>
      </c>
      <c r="M2237" s="22">
        <f>'Base PF Saúde'!$E2237*'Uco e Filme'!$A$2</f>
        <v>0</v>
      </c>
      <c r="N2237" s="22">
        <f>'Base PF Saúde'!$H2237*'Uco e Filme'!$A$11</f>
        <v>0</v>
      </c>
      <c r="O2237" s="23">
        <f>ROUND(SUM('Base PF Saúde'!$L2237:$N2237),2)</f>
        <v>1433.67</v>
      </c>
    </row>
    <row r="2238" spans="1:15" x14ac:dyDescent="0.25">
      <c r="A2238" s="18">
        <v>31101160</v>
      </c>
      <c r="B2238" s="18" t="s">
        <v>2263</v>
      </c>
      <c r="C2238" s="24">
        <v>1</v>
      </c>
      <c r="D2238" s="25" t="s">
        <v>472</v>
      </c>
      <c r="E2238" s="20"/>
      <c r="F2238" s="21">
        <v>2</v>
      </c>
      <c r="G2238" s="21">
        <v>4</v>
      </c>
      <c r="H2238" s="21"/>
      <c r="I2238" s="21"/>
      <c r="J2238" s="21"/>
      <c r="K2238" s="22">
        <f>VLOOKUP(D2238,'Porte Honorário'!$A$3:$B$44,2,0)</f>
        <v>1433.67</v>
      </c>
      <c r="L2238" s="22">
        <f>'Base PF Saúde'!$K2238*'Base PF Saúde'!$C2238</f>
        <v>1433.67</v>
      </c>
      <c r="M2238" s="22">
        <f>'Base PF Saúde'!$E2238*'Uco e Filme'!$A$2</f>
        <v>0</v>
      </c>
      <c r="N2238" s="22">
        <f>'Base PF Saúde'!$H2238*'Uco e Filme'!$A$11</f>
        <v>0</v>
      </c>
      <c r="O2238" s="23">
        <f>ROUND(SUM('Base PF Saúde'!$L2238:$N2238),2)</f>
        <v>1433.67</v>
      </c>
    </row>
    <row r="2239" spans="1:15" x14ac:dyDescent="0.25">
      <c r="A2239" s="18">
        <v>31101178</v>
      </c>
      <c r="B2239" s="18" t="s">
        <v>2264</v>
      </c>
      <c r="C2239" s="24">
        <v>1</v>
      </c>
      <c r="D2239" s="25" t="s">
        <v>273</v>
      </c>
      <c r="E2239" s="20"/>
      <c r="F2239" s="21">
        <v>2</v>
      </c>
      <c r="G2239" s="21">
        <v>6</v>
      </c>
      <c r="H2239" s="21"/>
      <c r="I2239" s="21"/>
      <c r="J2239" s="21"/>
      <c r="K2239" s="22">
        <f>VLOOKUP(D2239,'Porte Honorário'!$A$3:$B$44,2,0)</f>
        <v>3505.39</v>
      </c>
      <c r="L2239" s="22">
        <f>'Base PF Saúde'!$K2239*'Base PF Saúde'!$C2239</f>
        <v>3505.39</v>
      </c>
      <c r="M2239" s="22">
        <f>'Base PF Saúde'!$E2239*'Uco e Filme'!$A$2</f>
        <v>0</v>
      </c>
      <c r="N2239" s="22">
        <f>'Base PF Saúde'!$H2239*'Uco e Filme'!$A$11</f>
        <v>0</v>
      </c>
      <c r="O2239" s="23">
        <f>ROUND(SUM('Base PF Saúde'!$L2239:$N2239),2)</f>
        <v>3505.39</v>
      </c>
    </row>
    <row r="2240" spans="1:15" x14ac:dyDescent="0.25">
      <c r="A2240" s="18">
        <v>31101186</v>
      </c>
      <c r="B2240" s="18" t="s">
        <v>2265</v>
      </c>
      <c r="C2240" s="24">
        <v>1</v>
      </c>
      <c r="D2240" s="25" t="s">
        <v>261</v>
      </c>
      <c r="E2240" s="20"/>
      <c r="F2240" s="21">
        <v>2</v>
      </c>
      <c r="G2240" s="21">
        <v>5</v>
      </c>
      <c r="H2240" s="21"/>
      <c r="I2240" s="21"/>
      <c r="J2240" s="21"/>
      <c r="K2240" s="22">
        <f>VLOOKUP(D2240,'Porte Honorário'!$A$3:$B$44,2,0)</f>
        <v>1572.31</v>
      </c>
      <c r="L2240" s="22">
        <f>'Base PF Saúde'!$K2240*'Base PF Saúde'!$C2240</f>
        <v>1572.31</v>
      </c>
      <c r="M2240" s="22">
        <f>'Base PF Saúde'!$E2240*'Uco e Filme'!$A$2</f>
        <v>0</v>
      </c>
      <c r="N2240" s="22">
        <f>'Base PF Saúde'!$H2240*'Uco e Filme'!$A$11</f>
        <v>0</v>
      </c>
      <c r="O2240" s="23">
        <f>ROUND(SUM('Base PF Saúde'!$L2240:$N2240),2)</f>
        <v>1572.31</v>
      </c>
    </row>
    <row r="2241" spans="1:15" x14ac:dyDescent="0.25">
      <c r="A2241" s="18">
        <v>31101194</v>
      </c>
      <c r="B2241" s="18" t="s">
        <v>2266</v>
      </c>
      <c r="C2241" s="24">
        <v>1</v>
      </c>
      <c r="D2241" s="25" t="s">
        <v>435</v>
      </c>
      <c r="E2241" s="20"/>
      <c r="F2241" s="21">
        <v>2</v>
      </c>
      <c r="G2241" s="21">
        <v>5</v>
      </c>
      <c r="H2241" s="21"/>
      <c r="I2241" s="21"/>
      <c r="J2241" s="21"/>
      <c r="K2241" s="22">
        <f>VLOOKUP(D2241,'Porte Honorário'!$A$3:$B$44,2,0)</f>
        <v>1220.97</v>
      </c>
      <c r="L2241" s="22">
        <f>'Base PF Saúde'!$K2241*'Base PF Saúde'!$C2241</f>
        <v>1220.97</v>
      </c>
      <c r="M2241" s="22">
        <f>'Base PF Saúde'!$E2241*'Uco e Filme'!$A$2</f>
        <v>0</v>
      </c>
      <c r="N2241" s="22">
        <f>'Base PF Saúde'!$H2241*'Uco e Filme'!$A$11</f>
        <v>0</v>
      </c>
      <c r="O2241" s="23">
        <f>ROUND(SUM('Base PF Saúde'!$L2241:$N2241),2)</f>
        <v>1220.97</v>
      </c>
    </row>
    <row r="2242" spans="1:15" x14ac:dyDescent="0.25">
      <c r="A2242" s="18">
        <v>31101208</v>
      </c>
      <c r="B2242" s="18" t="s">
        <v>2267</v>
      </c>
      <c r="C2242" s="24">
        <v>1</v>
      </c>
      <c r="D2242" s="25" t="s">
        <v>489</v>
      </c>
      <c r="E2242" s="20"/>
      <c r="F2242" s="21">
        <v>2</v>
      </c>
      <c r="G2242" s="21">
        <v>5</v>
      </c>
      <c r="H2242" s="21"/>
      <c r="I2242" s="21"/>
      <c r="J2242" s="21"/>
      <c r="K2242" s="22">
        <f>VLOOKUP(D2242,'Porte Honorário'!$A$3:$B$44,2,0)</f>
        <v>1354.9</v>
      </c>
      <c r="L2242" s="22">
        <f>'Base PF Saúde'!$K2242*'Base PF Saúde'!$C2242</f>
        <v>1354.9</v>
      </c>
      <c r="M2242" s="22">
        <f>'Base PF Saúde'!$E2242*'Uco e Filme'!$A$2</f>
        <v>0</v>
      </c>
      <c r="N2242" s="22">
        <f>'Base PF Saúde'!$H2242*'Uco e Filme'!$A$11</f>
        <v>0</v>
      </c>
      <c r="O2242" s="23">
        <f>ROUND(SUM('Base PF Saúde'!$L2242:$N2242),2)</f>
        <v>1354.9</v>
      </c>
    </row>
    <row r="2243" spans="1:15" x14ac:dyDescent="0.25">
      <c r="A2243" s="18">
        <v>31101216</v>
      </c>
      <c r="B2243" s="18" t="s">
        <v>2268</v>
      </c>
      <c r="C2243" s="24">
        <v>1</v>
      </c>
      <c r="D2243" s="25" t="s">
        <v>472</v>
      </c>
      <c r="E2243" s="20"/>
      <c r="F2243" s="21">
        <v>2</v>
      </c>
      <c r="G2243" s="21">
        <v>6</v>
      </c>
      <c r="H2243" s="21"/>
      <c r="I2243" s="21"/>
      <c r="J2243" s="21"/>
      <c r="K2243" s="22">
        <f>VLOOKUP(D2243,'Porte Honorário'!$A$3:$B$44,2,0)</f>
        <v>1433.67</v>
      </c>
      <c r="L2243" s="22">
        <f>'Base PF Saúde'!$K2243*'Base PF Saúde'!$C2243</f>
        <v>1433.67</v>
      </c>
      <c r="M2243" s="22">
        <f>'Base PF Saúde'!$E2243*'Uco e Filme'!$A$2</f>
        <v>0</v>
      </c>
      <c r="N2243" s="22">
        <f>'Base PF Saúde'!$H2243*'Uco e Filme'!$A$11</f>
        <v>0</v>
      </c>
      <c r="O2243" s="23">
        <f>ROUND(SUM('Base PF Saúde'!$L2243:$N2243),2)</f>
        <v>1433.67</v>
      </c>
    </row>
    <row r="2244" spans="1:15" x14ac:dyDescent="0.25">
      <c r="A2244" s="18">
        <v>31101224</v>
      </c>
      <c r="B2244" s="18" t="s">
        <v>2269</v>
      </c>
      <c r="C2244" s="24">
        <v>1</v>
      </c>
      <c r="D2244" s="25" t="s">
        <v>448</v>
      </c>
      <c r="E2244" s="20">
        <v>50.31</v>
      </c>
      <c r="F2244" s="21">
        <v>2</v>
      </c>
      <c r="G2244" s="21">
        <v>5</v>
      </c>
      <c r="H2244" s="21"/>
      <c r="I2244" s="21"/>
      <c r="J2244" s="21"/>
      <c r="K2244" s="22">
        <f>VLOOKUP(D2244,'Porte Honorário'!$A$3:$B$44,2,0)</f>
        <v>1126.45</v>
      </c>
      <c r="L2244" s="22">
        <f>'Base PF Saúde'!$K2244*'Base PF Saúde'!$C2244</f>
        <v>1126.45</v>
      </c>
      <c r="M2244" s="22">
        <f>'Base PF Saúde'!$E2244*'Uco e Filme'!$A$2</f>
        <v>912.12030000000004</v>
      </c>
      <c r="N2244" s="22">
        <f>'Base PF Saúde'!$H2244*'Uco e Filme'!$A$11</f>
        <v>0</v>
      </c>
      <c r="O2244" s="23">
        <f>ROUND(SUM('Base PF Saúde'!$L2244:$N2244),2)</f>
        <v>2038.57</v>
      </c>
    </row>
    <row r="2245" spans="1:15" x14ac:dyDescent="0.25">
      <c r="A2245" s="18">
        <v>31101232</v>
      </c>
      <c r="B2245" s="18" t="s">
        <v>2270</v>
      </c>
      <c r="C2245" s="24">
        <v>1</v>
      </c>
      <c r="D2245" s="25" t="s">
        <v>338</v>
      </c>
      <c r="E2245" s="20"/>
      <c r="F2245" s="21">
        <v>2</v>
      </c>
      <c r="G2245" s="21">
        <v>4</v>
      </c>
      <c r="H2245" s="21"/>
      <c r="I2245" s="21"/>
      <c r="J2245" s="21"/>
      <c r="K2245" s="22">
        <f>VLOOKUP(D2245,'Porte Honorário'!$A$3:$B$44,2,0)</f>
        <v>953.16</v>
      </c>
      <c r="L2245" s="22">
        <f>'Base PF Saúde'!$K2245*'Base PF Saúde'!$C2245</f>
        <v>953.16</v>
      </c>
      <c r="M2245" s="22">
        <f>'Base PF Saúde'!$E2245*'Uco e Filme'!$A$2</f>
        <v>0</v>
      </c>
      <c r="N2245" s="22">
        <f>'Base PF Saúde'!$H2245*'Uco e Filme'!$A$11</f>
        <v>0</v>
      </c>
      <c r="O2245" s="23">
        <f>ROUND(SUM('Base PF Saúde'!$L2245:$N2245),2)</f>
        <v>953.16</v>
      </c>
    </row>
    <row r="2246" spans="1:15" x14ac:dyDescent="0.25">
      <c r="A2246" s="18">
        <v>31101240</v>
      </c>
      <c r="B2246" s="18" t="s">
        <v>2271</v>
      </c>
      <c r="C2246" s="24">
        <v>1</v>
      </c>
      <c r="D2246" s="25" t="s">
        <v>384</v>
      </c>
      <c r="E2246" s="20">
        <v>54.94</v>
      </c>
      <c r="F2246" s="21"/>
      <c r="G2246" s="21">
        <v>4</v>
      </c>
      <c r="H2246" s="21"/>
      <c r="I2246" s="21"/>
      <c r="J2246" s="21"/>
      <c r="K2246" s="22">
        <f>VLOOKUP(D2246,'Porte Honorário'!$A$3:$B$44,2,0)</f>
        <v>737.32</v>
      </c>
      <c r="L2246" s="22">
        <f>'Base PF Saúde'!$K2246*'Base PF Saúde'!$C2246</f>
        <v>737.32</v>
      </c>
      <c r="M2246" s="22">
        <f>'Base PF Saúde'!$E2246*'Uco e Filme'!$A$2</f>
        <v>996.06219999999985</v>
      </c>
      <c r="N2246" s="22">
        <f>'Base PF Saúde'!$H2246*'Uco e Filme'!$A$11</f>
        <v>0</v>
      </c>
      <c r="O2246" s="23">
        <f>ROUND(SUM('Base PF Saúde'!$L2246:$N2246),2)</f>
        <v>1733.38</v>
      </c>
    </row>
    <row r="2247" spans="1:15" ht="24" x14ac:dyDescent="0.25">
      <c r="A2247" s="18">
        <v>31101259</v>
      </c>
      <c r="B2247" s="18" t="s">
        <v>2272</v>
      </c>
      <c r="C2247" s="24">
        <v>1</v>
      </c>
      <c r="D2247" s="25" t="s">
        <v>71</v>
      </c>
      <c r="E2247" s="20">
        <v>54.94</v>
      </c>
      <c r="F2247" s="21"/>
      <c r="G2247" s="21">
        <v>4</v>
      </c>
      <c r="H2247" s="21"/>
      <c r="I2247" s="21"/>
      <c r="J2247" s="21"/>
      <c r="K2247" s="22">
        <f>VLOOKUP(D2247,'Porte Honorário'!$A$3:$B$44,2,0)</f>
        <v>297.77</v>
      </c>
      <c r="L2247" s="22">
        <f>'Base PF Saúde'!$K2247*'Base PF Saúde'!$C2247</f>
        <v>297.77</v>
      </c>
      <c r="M2247" s="22">
        <f>'Base PF Saúde'!$E2247*'Uco e Filme'!$A$2</f>
        <v>996.06219999999985</v>
      </c>
      <c r="N2247" s="22">
        <f>'Base PF Saúde'!$H2247*'Uco e Filme'!$A$11</f>
        <v>0</v>
      </c>
      <c r="O2247" s="23">
        <f>ROUND(SUM('Base PF Saúde'!$L2247:$N2247),2)</f>
        <v>1293.83</v>
      </c>
    </row>
    <row r="2248" spans="1:15" ht="24" x14ac:dyDescent="0.25">
      <c r="A2248" s="18">
        <v>31101275</v>
      </c>
      <c r="B2248" s="18" t="s">
        <v>2273</v>
      </c>
      <c r="C2248" s="24">
        <v>1</v>
      </c>
      <c r="D2248" s="25" t="s">
        <v>489</v>
      </c>
      <c r="E2248" s="20">
        <v>81.34</v>
      </c>
      <c r="F2248" s="21">
        <v>2</v>
      </c>
      <c r="G2248" s="21">
        <v>6</v>
      </c>
      <c r="H2248" s="21"/>
      <c r="I2248" s="21"/>
      <c r="J2248" s="21"/>
      <c r="K2248" s="22">
        <f>VLOOKUP(D2248,'Porte Honorário'!$A$3:$B$44,2,0)</f>
        <v>1354.9</v>
      </c>
      <c r="L2248" s="22">
        <f>'Base PF Saúde'!$K2248*'Base PF Saúde'!$C2248</f>
        <v>1354.9</v>
      </c>
      <c r="M2248" s="22">
        <f>'Base PF Saúde'!$E2248*'Uco e Filme'!$A$2</f>
        <v>1474.6941999999999</v>
      </c>
      <c r="N2248" s="22">
        <f>'Base PF Saúde'!$H2248*'Uco e Filme'!$A$11</f>
        <v>0</v>
      </c>
      <c r="O2248" s="23">
        <f>ROUND(SUM('Base PF Saúde'!$L2248:$N2248),2)</f>
        <v>2829.59</v>
      </c>
    </row>
    <row r="2249" spans="1:15" x14ac:dyDescent="0.25">
      <c r="A2249" s="18">
        <v>31101283</v>
      </c>
      <c r="B2249" s="18" t="s">
        <v>2274</v>
      </c>
      <c r="C2249" s="24">
        <v>1</v>
      </c>
      <c r="D2249" s="25" t="s">
        <v>309</v>
      </c>
      <c r="E2249" s="20"/>
      <c r="F2249" s="21">
        <v>1</v>
      </c>
      <c r="G2249" s="21">
        <v>3</v>
      </c>
      <c r="H2249" s="21"/>
      <c r="I2249" s="21"/>
      <c r="J2249" s="21"/>
      <c r="K2249" s="22">
        <f>VLOOKUP(D2249,'Porte Honorário'!$A$3:$B$44,2,0)</f>
        <v>771.98</v>
      </c>
      <c r="L2249" s="22">
        <f>'Base PF Saúde'!$K2249*'Base PF Saúde'!$C2249</f>
        <v>771.98</v>
      </c>
      <c r="M2249" s="22">
        <f>'Base PF Saúde'!$E2249*'Uco e Filme'!$A$2</f>
        <v>0</v>
      </c>
      <c r="N2249" s="22">
        <f>'Base PF Saúde'!$H2249*'Uco e Filme'!$A$11</f>
        <v>0</v>
      </c>
      <c r="O2249" s="23">
        <f>ROUND(SUM('Base PF Saúde'!$L2249:$N2249),2)</f>
        <v>771.98</v>
      </c>
    </row>
    <row r="2250" spans="1:15" x14ac:dyDescent="0.25">
      <c r="A2250" s="18">
        <v>31101291</v>
      </c>
      <c r="B2250" s="18" t="s">
        <v>2275</v>
      </c>
      <c r="C2250" s="24">
        <v>1</v>
      </c>
      <c r="D2250" s="25" t="s">
        <v>263</v>
      </c>
      <c r="E2250" s="20"/>
      <c r="F2250" s="21">
        <v>1</v>
      </c>
      <c r="G2250" s="21">
        <v>4</v>
      </c>
      <c r="H2250" s="21"/>
      <c r="I2250" s="21"/>
      <c r="J2250" s="21"/>
      <c r="K2250" s="22">
        <f>VLOOKUP(D2250,'Porte Honorário'!$A$3:$B$44,2,0)</f>
        <v>819.25</v>
      </c>
      <c r="L2250" s="22">
        <f>'Base PF Saúde'!$K2250*'Base PF Saúde'!$C2250</f>
        <v>819.25</v>
      </c>
      <c r="M2250" s="22">
        <f>'Base PF Saúde'!$E2250*'Uco e Filme'!$A$2</f>
        <v>0</v>
      </c>
      <c r="N2250" s="22">
        <f>'Base PF Saúde'!$H2250*'Uco e Filme'!$A$11</f>
        <v>0</v>
      </c>
      <c r="O2250" s="23">
        <f>ROUND(SUM('Base PF Saúde'!$L2250:$N2250),2)</f>
        <v>819.25</v>
      </c>
    </row>
    <row r="2251" spans="1:15" x14ac:dyDescent="0.25">
      <c r="A2251" s="18">
        <v>31101305</v>
      </c>
      <c r="B2251" s="18" t="s">
        <v>2276</v>
      </c>
      <c r="C2251" s="24">
        <v>1</v>
      </c>
      <c r="D2251" s="25" t="s">
        <v>263</v>
      </c>
      <c r="E2251" s="20"/>
      <c r="F2251" s="21">
        <v>1</v>
      </c>
      <c r="G2251" s="21">
        <v>3</v>
      </c>
      <c r="H2251" s="21"/>
      <c r="I2251" s="21"/>
      <c r="J2251" s="21"/>
      <c r="K2251" s="22">
        <f>VLOOKUP(D2251,'Porte Honorário'!$A$3:$B$44,2,0)</f>
        <v>819.25</v>
      </c>
      <c r="L2251" s="22">
        <f>'Base PF Saúde'!$K2251*'Base PF Saúde'!$C2251</f>
        <v>819.25</v>
      </c>
      <c r="M2251" s="22">
        <f>'Base PF Saúde'!$E2251*'Uco e Filme'!$A$2</f>
        <v>0</v>
      </c>
      <c r="N2251" s="22">
        <f>'Base PF Saúde'!$H2251*'Uco e Filme'!$A$11</f>
        <v>0</v>
      </c>
      <c r="O2251" s="23">
        <f>ROUND(SUM('Base PF Saúde'!$L2251:$N2251),2)</f>
        <v>819.25</v>
      </c>
    </row>
    <row r="2252" spans="1:15" x14ac:dyDescent="0.25">
      <c r="A2252" s="18">
        <v>31101313</v>
      </c>
      <c r="B2252" s="18" t="s">
        <v>2277</v>
      </c>
      <c r="C2252" s="24">
        <v>1</v>
      </c>
      <c r="D2252" s="25" t="s">
        <v>309</v>
      </c>
      <c r="E2252" s="20">
        <v>37.729999999999997</v>
      </c>
      <c r="F2252" s="21">
        <v>1</v>
      </c>
      <c r="G2252" s="21">
        <v>3</v>
      </c>
      <c r="H2252" s="21"/>
      <c r="I2252" s="21"/>
      <c r="J2252" s="21"/>
      <c r="K2252" s="22">
        <f>VLOOKUP(D2252,'Porte Honorário'!$A$3:$B$44,2,0)</f>
        <v>771.98</v>
      </c>
      <c r="L2252" s="22">
        <f>'Base PF Saúde'!$K2252*'Base PF Saúde'!$C2252</f>
        <v>771.98</v>
      </c>
      <c r="M2252" s="22">
        <f>'Base PF Saúde'!$E2252*'Uco e Filme'!$A$2</f>
        <v>684.04489999999987</v>
      </c>
      <c r="N2252" s="22">
        <f>'Base PF Saúde'!$H2252*'Uco e Filme'!$A$11</f>
        <v>0</v>
      </c>
      <c r="O2252" s="23">
        <f>ROUND(SUM('Base PF Saúde'!$L2252:$N2252),2)</f>
        <v>1456.02</v>
      </c>
    </row>
    <row r="2253" spans="1:15" ht="24" x14ac:dyDescent="0.25">
      <c r="A2253" s="18">
        <v>31101321</v>
      </c>
      <c r="B2253" s="18" t="s">
        <v>2278</v>
      </c>
      <c r="C2253" s="24">
        <v>1</v>
      </c>
      <c r="D2253" s="25" t="s">
        <v>489</v>
      </c>
      <c r="E2253" s="20"/>
      <c r="F2253" s="21">
        <v>2</v>
      </c>
      <c r="G2253" s="21">
        <v>6</v>
      </c>
      <c r="H2253" s="21"/>
      <c r="I2253" s="21"/>
      <c r="J2253" s="21"/>
      <c r="K2253" s="22">
        <f>VLOOKUP(D2253,'Porte Honorário'!$A$3:$B$44,2,0)</f>
        <v>1354.9</v>
      </c>
      <c r="L2253" s="22">
        <f>'Base PF Saúde'!$K2253*'Base PF Saúde'!$C2253</f>
        <v>1354.9</v>
      </c>
      <c r="M2253" s="22">
        <f>'Base PF Saúde'!$E2253*'Uco e Filme'!$A$2</f>
        <v>0</v>
      </c>
      <c r="N2253" s="22">
        <f>'Base PF Saúde'!$H2253*'Uco e Filme'!$A$11</f>
        <v>0</v>
      </c>
      <c r="O2253" s="23">
        <f>ROUND(SUM('Base PF Saúde'!$L2253:$N2253),2)</f>
        <v>1354.9</v>
      </c>
    </row>
    <row r="2254" spans="1:15" ht="24" x14ac:dyDescent="0.25">
      <c r="A2254" s="18">
        <v>31101330</v>
      </c>
      <c r="B2254" s="18" t="s">
        <v>2279</v>
      </c>
      <c r="C2254" s="24">
        <v>1</v>
      </c>
      <c r="D2254" s="25" t="s">
        <v>342</v>
      </c>
      <c r="E2254" s="20"/>
      <c r="F2254" s="21">
        <v>2</v>
      </c>
      <c r="G2254" s="21">
        <v>5</v>
      </c>
      <c r="H2254" s="21"/>
      <c r="I2254" s="21"/>
      <c r="J2254" s="21"/>
      <c r="K2254" s="22">
        <f>VLOOKUP(D2254,'Porte Honorário'!$A$3:$B$44,2,0)</f>
        <v>874.38</v>
      </c>
      <c r="L2254" s="22">
        <f>'Base PF Saúde'!$K2254*'Base PF Saúde'!$C2254</f>
        <v>874.38</v>
      </c>
      <c r="M2254" s="22">
        <f>'Base PF Saúde'!$E2254*'Uco e Filme'!$A$2</f>
        <v>0</v>
      </c>
      <c r="N2254" s="22">
        <f>'Base PF Saúde'!$H2254*'Uco e Filme'!$A$11</f>
        <v>0</v>
      </c>
      <c r="O2254" s="23">
        <f>ROUND(SUM('Base PF Saúde'!$L2254:$N2254),2)</f>
        <v>874.38</v>
      </c>
    </row>
    <row r="2255" spans="1:15" ht="24" x14ac:dyDescent="0.25">
      <c r="A2255" s="18">
        <v>31101348</v>
      </c>
      <c r="B2255" s="18" t="s">
        <v>2280</v>
      </c>
      <c r="C2255" s="24">
        <v>1</v>
      </c>
      <c r="D2255" s="25" t="s">
        <v>342</v>
      </c>
      <c r="E2255" s="20"/>
      <c r="F2255" s="21">
        <v>2</v>
      </c>
      <c r="G2255" s="21">
        <v>4</v>
      </c>
      <c r="H2255" s="21"/>
      <c r="I2255" s="21"/>
      <c r="J2255" s="21"/>
      <c r="K2255" s="22">
        <f>VLOOKUP(D2255,'Porte Honorário'!$A$3:$B$44,2,0)</f>
        <v>874.38</v>
      </c>
      <c r="L2255" s="22">
        <f>'Base PF Saúde'!$K2255*'Base PF Saúde'!$C2255</f>
        <v>874.38</v>
      </c>
      <c r="M2255" s="22">
        <f>'Base PF Saúde'!$E2255*'Uco e Filme'!$A$2</f>
        <v>0</v>
      </c>
      <c r="N2255" s="22">
        <f>'Base PF Saúde'!$H2255*'Uco e Filme'!$A$11</f>
        <v>0</v>
      </c>
      <c r="O2255" s="23">
        <f>ROUND(SUM('Base PF Saúde'!$L2255:$N2255),2)</f>
        <v>874.38</v>
      </c>
    </row>
    <row r="2256" spans="1:15" x14ac:dyDescent="0.25">
      <c r="A2256" s="18">
        <v>31101356</v>
      </c>
      <c r="B2256" s="18" t="s">
        <v>2281</v>
      </c>
      <c r="C2256" s="24">
        <v>1</v>
      </c>
      <c r="D2256" s="25" t="s">
        <v>384</v>
      </c>
      <c r="E2256" s="20"/>
      <c r="F2256" s="21">
        <v>2</v>
      </c>
      <c r="G2256" s="21">
        <v>3</v>
      </c>
      <c r="H2256" s="21"/>
      <c r="I2256" s="21"/>
      <c r="J2256" s="21"/>
      <c r="K2256" s="22">
        <f>VLOOKUP(D2256,'Porte Honorário'!$A$3:$B$44,2,0)</f>
        <v>737.32</v>
      </c>
      <c r="L2256" s="22">
        <f>'Base PF Saúde'!$K2256*'Base PF Saúde'!$C2256</f>
        <v>737.32</v>
      </c>
      <c r="M2256" s="22">
        <f>'Base PF Saúde'!$E2256*'Uco e Filme'!$A$2</f>
        <v>0</v>
      </c>
      <c r="N2256" s="22">
        <f>'Base PF Saúde'!$H2256*'Uco e Filme'!$A$11</f>
        <v>0</v>
      </c>
      <c r="O2256" s="23">
        <f>ROUND(SUM('Base PF Saúde'!$L2256:$N2256),2)</f>
        <v>737.32</v>
      </c>
    </row>
    <row r="2257" spans="1:15" x14ac:dyDescent="0.25">
      <c r="A2257" s="18">
        <v>31101364</v>
      </c>
      <c r="B2257" s="18" t="s">
        <v>2282</v>
      </c>
      <c r="C2257" s="24">
        <v>1</v>
      </c>
      <c r="D2257" s="25" t="s">
        <v>334</v>
      </c>
      <c r="E2257" s="20"/>
      <c r="F2257" s="21">
        <v>2</v>
      </c>
      <c r="G2257" s="21">
        <v>5</v>
      </c>
      <c r="H2257" s="21"/>
      <c r="I2257" s="21"/>
      <c r="J2257" s="21"/>
      <c r="K2257" s="22">
        <f>VLOOKUP(D2257,'Porte Honorário'!$A$3:$B$44,2,0)</f>
        <v>1049.28</v>
      </c>
      <c r="L2257" s="22">
        <f>'Base PF Saúde'!$K2257*'Base PF Saúde'!$C2257</f>
        <v>1049.28</v>
      </c>
      <c r="M2257" s="22">
        <f>'Base PF Saúde'!$E2257*'Uco e Filme'!$A$2</f>
        <v>0</v>
      </c>
      <c r="N2257" s="22">
        <f>'Base PF Saúde'!$H2257*'Uco e Filme'!$A$11</f>
        <v>0</v>
      </c>
      <c r="O2257" s="23">
        <f>ROUND(SUM('Base PF Saúde'!$L2257:$N2257),2)</f>
        <v>1049.28</v>
      </c>
    </row>
    <row r="2258" spans="1:15" x14ac:dyDescent="0.25">
      <c r="A2258" s="18">
        <v>31101372</v>
      </c>
      <c r="B2258" s="18" t="s">
        <v>2283</v>
      </c>
      <c r="C2258" s="24">
        <v>1</v>
      </c>
      <c r="D2258" s="25" t="s">
        <v>73</v>
      </c>
      <c r="E2258" s="20"/>
      <c r="F2258" s="21">
        <v>2</v>
      </c>
      <c r="G2258" s="21">
        <v>3</v>
      </c>
      <c r="H2258" s="21"/>
      <c r="I2258" s="21"/>
      <c r="J2258" s="21"/>
      <c r="K2258" s="22">
        <f>VLOOKUP(D2258,'Porte Honorário'!$A$3:$B$44,2,0)</f>
        <v>346.6</v>
      </c>
      <c r="L2258" s="22">
        <f>'Base PF Saúde'!$K2258*'Base PF Saúde'!$C2258</f>
        <v>346.6</v>
      </c>
      <c r="M2258" s="22">
        <f>'Base PF Saúde'!$E2258*'Uco e Filme'!$A$2</f>
        <v>0</v>
      </c>
      <c r="N2258" s="22">
        <f>'Base PF Saúde'!$H2258*'Uco e Filme'!$A$11</f>
        <v>0</v>
      </c>
      <c r="O2258" s="23">
        <f>ROUND(SUM('Base PF Saúde'!$L2258:$N2258),2)</f>
        <v>346.6</v>
      </c>
    </row>
    <row r="2259" spans="1:15" x14ac:dyDescent="0.25">
      <c r="A2259" s="18">
        <v>31101380</v>
      </c>
      <c r="B2259" s="18" t="s">
        <v>2284</v>
      </c>
      <c r="C2259" s="24">
        <v>1</v>
      </c>
      <c r="D2259" s="25" t="s">
        <v>309</v>
      </c>
      <c r="E2259" s="20"/>
      <c r="F2259" s="21">
        <v>2</v>
      </c>
      <c r="G2259" s="21">
        <v>3</v>
      </c>
      <c r="H2259" s="21"/>
      <c r="I2259" s="21"/>
      <c r="J2259" s="21"/>
      <c r="K2259" s="22">
        <f>VLOOKUP(D2259,'Porte Honorário'!$A$3:$B$44,2,0)</f>
        <v>771.98</v>
      </c>
      <c r="L2259" s="22">
        <f>'Base PF Saúde'!$K2259*'Base PF Saúde'!$C2259</f>
        <v>771.98</v>
      </c>
      <c r="M2259" s="22">
        <f>'Base PF Saúde'!$E2259*'Uco e Filme'!$A$2</f>
        <v>0</v>
      </c>
      <c r="N2259" s="22">
        <f>'Base PF Saúde'!$H2259*'Uco e Filme'!$A$11</f>
        <v>0</v>
      </c>
      <c r="O2259" s="23">
        <f>ROUND(SUM('Base PF Saúde'!$L2259:$N2259),2)</f>
        <v>771.98</v>
      </c>
    </row>
    <row r="2260" spans="1:15" ht="24" x14ac:dyDescent="0.25">
      <c r="A2260" s="18">
        <v>31101399</v>
      </c>
      <c r="B2260" s="18" t="s">
        <v>2285</v>
      </c>
      <c r="C2260" s="24">
        <v>1</v>
      </c>
      <c r="D2260" s="25" t="s">
        <v>102</v>
      </c>
      <c r="E2260" s="20"/>
      <c r="F2260" s="21"/>
      <c r="G2260" s="21">
        <v>2</v>
      </c>
      <c r="H2260" s="21"/>
      <c r="I2260" s="21"/>
      <c r="J2260" s="21"/>
      <c r="K2260" s="22">
        <f>VLOOKUP(D2260,'Porte Honorário'!$A$3:$B$44,2,0)</f>
        <v>176.44</v>
      </c>
      <c r="L2260" s="22">
        <f>'Base PF Saúde'!$K2260*'Base PF Saúde'!$C2260</f>
        <v>176.44</v>
      </c>
      <c r="M2260" s="22">
        <f>'Base PF Saúde'!$E2260*'Uco e Filme'!$A$2</f>
        <v>0</v>
      </c>
      <c r="N2260" s="22">
        <f>'Base PF Saúde'!$H2260*'Uco e Filme'!$A$11</f>
        <v>0</v>
      </c>
      <c r="O2260" s="23">
        <f>ROUND(SUM('Base PF Saúde'!$L2260:$N2260),2)</f>
        <v>176.44</v>
      </c>
    </row>
    <row r="2261" spans="1:15" x14ac:dyDescent="0.25">
      <c r="A2261" s="18">
        <v>31101402</v>
      </c>
      <c r="B2261" s="18" t="s">
        <v>2286</v>
      </c>
      <c r="C2261" s="24">
        <v>1</v>
      </c>
      <c r="D2261" s="25" t="s">
        <v>92</v>
      </c>
      <c r="E2261" s="20"/>
      <c r="F2261" s="21"/>
      <c r="G2261" s="21">
        <v>0</v>
      </c>
      <c r="H2261" s="21"/>
      <c r="I2261" s="21"/>
      <c r="J2261" s="21"/>
      <c r="K2261" s="22">
        <f>VLOOKUP(D2261,'Porte Honorário'!$A$3:$B$44,2,0)</f>
        <v>241.04</v>
      </c>
      <c r="L2261" s="22">
        <f>'Base PF Saúde'!$K2261*'Base PF Saúde'!$C2261</f>
        <v>241.04</v>
      </c>
      <c r="M2261" s="22">
        <f>'Base PF Saúde'!$E2261*'Uco e Filme'!$A$2</f>
        <v>0</v>
      </c>
      <c r="N2261" s="22">
        <f>'Base PF Saúde'!$H2261*'Uco e Filme'!$A$11</f>
        <v>0</v>
      </c>
      <c r="O2261" s="23">
        <f>ROUND(SUM('Base PF Saúde'!$L2261:$N2261),2)</f>
        <v>241.04</v>
      </c>
    </row>
    <row r="2262" spans="1:15" x14ac:dyDescent="0.25">
      <c r="A2262" s="18">
        <v>31101410</v>
      </c>
      <c r="B2262" s="18" t="s">
        <v>2287</v>
      </c>
      <c r="C2262" s="24">
        <v>1</v>
      </c>
      <c r="D2262" s="25" t="s">
        <v>367</v>
      </c>
      <c r="E2262" s="20"/>
      <c r="F2262" s="21">
        <v>2</v>
      </c>
      <c r="G2262" s="21">
        <v>6</v>
      </c>
      <c r="H2262" s="21"/>
      <c r="I2262" s="21"/>
      <c r="J2262" s="21"/>
      <c r="K2262" s="22">
        <f>VLOOKUP(D2262,'Porte Honorário'!$A$3:$B$44,2,0)</f>
        <v>1725.14</v>
      </c>
      <c r="L2262" s="22">
        <f>'Base PF Saúde'!$K2262*'Base PF Saúde'!$C2262</f>
        <v>1725.14</v>
      </c>
      <c r="M2262" s="22">
        <f>'Base PF Saúde'!$E2262*'Uco e Filme'!$A$2</f>
        <v>0</v>
      </c>
      <c r="N2262" s="22">
        <f>'Base PF Saúde'!$H2262*'Uco e Filme'!$A$11</f>
        <v>0</v>
      </c>
      <c r="O2262" s="23">
        <f>ROUND(SUM('Base PF Saúde'!$L2262:$N2262),2)</f>
        <v>1725.14</v>
      </c>
    </row>
    <row r="2263" spans="1:15" x14ac:dyDescent="0.25">
      <c r="A2263" s="18">
        <v>31101429</v>
      </c>
      <c r="B2263" s="18" t="s">
        <v>2288</v>
      </c>
      <c r="C2263" s="24">
        <v>1</v>
      </c>
      <c r="D2263" s="25" t="s">
        <v>309</v>
      </c>
      <c r="E2263" s="20"/>
      <c r="F2263" s="21">
        <v>2</v>
      </c>
      <c r="G2263" s="21">
        <v>4</v>
      </c>
      <c r="H2263" s="21"/>
      <c r="I2263" s="21"/>
      <c r="J2263" s="21"/>
      <c r="K2263" s="22">
        <f>VLOOKUP(D2263,'Porte Honorário'!$A$3:$B$44,2,0)</f>
        <v>771.98</v>
      </c>
      <c r="L2263" s="22">
        <f>'Base PF Saúde'!$K2263*'Base PF Saúde'!$C2263</f>
        <v>771.98</v>
      </c>
      <c r="M2263" s="22">
        <f>'Base PF Saúde'!$E2263*'Uco e Filme'!$A$2</f>
        <v>0</v>
      </c>
      <c r="N2263" s="22">
        <f>'Base PF Saúde'!$H2263*'Uco e Filme'!$A$11</f>
        <v>0</v>
      </c>
      <c r="O2263" s="23">
        <f>ROUND(SUM('Base PF Saúde'!$L2263:$N2263),2)</f>
        <v>771.98</v>
      </c>
    </row>
    <row r="2264" spans="1:15" x14ac:dyDescent="0.25">
      <c r="A2264" s="18">
        <v>31101437</v>
      </c>
      <c r="B2264" s="18" t="s">
        <v>2289</v>
      </c>
      <c r="C2264" s="24">
        <v>1</v>
      </c>
      <c r="D2264" s="25" t="s">
        <v>384</v>
      </c>
      <c r="E2264" s="20"/>
      <c r="F2264" s="21">
        <v>2</v>
      </c>
      <c r="G2264" s="21">
        <v>5</v>
      </c>
      <c r="H2264" s="21"/>
      <c r="I2264" s="21"/>
      <c r="J2264" s="21"/>
      <c r="K2264" s="22">
        <f>VLOOKUP(D2264,'Porte Honorário'!$A$3:$B$44,2,0)</f>
        <v>737.32</v>
      </c>
      <c r="L2264" s="22">
        <f>'Base PF Saúde'!$K2264*'Base PF Saúde'!$C2264</f>
        <v>737.32</v>
      </c>
      <c r="M2264" s="22">
        <f>'Base PF Saúde'!$E2264*'Uco e Filme'!$A$2</f>
        <v>0</v>
      </c>
      <c r="N2264" s="22">
        <f>'Base PF Saúde'!$H2264*'Uco e Filme'!$A$11</f>
        <v>0</v>
      </c>
      <c r="O2264" s="23">
        <f>ROUND(SUM('Base PF Saúde'!$L2264:$N2264),2)</f>
        <v>737.32</v>
      </c>
    </row>
    <row r="2265" spans="1:15" x14ac:dyDescent="0.25">
      <c r="A2265" s="18">
        <v>31101445</v>
      </c>
      <c r="B2265" s="18" t="s">
        <v>2290</v>
      </c>
      <c r="C2265" s="24">
        <v>1</v>
      </c>
      <c r="D2265" s="25" t="s">
        <v>338</v>
      </c>
      <c r="E2265" s="20"/>
      <c r="F2265" s="21">
        <v>2</v>
      </c>
      <c r="G2265" s="21">
        <v>4</v>
      </c>
      <c r="H2265" s="21"/>
      <c r="I2265" s="21"/>
      <c r="J2265" s="21"/>
      <c r="K2265" s="22">
        <f>VLOOKUP(D2265,'Porte Honorário'!$A$3:$B$44,2,0)</f>
        <v>953.16</v>
      </c>
      <c r="L2265" s="22">
        <f>'Base PF Saúde'!$K2265*'Base PF Saúde'!$C2265</f>
        <v>953.16</v>
      </c>
      <c r="M2265" s="22">
        <f>'Base PF Saúde'!$E2265*'Uco e Filme'!$A$2</f>
        <v>0</v>
      </c>
      <c r="N2265" s="22">
        <f>'Base PF Saúde'!$H2265*'Uco e Filme'!$A$11</f>
        <v>0</v>
      </c>
      <c r="O2265" s="23">
        <f>ROUND(SUM('Base PF Saúde'!$L2265:$N2265),2)</f>
        <v>953.16</v>
      </c>
    </row>
    <row r="2266" spans="1:15" x14ac:dyDescent="0.25">
      <c r="A2266" s="18">
        <v>31101453</v>
      </c>
      <c r="B2266" s="18" t="s">
        <v>2291</v>
      </c>
      <c r="C2266" s="24">
        <v>1</v>
      </c>
      <c r="D2266" s="25" t="s">
        <v>448</v>
      </c>
      <c r="E2266" s="20"/>
      <c r="F2266" s="21">
        <v>2</v>
      </c>
      <c r="G2266" s="21">
        <v>4</v>
      </c>
      <c r="H2266" s="21"/>
      <c r="I2266" s="21"/>
      <c r="J2266" s="21"/>
      <c r="K2266" s="22">
        <f>VLOOKUP(D2266,'Porte Honorário'!$A$3:$B$44,2,0)</f>
        <v>1126.45</v>
      </c>
      <c r="L2266" s="22">
        <f>'Base PF Saúde'!$K2266*'Base PF Saúde'!$C2266</f>
        <v>1126.45</v>
      </c>
      <c r="M2266" s="22">
        <f>'Base PF Saúde'!$E2266*'Uco e Filme'!$A$2</f>
        <v>0</v>
      </c>
      <c r="N2266" s="22">
        <f>'Base PF Saúde'!$H2266*'Uco e Filme'!$A$11</f>
        <v>0</v>
      </c>
      <c r="O2266" s="23">
        <f>ROUND(SUM('Base PF Saúde'!$L2266:$N2266),2)</f>
        <v>1126.45</v>
      </c>
    </row>
    <row r="2267" spans="1:15" x14ac:dyDescent="0.25">
      <c r="A2267" s="18">
        <v>31101461</v>
      </c>
      <c r="B2267" s="18" t="s">
        <v>2292</v>
      </c>
      <c r="C2267" s="24">
        <v>1</v>
      </c>
      <c r="D2267" s="25" t="s">
        <v>367</v>
      </c>
      <c r="E2267" s="20"/>
      <c r="F2267" s="21">
        <v>2</v>
      </c>
      <c r="G2267" s="21">
        <v>6</v>
      </c>
      <c r="H2267" s="21"/>
      <c r="I2267" s="21"/>
      <c r="J2267" s="21"/>
      <c r="K2267" s="22">
        <f>VLOOKUP(D2267,'Porte Honorário'!$A$3:$B$44,2,0)</f>
        <v>1725.14</v>
      </c>
      <c r="L2267" s="22">
        <f>'Base PF Saúde'!$K2267*'Base PF Saúde'!$C2267</f>
        <v>1725.14</v>
      </c>
      <c r="M2267" s="22">
        <f>'Base PF Saúde'!$E2267*'Uco e Filme'!$A$2</f>
        <v>0</v>
      </c>
      <c r="N2267" s="22">
        <f>'Base PF Saúde'!$H2267*'Uco e Filme'!$A$11</f>
        <v>0</v>
      </c>
      <c r="O2267" s="23">
        <f>ROUND(SUM('Base PF Saúde'!$L2267:$N2267),2)</f>
        <v>1725.14</v>
      </c>
    </row>
    <row r="2268" spans="1:15" ht="24" x14ac:dyDescent="0.25">
      <c r="A2268" s="18">
        <v>31101470</v>
      </c>
      <c r="B2268" s="18" t="s">
        <v>2293</v>
      </c>
      <c r="C2268" s="24">
        <v>1</v>
      </c>
      <c r="D2268" s="25" t="s">
        <v>960</v>
      </c>
      <c r="E2268" s="20"/>
      <c r="F2268" s="21">
        <v>2</v>
      </c>
      <c r="G2268" s="21">
        <v>5</v>
      </c>
      <c r="H2268" s="21"/>
      <c r="I2268" s="21"/>
      <c r="J2268" s="21"/>
      <c r="K2268" s="22">
        <f>VLOOKUP(D2268,'Porte Honorário'!$A$3:$B$44,2,0)</f>
        <v>1788.13</v>
      </c>
      <c r="L2268" s="22">
        <f>'Base PF Saúde'!$K2268*'Base PF Saúde'!$C2268</f>
        <v>1788.13</v>
      </c>
      <c r="M2268" s="22">
        <f>'Base PF Saúde'!$E2268*'Uco e Filme'!$A$2</f>
        <v>0</v>
      </c>
      <c r="N2268" s="22">
        <f>'Base PF Saúde'!$H2268*'Uco e Filme'!$A$11</f>
        <v>0</v>
      </c>
      <c r="O2268" s="23">
        <f>ROUND(SUM('Base PF Saúde'!$L2268:$N2268),2)</f>
        <v>1788.13</v>
      </c>
    </row>
    <row r="2269" spans="1:15" x14ac:dyDescent="0.25">
      <c r="A2269" s="18">
        <v>31101488</v>
      </c>
      <c r="B2269" s="18" t="s">
        <v>2294</v>
      </c>
      <c r="C2269" s="24">
        <v>1</v>
      </c>
      <c r="D2269" s="25" t="s">
        <v>367</v>
      </c>
      <c r="E2269" s="20">
        <v>48.66</v>
      </c>
      <c r="F2269" s="21">
        <v>2</v>
      </c>
      <c r="G2269" s="21">
        <v>7</v>
      </c>
      <c r="H2269" s="21"/>
      <c r="I2269" s="21"/>
      <c r="J2269" s="21"/>
      <c r="K2269" s="22">
        <f>VLOOKUP(D2269,'Porte Honorário'!$A$3:$B$44,2,0)</f>
        <v>1725.14</v>
      </c>
      <c r="L2269" s="22">
        <f>'Base PF Saúde'!$K2269*'Base PF Saúde'!$C2269</f>
        <v>1725.14</v>
      </c>
      <c r="M2269" s="22">
        <f>'Base PF Saúde'!$E2269*'Uco e Filme'!$A$2</f>
        <v>882.20579999999984</v>
      </c>
      <c r="N2269" s="22">
        <f>'Base PF Saúde'!$H2269*'Uco e Filme'!$A$11</f>
        <v>0</v>
      </c>
      <c r="O2269" s="23">
        <f>ROUND(SUM('Base PF Saúde'!$L2269:$N2269),2)</f>
        <v>2607.35</v>
      </c>
    </row>
    <row r="2270" spans="1:15" ht="24" x14ac:dyDescent="0.25">
      <c r="A2270" s="18">
        <v>31101496</v>
      </c>
      <c r="B2270" s="18" t="s">
        <v>2295</v>
      </c>
      <c r="C2270" s="24">
        <v>1</v>
      </c>
      <c r="D2270" s="25" t="s">
        <v>448</v>
      </c>
      <c r="E2270" s="20">
        <v>30.41</v>
      </c>
      <c r="F2270" s="21">
        <v>1</v>
      </c>
      <c r="G2270" s="21">
        <v>5</v>
      </c>
      <c r="H2270" s="21"/>
      <c r="I2270" s="21"/>
      <c r="J2270" s="21"/>
      <c r="K2270" s="22">
        <f>VLOOKUP(D2270,'Porte Honorário'!$A$3:$B$44,2,0)</f>
        <v>1126.45</v>
      </c>
      <c r="L2270" s="22">
        <f>'Base PF Saúde'!$K2270*'Base PF Saúde'!$C2270</f>
        <v>1126.45</v>
      </c>
      <c r="M2270" s="22">
        <f>'Base PF Saúde'!$E2270*'Uco e Filme'!$A$2</f>
        <v>551.33330000000001</v>
      </c>
      <c r="N2270" s="22">
        <f>'Base PF Saúde'!$H2270*'Uco e Filme'!$A$11</f>
        <v>0</v>
      </c>
      <c r="O2270" s="23">
        <f>ROUND(SUM('Base PF Saúde'!$L2270:$N2270),2)</f>
        <v>1677.78</v>
      </c>
    </row>
    <row r="2271" spans="1:15" x14ac:dyDescent="0.25">
      <c r="A2271" s="18">
        <v>31101500</v>
      </c>
      <c r="B2271" s="18" t="s">
        <v>2296</v>
      </c>
      <c r="C2271" s="24">
        <v>1</v>
      </c>
      <c r="D2271" s="25" t="s">
        <v>448</v>
      </c>
      <c r="E2271" s="20">
        <v>26.36</v>
      </c>
      <c r="F2271" s="21">
        <v>1</v>
      </c>
      <c r="G2271" s="21">
        <v>5</v>
      </c>
      <c r="H2271" s="21"/>
      <c r="I2271" s="21"/>
      <c r="J2271" s="21"/>
      <c r="K2271" s="22">
        <f>VLOOKUP(D2271,'Porte Honorário'!$A$3:$B$44,2,0)</f>
        <v>1126.45</v>
      </c>
      <c r="L2271" s="22">
        <f>'Base PF Saúde'!$K2271*'Base PF Saúde'!$C2271</f>
        <v>1126.45</v>
      </c>
      <c r="M2271" s="22">
        <f>'Base PF Saúde'!$E2271*'Uco e Filme'!$A$2</f>
        <v>477.90679999999998</v>
      </c>
      <c r="N2271" s="22">
        <f>'Base PF Saúde'!$H2271*'Uco e Filme'!$A$11</f>
        <v>0</v>
      </c>
      <c r="O2271" s="23">
        <f>ROUND(SUM('Base PF Saúde'!$L2271:$N2271),2)</f>
        <v>1604.36</v>
      </c>
    </row>
    <row r="2272" spans="1:15" x14ac:dyDescent="0.25">
      <c r="A2272" s="18">
        <v>31101518</v>
      </c>
      <c r="B2272" s="18" t="s">
        <v>2297</v>
      </c>
      <c r="C2272" s="24">
        <v>1</v>
      </c>
      <c r="D2272" s="25" t="s">
        <v>448</v>
      </c>
      <c r="E2272" s="20">
        <v>36.5</v>
      </c>
      <c r="F2272" s="21">
        <v>2</v>
      </c>
      <c r="G2272" s="21">
        <v>5</v>
      </c>
      <c r="H2272" s="21"/>
      <c r="I2272" s="21"/>
      <c r="J2272" s="21"/>
      <c r="K2272" s="22">
        <f>VLOOKUP(D2272,'Porte Honorário'!$A$3:$B$44,2,0)</f>
        <v>1126.45</v>
      </c>
      <c r="L2272" s="22">
        <f>'Base PF Saúde'!$K2272*'Base PF Saúde'!$C2272</f>
        <v>1126.45</v>
      </c>
      <c r="M2272" s="22">
        <f>'Base PF Saúde'!$E2272*'Uco e Filme'!$A$2</f>
        <v>661.745</v>
      </c>
      <c r="N2272" s="22">
        <f>'Base PF Saúde'!$H2272*'Uco e Filme'!$A$11</f>
        <v>0</v>
      </c>
      <c r="O2272" s="23">
        <f>ROUND(SUM('Base PF Saúde'!$L2272:$N2272),2)</f>
        <v>1788.2</v>
      </c>
    </row>
    <row r="2273" spans="1:15" x14ac:dyDescent="0.25">
      <c r="A2273" s="18">
        <v>31101526</v>
      </c>
      <c r="B2273" s="18" t="s">
        <v>2298</v>
      </c>
      <c r="C2273" s="24">
        <v>1</v>
      </c>
      <c r="D2273" s="25" t="s">
        <v>367</v>
      </c>
      <c r="E2273" s="20">
        <v>48.66</v>
      </c>
      <c r="F2273" s="21">
        <v>2</v>
      </c>
      <c r="G2273" s="21">
        <v>6</v>
      </c>
      <c r="H2273" s="21"/>
      <c r="I2273" s="21"/>
      <c r="J2273" s="21"/>
      <c r="K2273" s="22">
        <f>VLOOKUP(D2273,'Porte Honorário'!$A$3:$B$44,2,0)</f>
        <v>1725.14</v>
      </c>
      <c r="L2273" s="22">
        <f>'Base PF Saúde'!$K2273*'Base PF Saúde'!$C2273</f>
        <v>1725.14</v>
      </c>
      <c r="M2273" s="22">
        <f>'Base PF Saúde'!$E2273*'Uco e Filme'!$A$2</f>
        <v>882.20579999999984</v>
      </c>
      <c r="N2273" s="22">
        <f>'Base PF Saúde'!$H2273*'Uco e Filme'!$A$11</f>
        <v>0</v>
      </c>
      <c r="O2273" s="23">
        <f>ROUND(SUM('Base PF Saúde'!$L2273:$N2273),2)</f>
        <v>2607.35</v>
      </c>
    </row>
    <row r="2274" spans="1:15" x14ac:dyDescent="0.25">
      <c r="A2274" s="18">
        <v>31101534</v>
      </c>
      <c r="B2274" s="18" t="s">
        <v>2299</v>
      </c>
      <c r="C2274" s="24">
        <v>1</v>
      </c>
      <c r="D2274" s="25" t="s">
        <v>448</v>
      </c>
      <c r="E2274" s="20">
        <v>36.5</v>
      </c>
      <c r="F2274" s="21">
        <v>2</v>
      </c>
      <c r="G2274" s="21">
        <v>5</v>
      </c>
      <c r="H2274" s="21"/>
      <c r="I2274" s="21"/>
      <c r="J2274" s="21"/>
      <c r="K2274" s="22">
        <f>VLOOKUP(D2274,'Porte Honorário'!$A$3:$B$44,2,0)</f>
        <v>1126.45</v>
      </c>
      <c r="L2274" s="22">
        <f>'Base PF Saúde'!$K2274*'Base PF Saúde'!$C2274</f>
        <v>1126.45</v>
      </c>
      <c r="M2274" s="22">
        <f>'Base PF Saúde'!$E2274*'Uco e Filme'!$A$2</f>
        <v>661.745</v>
      </c>
      <c r="N2274" s="22">
        <f>'Base PF Saúde'!$H2274*'Uco e Filme'!$A$11</f>
        <v>0</v>
      </c>
      <c r="O2274" s="23">
        <f>ROUND(SUM('Base PF Saúde'!$L2274:$N2274),2)</f>
        <v>1788.2</v>
      </c>
    </row>
    <row r="2275" spans="1:15" ht="24" x14ac:dyDescent="0.25">
      <c r="A2275" s="18">
        <v>31101542</v>
      </c>
      <c r="B2275" s="18" t="s">
        <v>2300</v>
      </c>
      <c r="C2275" s="24">
        <v>1</v>
      </c>
      <c r="D2275" s="25" t="s">
        <v>998</v>
      </c>
      <c r="E2275" s="20">
        <v>60.83</v>
      </c>
      <c r="F2275" s="21">
        <v>2</v>
      </c>
      <c r="G2275" s="21">
        <v>6</v>
      </c>
      <c r="H2275" s="21"/>
      <c r="I2275" s="21"/>
      <c r="J2275" s="21"/>
      <c r="K2275" s="22">
        <f>VLOOKUP(D2275,'Porte Honorário'!$A$3:$B$44,2,0)</f>
        <v>2355.31</v>
      </c>
      <c r="L2275" s="22">
        <f>'Base PF Saúde'!$K2275*'Base PF Saúde'!$C2275</f>
        <v>2355.31</v>
      </c>
      <c r="M2275" s="22">
        <f>'Base PF Saúde'!$E2275*'Uco e Filme'!$A$2</f>
        <v>1102.8479</v>
      </c>
      <c r="N2275" s="22">
        <f>'Base PF Saúde'!$H2275*'Uco e Filme'!$A$11</f>
        <v>0</v>
      </c>
      <c r="O2275" s="23">
        <f>ROUND(SUM('Base PF Saúde'!$L2275:$N2275),2)</f>
        <v>3458.16</v>
      </c>
    </row>
    <row r="2276" spans="1:15" x14ac:dyDescent="0.25">
      <c r="A2276" s="18">
        <v>31101550</v>
      </c>
      <c r="B2276" s="18" t="s">
        <v>2301</v>
      </c>
      <c r="C2276" s="24">
        <v>1</v>
      </c>
      <c r="D2276" s="25" t="s">
        <v>998</v>
      </c>
      <c r="E2276" s="20">
        <v>52.72</v>
      </c>
      <c r="F2276" s="21">
        <v>2</v>
      </c>
      <c r="G2276" s="21">
        <v>6</v>
      </c>
      <c r="H2276" s="21"/>
      <c r="I2276" s="21"/>
      <c r="J2276" s="21"/>
      <c r="K2276" s="22">
        <f>VLOOKUP(D2276,'Porte Honorário'!$A$3:$B$44,2,0)</f>
        <v>2355.31</v>
      </c>
      <c r="L2276" s="22">
        <f>'Base PF Saúde'!$K2276*'Base PF Saúde'!$C2276</f>
        <v>2355.31</v>
      </c>
      <c r="M2276" s="22">
        <f>'Base PF Saúde'!$E2276*'Uco e Filme'!$A$2</f>
        <v>955.81359999999995</v>
      </c>
      <c r="N2276" s="22">
        <f>'Base PF Saúde'!$H2276*'Uco e Filme'!$A$11</f>
        <v>0</v>
      </c>
      <c r="O2276" s="23">
        <f>ROUND(SUM('Base PF Saúde'!$L2276:$N2276),2)</f>
        <v>3311.12</v>
      </c>
    </row>
    <row r="2277" spans="1:15" x14ac:dyDescent="0.25">
      <c r="A2277" s="18">
        <v>31101569</v>
      </c>
      <c r="B2277" s="18" t="s">
        <v>2302</v>
      </c>
      <c r="C2277" s="24">
        <v>1</v>
      </c>
      <c r="D2277" s="25" t="s">
        <v>998</v>
      </c>
      <c r="E2277" s="20">
        <v>56.77</v>
      </c>
      <c r="F2277" s="21">
        <v>2</v>
      </c>
      <c r="G2277" s="21">
        <v>5</v>
      </c>
      <c r="H2277" s="21"/>
      <c r="I2277" s="21"/>
      <c r="J2277" s="21"/>
      <c r="K2277" s="22">
        <f>VLOOKUP(D2277,'Porte Honorário'!$A$3:$B$44,2,0)</f>
        <v>2355.31</v>
      </c>
      <c r="L2277" s="22">
        <f>'Base PF Saúde'!$K2277*'Base PF Saúde'!$C2277</f>
        <v>2355.31</v>
      </c>
      <c r="M2277" s="22">
        <f>'Base PF Saúde'!$E2277*'Uco e Filme'!$A$2</f>
        <v>1029.2401</v>
      </c>
      <c r="N2277" s="22">
        <f>'Base PF Saúde'!$H2277*'Uco e Filme'!$A$11</f>
        <v>0</v>
      </c>
      <c r="O2277" s="23">
        <f>ROUND(SUM('Base PF Saúde'!$L2277:$N2277),2)</f>
        <v>3384.55</v>
      </c>
    </row>
    <row r="2278" spans="1:15" x14ac:dyDescent="0.25">
      <c r="A2278" s="18">
        <v>31101577</v>
      </c>
      <c r="B2278" s="18" t="s">
        <v>2303</v>
      </c>
      <c r="C2278" s="24">
        <v>1</v>
      </c>
      <c r="D2278" s="25" t="s">
        <v>448</v>
      </c>
      <c r="E2278" s="20">
        <v>221.96</v>
      </c>
      <c r="F2278" s="21">
        <v>2</v>
      </c>
      <c r="G2278" s="21">
        <v>6</v>
      </c>
      <c r="H2278" s="21"/>
      <c r="I2278" s="21"/>
      <c r="J2278" s="21"/>
      <c r="K2278" s="22">
        <f>VLOOKUP(D2278,'Porte Honorário'!$A$3:$B$44,2,0)</f>
        <v>1126.45</v>
      </c>
      <c r="L2278" s="22">
        <f>'Base PF Saúde'!$K2278*'Base PF Saúde'!$C2278</f>
        <v>1126.45</v>
      </c>
      <c r="M2278" s="22">
        <f>'Base PF Saúde'!$E2278*'Uco e Filme'!$A$2</f>
        <v>4024.1347999999998</v>
      </c>
      <c r="N2278" s="22">
        <f>'Base PF Saúde'!$H2278*'Uco e Filme'!$A$11</f>
        <v>0</v>
      </c>
      <c r="O2278" s="23">
        <f>ROUND(SUM('Base PF Saúde'!$L2278:$N2278),2)</f>
        <v>5150.58</v>
      </c>
    </row>
    <row r="2279" spans="1:15" ht="24" x14ac:dyDescent="0.25">
      <c r="A2279" s="18">
        <v>31101585</v>
      </c>
      <c r="B2279" s="18" t="s">
        <v>2304</v>
      </c>
      <c r="C2279" s="24">
        <v>1</v>
      </c>
      <c r="D2279" s="25" t="s">
        <v>960</v>
      </c>
      <c r="E2279" s="20">
        <v>49.8</v>
      </c>
      <c r="F2279" s="21">
        <v>2</v>
      </c>
      <c r="G2279" s="21">
        <v>6</v>
      </c>
      <c r="H2279" s="21"/>
      <c r="I2279" s="21"/>
      <c r="J2279" s="21"/>
      <c r="K2279" s="22">
        <f>VLOOKUP(D2279,'Porte Honorário'!$A$3:$B$44,2,0)</f>
        <v>1788.13</v>
      </c>
      <c r="L2279" s="22">
        <f>'Base PF Saúde'!$K2279*'Base PF Saúde'!$C2279</f>
        <v>1788.13</v>
      </c>
      <c r="M2279" s="22">
        <f>'Base PF Saúde'!$E2279*'Uco e Filme'!$A$2</f>
        <v>902.87399999999991</v>
      </c>
      <c r="N2279" s="22">
        <f>'Base PF Saúde'!$H2279*'Uco e Filme'!$A$11</f>
        <v>0</v>
      </c>
      <c r="O2279" s="23">
        <f>ROUND(SUM('Base PF Saúde'!$L2279:$N2279),2)</f>
        <v>2691</v>
      </c>
    </row>
    <row r="2280" spans="1:15" ht="18" customHeight="1" x14ac:dyDescent="0.25">
      <c r="A2280" s="72" t="s">
        <v>2305</v>
      </c>
      <c r="B2280" s="73"/>
      <c r="C2280" s="73"/>
      <c r="D2280" s="73"/>
      <c r="E2280" s="73"/>
      <c r="F2280" s="73"/>
      <c r="G2280" s="73"/>
      <c r="H2280" s="73"/>
      <c r="I2280" s="73"/>
      <c r="J2280" s="73"/>
      <c r="K2280" s="73" t="e">
        <f>VLOOKUP(D2280,'Porte Honorário'!$A$3:$B$44,2,0)</f>
        <v>#N/A</v>
      </c>
      <c r="L2280" s="73" t="e">
        <f>'Base PF Saúde'!$K2280*'Base PF Saúde'!$C2280</f>
        <v>#N/A</v>
      </c>
      <c r="M2280" s="73">
        <f>'Base PF Saúde'!$E2280*'Uco e Filme'!$A$2</f>
        <v>0</v>
      </c>
      <c r="N2280" s="73">
        <f>'Base PF Saúde'!$H2280*'Uco e Filme'!$A$11</f>
        <v>0</v>
      </c>
      <c r="O2280" s="74" t="e">
        <f>ROUND(SUM('Base PF Saúde'!$L2280:$N2280),2)</f>
        <v>#N/A</v>
      </c>
    </row>
    <row r="2281" spans="1:15" x14ac:dyDescent="0.25">
      <c r="A2281" s="18">
        <v>31102018</v>
      </c>
      <c r="B2281" s="18" t="s">
        <v>2306</v>
      </c>
      <c r="C2281" s="24">
        <v>1</v>
      </c>
      <c r="D2281" s="25" t="s">
        <v>336</v>
      </c>
      <c r="E2281" s="20"/>
      <c r="F2281" s="21">
        <v>1</v>
      </c>
      <c r="G2281" s="21">
        <v>1</v>
      </c>
      <c r="H2281" s="21"/>
      <c r="I2281" s="21"/>
      <c r="J2281" s="21"/>
      <c r="K2281" s="22">
        <f>VLOOKUP(D2281,'Porte Honorário'!$A$3:$B$44,2,0)</f>
        <v>401.75</v>
      </c>
      <c r="L2281" s="22">
        <f>'Base PF Saúde'!$K2281*'Base PF Saúde'!$C2281</f>
        <v>401.75</v>
      </c>
      <c r="M2281" s="22">
        <f>'Base PF Saúde'!$E2281*'Uco e Filme'!$A$2</f>
        <v>0</v>
      </c>
      <c r="N2281" s="22">
        <f>'Base PF Saúde'!$H2281*'Uco e Filme'!$A$11</f>
        <v>0</v>
      </c>
      <c r="O2281" s="23">
        <f>ROUND(SUM('Base PF Saúde'!$L2281:$N2281),2)</f>
        <v>401.75</v>
      </c>
    </row>
    <row r="2282" spans="1:15" x14ac:dyDescent="0.25">
      <c r="A2282" s="18">
        <v>31102026</v>
      </c>
      <c r="B2282" s="18" t="s">
        <v>2307</v>
      </c>
      <c r="C2282" s="24">
        <v>1</v>
      </c>
      <c r="D2282" s="25" t="s">
        <v>73</v>
      </c>
      <c r="E2282" s="20">
        <v>16.68</v>
      </c>
      <c r="F2282" s="21">
        <v>1</v>
      </c>
      <c r="G2282" s="21">
        <v>1</v>
      </c>
      <c r="H2282" s="21"/>
      <c r="I2282" s="21"/>
      <c r="J2282" s="21"/>
      <c r="K2282" s="22">
        <f>VLOOKUP(D2282,'Porte Honorário'!$A$3:$B$44,2,0)</f>
        <v>346.6</v>
      </c>
      <c r="L2282" s="22">
        <f>'Base PF Saúde'!$K2282*'Base PF Saúde'!$C2282</f>
        <v>346.6</v>
      </c>
      <c r="M2282" s="22">
        <f>'Base PF Saúde'!$E2282*'Uco e Filme'!$A$2</f>
        <v>302.40839999999997</v>
      </c>
      <c r="N2282" s="22">
        <f>'Base PF Saúde'!$H2282*'Uco e Filme'!$A$11</f>
        <v>0</v>
      </c>
      <c r="O2282" s="23">
        <f>ROUND(SUM('Base PF Saúde'!$L2282:$N2282),2)</f>
        <v>649.01</v>
      </c>
    </row>
    <row r="2283" spans="1:15" x14ac:dyDescent="0.25">
      <c r="A2283" s="18">
        <v>31102034</v>
      </c>
      <c r="B2283" s="18" t="s">
        <v>2308</v>
      </c>
      <c r="C2283" s="24">
        <v>1</v>
      </c>
      <c r="D2283" s="25" t="s">
        <v>69</v>
      </c>
      <c r="E2283" s="20">
        <v>3.98</v>
      </c>
      <c r="F2283" s="21">
        <v>1</v>
      </c>
      <c r="G2283" s="21">
        <v>2</v>
      </c>
      <c r="H2283" s="21"/>
      <c r="I2283" s="21"/>
      <c r="J2283" s="21"/>
      <c r="K2283" s="22">
        <f>VLOOKUP(D2283,'Porte Honorário'!$A$3:$B$44,2,0)</f>
        <v>201.64</v>
      </c>
      <c r="L2283" s="22">
        <f>'Base PF Saúde'!$K2283*'Base PF Saúde'!$C2283</f>
        <v>201.64</v>
      </c>
      <c r="M2283" s="22">
        <f>'Base PF Saúde'!$E2283*'Uco e Filme'!$A$2</f>
        <v>72.157399999999996</v>
      </c>
      <c r="N2283" s="22">
        <f>'Base PF Saúde'!$H2283*'Uco e Filme'!$A$11</f>
        <v>0</v>
      </c>
      <c r="O2283" s="23">
        <f>ROUND(SUM('Base PF Saúde'!$L2283:$N2283),2)</f>
        <v>273.8</v>
      </c>
    </row>
    <row r="2284" spans="1:15" x14ac:dyDescent="0.25">
      <c r="A2284" s="18">
        <v>31102042</v>
      </c>
      <c r="B2284" s="18" t="s">
        <v>2309</v>
      </c>
      <c r="C2284" s="24">
        <v>1</v>
      </c>
      <c r="D2284" s="25" t="s">
        <v>336</v>
      </c>
      <c r="E2284" s="20"/>
      <c r="F2284" s="21">
        <v>1</v>
      </c>
      <c r="G2284" s="21">
        <v>3</v>
      </c>
      <c r="H2284" s="21"/>
      <c r="I2284" s="21"/>
      <c r="J2284" s="21"/>
      <c r="K2284" s="22">
        <f>VLOOKUP(D2284,'Porte Honorário'!$A$3:$B$44,2,0)</f>
        <v>401.75</v>
      </c>
      <c r="L2284" s="22">
        <f>'Base PF Saúde'!$K2284*'Base PF Saúde'!$C2284</f>
        <v>401.75</v>
      </c>
      <c r="M2284" s="22">
        <f>'Base PF Saúde'!$E2284*'Uco e Filme'!$A$2</f>
        <v>0</v>
      </c>
      <c r="N2284" s="22">
        <f>'Base PF Saúde'!$H2284*'Uco e Filme'!$A$11</f>
        <v>0</v>
      </c>
      <c r="O2284" s="23">
        <f>ROUND(SUM('Base PF Saúde'!$L2284:$N2284),2)</f>
        <v>401.75</v>
      </c>
    </row>
    <row r="2285" spans="1:15" x14ac:dyDescent="0.25">
      <c r="A2285" s="18">
        <v>31102050</v>
      </c>
      <c r="B2285" s="18" t="s">
        <v>2310</v>
      </c>
      <c r="C2285" s="24">
        <v>1</v>
      </c>
      <c r="D2285" s="25" t="s">
        <v>73</v>
      </c>
      <c r="E2285" s="20">
        <v>4.96</v>
      </c>
      <c r="F2285" s="21">
        <v>1</v>
      </c>
      <c r="G2285" s="21">
        <v>2</v>
      </c>
      <c r="H2285" s="21"/>
      <c r="I2285" s="21"/>
      <c r="J2285" s="21"/>
      <c r="K2285" s="22">
        <f>VLOOKUP(D2285,'Porte Honorário'!$A$3:$B$44,2,0)</f>
        <v>346.6</v>
      </c>
      <c r="L2285" s="22">
        <f>'Base PF Saúde'!$K2285*'Base PF Saúde'!$C2285</f>
        <v>346.6</v>
      </c>
      <c r="M2285" s="22">
        <f>'Base PF Saúde'!$E2285*'Uco e Filme'!$A$2</f>
        <v>89.924799999999991</v>
      </c>
      <c r="N2285" s="22">
        <f>'Base PF Saúde'!$H2285*'Uco e Filme'!$A$11</f>
        <v>0</v>
      </c>
      <c r="O2285" s="23">
        <f>ROUND(SUM('Base PF Saúde'!$L2285:$N2285),2)</f>
        <v>436.52</v>
      </c>
    </row>
    <row r="2286" spans="1:15" x14ac:dyDescent="0.25">
      <c r="A2286" s="18">
        <v>31102069</v>
      </c>
      <c r="B2286" s="18" t="s">
        <v>2311</v>
      </c>
      <c r="C2286" s="24">
        <v>1</v>
      </c>
      <c r="D2286" s="25" t="s">
        <v>503</v>
      </c>
      <c r="E2286" s="20">
        <v>40.869999999999997</v>
      </c>
      <c r="F2286" s="21">
        <v>1</v>
      </c>
      <c r="G2286" s="21">
        <v>3</v>
      </c>
      <c r="H2286" s="21"/>
      <c r="I2286" s="21"/>
      <c r="J2286" s="21"/>
      <c r="K2286" s="22">
        <f>VLOOKUP(D2286,'Porte Honorário'!$A$3:$B$44,2,0)</f>
        <v>441.14</v>
      </c>
      <c r="L2286" s="22">
        <f>'Base PF Saúde'!$K2286*'Base PF Saúde'!$C2286</f>
        <v>441.14</v>
      </c>
      <c r="M2286" s="22">
        <f>'Base PF Saúde'!$E2286*'Uco e Filme'!$A$2</f>
        <v>740.97309999999993</v>
      </c>
      <c r="N2286" s="22">
        <f>'Base PF Saúde'!$H2286*'Uco e Filme'!$A$11</f>
        <v>0</v>
      </c>
      <c r="O2286" s="23">
        <f>ROUND(SUM('Base PF Saúde'!$L2286:$N2286),2)</f>
        <v>1182.1099999999999</v>
      </c>
    </row>
    <row r="2287" spans="1:15" x14ac:dyDescent="0.25">
      <c r="A2287" s="18">
        <v>31102077</v>
      </c>
      <c r="B2287" s="18" t="s">
        <v>2312</v>
      </c>
      <c r="C2287" s="24">
        <v>1</v>
      </c>
      <c r="D2287" s="25" t="s">
        <v>336</v>
      </c>
      <c r="E2287" s="20">
        <v>18.07</v>
      </c>
      <c r="F2287" s="21">
        <v>1</v>
      </c>
      <c r="G2287" s="21">
        <v>3</v>
      </c>
      <c r="H2287" s="21"/>
      <c r="I2287" s="21"/>
      <c r="J2287" s="21"/>
      <c r="K2287" s="22">
        <f>VLOOKUP(D2287,'Porte Honorário'!$A$3:$B$44,2,0)</f>
        <v>401.75</v>
      </c>
      <c r="L2287" s="22">
        <f>'Base PF Saúde'!$K2287*'Base PF Saúde'!$C2287</f>
        <v>401.75</v>
      </c>
      <c r="M2287" s="22">
        <f>'Base PF Saúde'!$E2287*'Uco e Filme'!$A$2</f>
        <v>327.60910000000001</v>
      </c>
      <c r="N2287" s="22">
        <f>'Base PF Saúde'!$H2287*'Uco e Filme'!$A$11</f>
        <v>0</v>
      </c>
      <c r="O2287" s="23">
        <f>ROUND(SUM('Base PF Saúde'!$L2287:$N2287),2)</f>
        <v>729.36</v>
      </c>
    </row>
    <row r="2288" spans="1:15" x14ac:dyDescent="0.25">
      <c r="A2288" s="18">
        <v>31102085</v>
      </c>
      <c r="B2288" s="18" t="s">
        <v>2313</v>
      </c>
      <c r="C2288" s="24">
        <v>1</v>
      </c>
      <c r="D2288" s="25" t="s">
        <v>71</v>
      </c>
      <c r="E2288" s="20">
        <v>13.9</v>
      </c>
      <c r="F2288" s="21">
        <v>1</v>
      </c>
      <c r="G2288" s="21">
        <v>1</v>
      </c>
      <c r="H2288" s="21"/>
      <c r="I2288" s="21"/>
      <c r="J2288" s="21"/>
      <c r="K2288" s="22">
        <f>VLOOKUP(D2288,'Porte Honorário'!$A$3:$B$44,2,0)</f>
        <v>297.77</v>
      </c>
      <c r="L2288" s="22">
        <f>'Base PF Saúde'!$K2288*'Base PF Saúde'!$C2288</f>
        <v>297.77</v>
      </c>
      <c r="M2288" s="22">
        <f>'Base PF Saúde'!$E2288*'Uco e Filme'!$A$2</f>
        <v>252.00700000000001</v>
      </c>
      <c r="N2288" s="22">
        <f>'Base PF Saúde'!$H2288*'Uco e Filme'!$A$11</f>
        <v>0</v>
      </c>
      <c r="O2288" s="23">
        <f>ROUND(SUM('Base PF Saúde'!$L2288:$N2288),2)</f>
        <v>549.78</v>
      </c>
    </row>
    <row r="2289" spans="1:15" x14ac:dyDescent="0.25">
      <c r="A2289" s="18">
        <v>31102093</v>
      </c>
      <c r="B2289" s="18" t="s">
        <v>2314</v>
      </c>
      <c r="C2289" s="24">
        <v>1</v>
      </c>
      <c r="D2289" s="25" t="s">
        <v>263</v>
      </c>
      <c r="E2289" s="20"/>
      <c r="F2289" s="21">
        <v>1</v>
      </c>
      <c r="G2289" s="21">
        <v>5</v>
      </c>
      <c r="H2289" s="21"/>
      <c r="I2289" s="21"/>
      <c r="J2289" s="21"/>
      <c r="K2289" s="22">
        <f>VLOOKUP(D2289,'Porte Honorário'!$A$3:$B$44,2,0)</f>
        <v>819.25</v>
      </c>
      <c r="L2289" s="22">
        <f>'Base PF Saúde'!$K2289*'Base PF Saúde'!$C2289</f>
        <v>819.25</v>
      </c>
      <c r="M2289" s="22">
        <f>'Base PF Saúde'!$E2289*'Uco e Filme'!$A$2</f>
        <v>0</v>
      </c>
      <c r="N2289" s="22">
        <f>'Base PF Saúde'!$H2289*'Uco e Filme'!$A$11</f>
        <v>0</v>
      </c>
      <c r="O2289" s="23">
        <f>ROUND(SUM('Base PF Saúde'!$L2289:$N2289),2)</f>
        <v>819.25</v>
      </c>
    </row>
    <row r="2290" spans="1:15" ht="24" x14ac:dyDescent="0.25">
      <c r="A2290" s="18">
        <v>31102107</v>
      </c>
      <c r="B2290" s="18" t="s">
        <v>2315</v>
      </c>
      <c r="C2290" s="24">
        <v>1</v>
      </c>
      <c r="D2290" s="25" t="s">
        <v>309</v>
      </c>
      <c r="E2290" s="20"/>
      <c r="F2290" s="21">
        <v>1</v>
      </c>
      <c r="G2290" s="21">
        <v>4</v>
      </c>
      <c r="H2290" s="21"/>
      <c r="I2290" s="21"/>
      <c r="J2290" s="21"/>
      <c r="K2290" s="22">
        <f>VLOOKUP(D2290,'Porte Honorário'!$A$3:$B$44,2,0)</f>
        <v>771.98</v>
      </c>
      <c r="L2290" s="22">
        <f>'Base PF Saúde'!$K2290*'Base PF Saúde'!$C2290</f>
        <v>771.98</v>
      </c>
      <c r="M2290" s="22">
        <f>'Base PF Saúde'!$E2290*'Uco e Filme'!$A$2</f>
        <v>0</v>
      </c>
      <c r="N2290" s="22">
        <f>'Base PF Saúde'!$H2290*'Uco e Filme'!$A$11</f>
        <v>0</v>
      </c>
      <c r="O2290" s="23">
        <f>ROUND(SUM('Base PF Saúde'!$L2290:$N2290),2)</f>
        <v>771.98</v>
      </c>
    </row>
    <row r="2291" spans="1:15" ht="24" x14ac:dyDescent="0.25">
      <c r="A2291" s="18">
        <v>31102115</v>
      </c>
      <c r="B2291" s="18" t="s">
        <v>2316</v>
      </c>
      <c r="C2291" s="24">
        <v>1</v>
      </c>
      <c r="D2291" s="25" t="s">
        <v>338</v>
      </c>
      <c r="E2291" s="20"/>
      <c r="F2291" s="21">
        <v>2</v>
      </c>
      <c r="G2291" s="21">
        <v>4</v>
      </c>
      <c r="H2291" s="21"/>
      <c r="I2291" s="21"/>
      <c r="J2291" s="21"/>
      <c r="K2291" s="22">
        <f>VLOOKUP(D2291,'Porte Honorário'!$A$3:$B$44,2,0)</f>
        <v>953.16</v>
      </c>
      <c r="L2291" s="22">
        <f>'Base PF Saúde'!$K2291*'Base PF Saúde'!$C2291</f>
        <v>953.16</v>
      </c>
      <c r="M2291" s="22">
        <f>'Base PF Saúde'!$E2291*'Uco e Filme'!$A$2</f>
        <v>0</v>
      </c>
      <c r="N2291" s="22">
        <f>'Base PF Saúde'!$H2291*'Uco e Filme'!$A$11</f>
        <v>0</v>
      </c>
      <c r="O2291" s="23">
        <f>ROUND(SUM('Base PF Saúde'!$L2291:$N2291),2)</f>
        <v>953.16</v>
      </c>
    </row>
    <row r="2292" spans="1:15" ht="24" x14ac:dyDescent="0.25">
      <c r="A2292" s="18">
        <v>31102123</v>
      </c>
      <c r="B2292" s="18" t="s">
        <v>2317</v>
      </c>
      <c r="C2292" s="24">
        <v>1</v>
      </c>
      <c r="D2292" s="25" t="s">
        <v>334</v>
      </c>
      <c r="E2292" s="20"/>
      <c r="F2292" s="21">
        <v>2</v>
      </c>
      <c r="G2292" s="21">
        <v>4</v>
      </c>
      <c r="H2292" s="21"/>
      <c r="I2292" s="21"/>
      <c r="J2292" s="21"/>
      <c r="K2292" s="22">
        <f>VLOOKUP(D2292,'Porte Honorário'!$A$3:$B$44,2,0)</f>
        <v>1049.28</v>
      </c>
      <c r="L2292" s="22">
        <f>'Base PF Saúde'!$K2292*'Base PF Saúde'!$C2292</f>
        <v>1049.28</v>
      </c>
      <c r="M2292" s="22">
        <f>'Base PF Saúde'!$E2292*'Uco e Filme'!$A$2</f>
        <v>0</v>
      </c>
      <c r="N2292" s="22">
        <f>'Base PF Saúde'!$H2292*'Uco e Filme'!$A$11</f>
        <v>0</v>
      </c>
      <c r="O2292" s="23">
        <f>ROUND(SUM('Base PF Saúde'!$L2292:$N2292),2)</f>
        <v>1049.28</v>
      </c>
    </row>
    <row r="2293" spans="1:15" x14ac:dyDescent="0.25">
      <c r="A2293" s="18">
        <v>31102131</v>
      </c>
      <c r="B2293" s="18" t="s">
        <v>2318</v>
      </c>
      <c r="C2293" s="24">
        <v>1</v>
      </c>
      <c r="D2293" s="25" t="s">
        <v>71</v>
      </c>
      <c r="E2293" s="20">
        <v>4.22</v>
      </c>
      <c r="F2293" s="21">
        <v>1</v>
      </c>
      <c r="G2293" s="21">
        <v>1</v>
      </c>
      <c r="H2293" s="21"/>
      <c r="I2293" s="21"/>
      <c r="J2293" s="21"/>
      <c r="K2293" s="22">
        <f>VLOOKUP(D2293,'Porte Honorário'!$A$3:$B$44,2,0)</f>
        <v>297.77</v>
      </c>
      <c r="L2293" s="22">
        <f>'Base PF Saúde'!$K2293*'Base PF Saúde'!$C2293</f>
        <v>297.77</v>
      </c>
      <c r="M2293" s="22">
        <f>'Base PF Saúde'!$E2293*'Uco e Filme'!$A$2</f>
        <v>76.508599999999987</v>
      </c>
      <c r="N2293" s="22">
        <f>'Base PF Saúde'!$H2293*'Uco e Filme'!$A$11</f>
        <v>0</v>
      </c>
      <c r="O2293" s="23">
        <f>ROUND(SUM('Base PF Saúde'!$L2293:$N2293),2)</f>
        <v>374.28</v>
      </c>
    </row>
    <row r="2294" spans="1:15" x14ac:dyDescent="0.25">
      <c r="A2294" s="18">
        <v>31102174</v>
      </c>
      <c r="B2294" s="18" t="s">
        <v>2319</v>
      </c>
      <c r="C2294" s="24">
        <v>1</v>
      </c>
      <c r="D2294" s="25" t="s">
        <v>334</v>
      </c>
      <c r="E2294" s="20"/>
      <c r="F2294" s="21">
        <v>2</v>
      </c>
      <c r="G2294" s="21">
        <v>5</v>
      </c>
      <c r="H2294" s="21"/>
      <c r="I2294" s="21"/>
      <c r="J2294" s="21"/>
      <c r="K2294" s="22">
        <f>VLOOKUP(D2294,'Porte Honorário'!$A$3:$B$44,2,0)</f>
        <v>1049.28</v>
      </c>
      <c r="L2294" s="22">
        <f>'Base PF Saúde'!$K2294*'Base PF Saúde'!$C2294</f>
        <v>1049.28</v>
      </c>
      <c r="M2294" s="22">
        <f>'Base PF Saúde'!$E2294*'Uco e Filme'!$A$2</f>
        <v>0</v>
      </c>
      <c r="N2294" s="22">
        <f>'Base PF Saúde'!$H2294*'Uco e Filme'!$A$11</f>
        <v>0</v>
      </c>
      <c r="O2294" s="23">
        <f>ROUND(SUM('Base PF Saúde'!$L2294:$N2294),2)</f>
        <v>1049.28</v>
      </c>
    </row>
    <row r="2295" spans="1:15" ht="24" x14ac:dyDescent="0.25">
      <c r="A2295" s="18">
        <v>31102182</v>
      </c>
      <c r="B2295" s="18" t="s">
        <v>2320</v>
      </c>
      <c r="C2295" s="24">
        <v>1</v>
      </c>
      <c r="D2295" s="25" t="s">
        <v>334</v>
      </c>
      <c r="E2295" s="20"/>
      <c r="F2295" s="21">
        <v>1</v>
      </c>
      <c r="G2295" s="21">
        <v>5</v>
      </c>
      <c r="H2295" s="21"/>
      <c r="I2295" s="21"/>
      <c r="J2295" s="21"/>
      <c r="K2295" s="22">
        <f>VLOOKUP(D2295,'Porte Honorário'!$A$3:$B$44,2,0)</f>
        <v>1049.28</v>
      </c>
      <c r="L2295" s="22">
        <f>'Base PF Saúde'!$K2295*'Base PF Saúde'!$C2295</f>
        <v>1049.28</v>
      </c>
      <c r="M2295" s="22">
        <f>'Base PF Saúde'!$E2295*'Uco e Filme'!$A$2</f>
        <v>0</v>
      </c>
      <c r="N2295" s="22">
        <f>'Base PF Saúde'!$H2295*'Uco e Filme'!$A$11</f>
        <v>0</v>
      </c>
      <c r="O2295" s="23">
        <f>ROUND(SUM('Base PF Saúde'!$L2295:$N2295),2)</f>
        <v>1049.28</v>
      </c>
    </row>
    <row r="2296" spans="1:15" ht="24" x14ac:dyDescent="0.25">
      <c r="A2296" s="18">
        <v>31102204</v>
      </c>
      <c r="B2296" s="18" t="s">
        <v>2321</v>
      </c>
      <c r="C2296" s="24">
        <v>1</v>
      </c>
      <c r="D2296" s="25" t="s">
        <v>334</v>
      </c>
      <c r="E2296" s="20"/>
      <c r="F2296" s="21">
        <v>2</v>
      </c>
      <c r="G2296" s="21">
        <v>5</v>
      </c>
      <c r="H2296" s="21"/>
      <c r="I2296" s="21"/>
      <c r="J2296" s="21"/>
      <c r="K2296" s="22">
        <f>VLOOKUP(D2296,'Porte Honorário'!$A$3:$B$44,2,0)</f>
        <v>1049.28</v>
      </c>
      <c r="L2296" s="22">
        <f>'Base PF Saúde'!$K2296*'Base PF Saúde'!$C2296</f>
        <v>1049.28</v>
      </c>
      <c r="M2296" s="22">
        <f>'Base PF Saúde'!$E2296*'Uco e Filme'!$A$2</f>
        <v>0</v>
      </c>
      <c r="N2296" s="22">
        <f>'Base PF Saúde'!$H2296*'Uco e Filme'!$A$11</f>
        <v>0</v>
      </c>
      <c r="O2296" s="23">
        <f>ROUND(SUM('Base PF Saúde'!$L2296:$N2296),2)</f>
        <v>1049.28</v>
      </c>
    </row>
    <row r="2297" spans="1:15" ht="24" x14ac:dyDescent="0.25">
      <c r="A2297" s="18">
        <v>31102220</v>
      </c>
      <c r="B2297" s="18" t="s">
        <v>2322</v>
      </c>
      <c r="C2297" s="24">
        <v>1</v>
      </c>
      <c r="D2297" s="25" t="s">
        <v>503</v>
      </c>
      <c r="E2297" s="20">
        <v>5.55</v>
      </c>
      <c r="F2297" s="21">
        <v>1</v>
      </c>
      <c r="G2297" s="21">
        <v>3</v>
      </c>
      <c r="H2297" s="21"/>
      <c r="I2297" s="21"/>
      <c r="J2297" s="21"/>
      <c r="K2297" s="22">
        <f>VLOOKUP(D2297,'Porte Honorário'!$A$3:$B$44,2,0)</f>
        <v>441.14</v>
      </c>
      <c r="L2297" s="22">
        <f>'Base PF Saúde'!$K2297*'Base PF Saúde'!$C2297</f>
        <v>441.14</v>
      </c>
      <c r="M2297" s="22">
        <f>'Base PF Saúde'!$E2297*'Uco e Filme'!$A$2</f>
        <v>100.6215</v>
      </c>
      <c r="N2297" s="22">
        <f>'Base PF Saúde'!$H2297*'Uco e Filme'!$A$11</f>
        <v>0</v>
      </c>
      <c r="O2297" s="23">
        <f>ROUND(SUM('Base PF Saúde'!$L2297:$N2297),2)</f>
        <v>541.76</v>
      </c>
    </row>
    <row r="2298" spans="1:15" x14ac:dyDescent="0.25">
      <c r="A2298" s="18">
        <v>31102239</v>
      </c>
      <c r="B2298" s="18" t="s">
        <v>2323</v>
      </c>
      <c r="C2298" s="24">
        <v>1</v>
      </c>
      <c r="D2298" s="25" t="s">
        <v>448</v>
      </c>
      <c r="E2298" s="20"/>
      <c r="F2298" s="21">
        <v>2</v>
      </c>
      <c r="G2298" s="21">
        <v>3</v>
      </c>
      <c r="H2298" s="21"/>
      <c r="I2298" s="21"/>
      <c r="J2298" s="21"/>
      <c r="K2298" s="22">
        <f>VLOOKUP(D2298,'Porte Honorário'!$A$3:$B$44,2,0)</f>
        <v>1126.45</v>
      </c>
      <c r="L2298" s="22">
        <f>'Base PF Saúde'!$K2298*'Base PF Saúde'!$C2298</f>
        <v>1126.45</v>
      </c>
      <c r="M2298" s="22">
        <f>'Base PF Saúde'!$E2298*'Uco e Filme'!$A$2</f>
        <v>0</v>
      </c>
      <c r="N2298" s="22">
        <f>'Base PF Saúde'!$H2298*'Uco e Filme'!$A$11</f>
        <v>0</v>
      </c>
      <c r="O2298" s="23">
        <f>ROUND(SUM('Base PF Saúde'!$L2298:$N2298),2)</f>
        <v>1126.45</v>
      </c>
    </row>
    <row r="2299" spans="1:15" x14ac:dyDescent="0.25">
      <c r="A2299" s="18">
        <v>31102247</v>
      </c>
      <c r="B2299" s="18" t="s">
        <v>2324</v>
      </c>
      <c r="C2299" s="24">
        <v>1</v>
      </c>
      <c r="D2299" s="25" t="s">
        <v>384</v>
      </c>
      <c r="E2299" s="20"/>
      <c r="F2299" s="21">
        <v>1</v>
      </c>
      <c r="G2299" s="21">
        <v>3</v>
      </c>
      <c r="H2299" s="21"/>
      <c r="I2299" s="21"/>
      <c r="J2299" s="21"/>
      <c r="K2299" s="22">
        <f>VLOOKUP(D2299,'Porte Honorário'!$A$3:$B$44,2,0)</f>
        <v>737.32</v>
      </c>
      <c r="L2299" s="22">
        <f>'Base PF Saúde'!$K2299*'Base PF Saúde'!$C2299</f>
        <v>737.32</v>
      </c>
      <c r="M2299" s="22">
        <f>'Base PF Saúde'!$E2299*'Uco e Filme'!$A$2</f>
        <v>0</v>
      </c>
      <c r="N2299" s="22">
        <f>'Base PF Saúde'!$H2299*'Uco e Filme'!$A$11</f>
        <v>0</v>
      </c>
      <c r="O2299" s="23">
        <f>ROUND(SUM('Base PF Saúde'!$L2299:$N2299),2)</f>
        <v>737.32</v>
      </c>
    </row>
    <row r="2300" spans="1:15" x14ac:dyDescent="0.25">
      <c r="A2300" s="18">
        <v>31102255</v>
      </c>
      <c r="B2300" s="18" t="s">
        <v>2325</v>
      </c>
      <c r="C2300" s="24">
        <v>1</v>
      </c>
      <c r="D2300" s="25" t="s">
        <v>384</v>
      </c>
      <c r="E2300" s="20"/>
      <c r="F2300" s="21">
        <v>1</v>
      </c>
      <c r="G2300" s="21">
        <v>3</v>
      </c>
      <c r="H2300" s="21"/>
      <c r="I2300" s="21"/>
      <c r="J2300" s="21"/>
      <c r="K2300" s="22">
        <f>VLOOKUP(D2300,'Porte Honorário'!$A$3:$B$44,2,0)</f>
        <v>737.32</v>
      </c>
      <c r="L2300" s="22">
        <f>'Base PF Saúde'!$K2300*'Base PF Saúde'!$C2300</f>
        <v>737.32</v>
      </c>
      <c r="M2300" s="22">
        <f>'Base PF Saúde'!$E2300*'Uco e Filme'!$A$2</f>
        <v>0</v>
      </c>
      <c r="N2300" s="22">
        <f>'Base PF Saúde'!$H2300*'Uco e Filme'!$A$11</f>
        <v>0</v>
      </c>
      <c r="O2300" s="23">
        <f>ROUND(SUM('Base PF Saúde'!$L2300:$N2300),2)</f>
        <v>737.32</v>
      </c>
    </row>
    <row r="2301" spans="1:15" x14ac:dyDescent="0.25">
      <c r="A2301" s="18">
        <v>31102263</v>
      </c>
      <c r="B2301" s="18" t="s">
        <v>2326</v>
      </c>
      <c r="C2301" s="24">
        <v>1</v>
      </c>
      <c r="D2301" s="25" t="s">
        <v>295</v>
      </c>
      <c r="E2301" s="20">
        <v>5.23</v>
      </c>
      <c r="F2301" s="21">
        <v>1</v>
      </c>
      <c r="G2301" s="21">
        <v>3</v>
      </c>
      <c r="H2301" s="21"/>
      <c r="I2301" s="21"/>
      <c r="J2301" s="21"/>
      <c r="K2301" s="22">
        <f>VLOOKUP(D2301,'Porte Honorário'!$A$3:$B$44,2,0)</f>
        <v>682.17</v>
      </c>
      <c r="L2301" s="22">
        <f>'Base PF Saúde'!$K2301*'Base PF Saúde'!$C2301</f>
        <v>682.17</v>
      </c>
      <c r="M2301" s="22">
        <f>'Base PF Saúde'!$E2301*'Uco e Filme'!$A$2</f>
        <v>94.819900000000004</v>
      </c>
      <c r="N2301" s="22">
        <f>'Base PF Saúde'!$H2301*'Uco e Filme'!$A$11</f>
        <v>0</v>
      </c>
      <c r="O2301" s="23">
        <f>ROUND(SUM('Base PF Saúde'!$L2301:$N2301),2)</f>
        <v>776.99</v>
      </c>
    </row>
    <row r="2302" spans="1:15" x14ac:dyDescent="0.25">
      <c r="A2302" s="18">
        <v>31102271</v>
      </c>
      <c r="B2302" s="18" t="s">
        <v>2327</v>
      </c>
      <c r="C2302" s="24">
        <v>1</v>
      </c>
      <c r="D2302" s="25" t="s">
        <v>448</v>
      </c>
      <c r="E2302" s="20"/>
      <c r="F2302" s="21">
        <v>2</v>
      </c>
      <c r="G2302" s="21">
        <v>7</v>
      </c>
      <c r="H2302" s="21"/>
      <c r="I2302" s="21"/>
      <c r="J2302" s="21"/>
      <c r="K2302" s="22">
        <f>VLOOKUP(D2302,'Porte Honorário'!$A$3:$B$44,2,0)</f>
        <v>1126.45</v>
      </c>
      <c r="L2302" s="22">
        <f>'Base PF Saúde'!$K2302*'Base PF Saúde'!$C2302</f>
        <v>1126.45</v>
      </c>
      <c r="M2302" s="22">
        <f>'Base PF Saúde'!$E2302*'Uco e Filme'!$A$2</f>
        <v>0</v>
      </c>
      <c r="N2302" s="22">
        <f>'Base PF Saúde'!$H2302*'Uco e Filme'!$A$11</f>
        <v>0</v>
      </c>
      <c r="O2302" s="23">
        <f>ROUND(SUM('Base PF Saúde'!$L2302:$N2302),2)</f>
        <v>1126.45</v>
      </c>
    </row>
    <row r="2303" spans="1:15" x14ac:dyDescent="0.25">
      <c r="A2303" s="18">
        <v>31102280</v>
      </c>
      <c r="B2303" s="18" t="s">
        <v>2328</v>
      </c>
      <c r="C2303" s="24">
        <v>1</v>
      </c>
      <c r="D2303" s="25" t="s">
        <v>435</v>
      </c>
      <c r="E2303" s="20"/>
      <c r="F2303" s="21">
        <v>2</v>
      </c>
      <c r="G2303" s="21">
        <v>5</v>
      </c>
      <c r="H2303" s="21"/>
      <c r="I2303" s="21"/>
      <c r="J2303" s="21"/>
      <c r="K2303" s="22">
        <f>VLOOKUP(D2303,'Porte Honorário'!$A$3:$B$44,2,0)</f>
        <v>1220.97</v>
      </c>
      <c r="L2303" s="22">
        <f>'Base PF Saúde'!$K2303*'Base PF Saúde'!$C2303</f>
        <v>1220.97</v>
      </c>
      <c r="M2303" s="22">
        <f>'Base PF Saúde'!$E2303*'Uco e Filme'!$A$2</f>
        <v>0</v>
      </c>
      <c r="N2303" s="22">
        <f>'Base PF Saúde'!$H2303*'Uco e Filme'!$A$11</f>
        <v>0</v>
      </c>
      <c r="O2303" s="23">
        <f>ROUND(SUM('Base PF Saúde'!$L2303:$N2303),2)</f>
        <v>1220.97</v>
      </c>
    </row>
    <row r="2304" spans="1:15" x14ac:dyDescent="0.25">
      <c r="A2304" s="18">
        <v>31102298</v>
      </c>
      <c r="B2304" s="18" t="s">
        <v>2329</v>
      </c>
      <c r="C2304" s="24">
        <v>1</v>
      </c>
      <c r="D2304" s="25" t="s">
        <v>503</v>
      </c>
      <c r="E2304" s="20"/>
      <c r="F2304" s="21">
        <v>1</v>
      </c>
      <c r="G2304" s="21">
        <v>4</v>
      </c>
      <c r="H2304" s="21"/>
      <c r="I2304" s="21"/>
      <c r="J2304" s="21"/>
      <c r="K2304" s="22">
        <f>VLOOKUP(D2304,'Porte Honorário'!$A$3:$B$44,2,0)</f>
        <v>441.14</v>
      </c>
      <c r="L2304" s="22">
        <f>'Base PF Saúde'!$K2304*'Base PF Saúde'!$C2304</f>
        <v>441.14</v>
      </c>
      <c r="M2304" s="22">
        <f>'Base PF Saúde'!$E2304*'Uco e Filme'!$A$2</f>
        <v>0</v>
      </c>
      <c r="N2304" s="22">
        <f>'Base PF Saúde'!$H2304*'Uco e Filme'!$A$11</f>
        <v>0</v>
      </c>
      <c r="O2304" s="23">
        <f>ROUND(SUM('Base PF Saúde'!$L2304:$N2304),2)</f>
        <v>441.14</v>
      </c>
    </row>
    <row r="2305" spans="1:15" x14ac:dyDescent="0.25">
      <c r="A2305" s="18">
        <v>31102301</v>
      </c>
      <c r="B2305" s="18" t="s">
        <v>2330</v>
      </c>
      <c r="C2305" s="24">
        <v>1</v>
      </c>
      <c r="D2305" s="25" t="s">
        <v>246</v>
      </c>
      <c r="E2305" s="20"/>
      <c r="F2305" s="21">
        <v>1</v>
      </c>
      <c r="G2305" s="21">
        <v>3</v>
      </c>
      <c r="H2305" s="21"/>
      <c r="I2305" s="21"/>
      <c r="J2305" s="21"/>
      <c r="K2305" s="22">
        <f>VLOOKUP(D2305,'Porte Honorário'!$A$3:$B$44,2,0)</f>
        <v>521.47</v>
      </c>
      <c r="L2305" s="22">
        <f>'Base PF Saúde'!$K2305*'Base PF Saúde'!$C2305</f>
        <v>521.47</v>
      </c>
      <c r="M2305" s="22">
        <f>'Base PF Saúde'!$E2305*'Uco e Filme'!$A$2</f>
        <v>0</v>
      </c>
      <c r="N2305" s="22">
        <f>'Base PF Saúde'!$H2305*'Uco e Filme'!$A$11</f>
        <v>0</v>
      </c>
      <c r="O2305" s="23">
        <f>ROUND(SUM('Base PF Saúde'!$L2305:$N2305),2)</f>
        <v>521.47</v>
      </c>
    </row>
    <row r="2306" spans="1:15" x14ac:dyDescent="0.25">
      <c r="A2306" s="18">
        <v>31102310</v>
      </c>
      <c r="B2306" s="18" t="s">
        <v>2331</v>
      </c>
      <c r="C2306" s="24">
        <v>1</v>
      </c>
      <c r="D2306" s="25" t="s">
        <v>384</v>
      </c>
      <c r="E2306" s="20">
        <v>64.099999999999994</v>
      </c>
      <c r="F2306" s="21"/>
      <c r="G2306" s="21">
        <v>4</v>
      </c>
      <c r="H2306" s="21"/>
      <c r="I2306" s="21"/>
      <c r="J2306" s="21"/>
      <c r="K2306" s="22">
        <f>VLOOKUP(D2306,'Porte Honorário'!$A$3:$B$44,2,0)</f>
        <v>737.32</v>
      </c>
      <c r="L2306" s="22">
        <f>'Base PF Saúde'!$K2306*'Base PF Saúde'!$C2306</f>
        <v>737.32</v>
      </c>
      <c r="M2306" s="22">
        <f>'Base PF Saúde'!$E2306*'Uco e Filme'!$A$2</f>
        <v>1162.1329999999998</v>
      </c>
      <c r="N2306" s="22">
        <f>'Base PF Saúde'!$H2306*'Uco e Filme'!$A$11</f>
        <v>0</v>
      </c>
      <c r="O2306" s="23">
        <f>ROUND(SUM('Base PF Saúde'!$L2306:$N2306),2)</f>
        <v>1899.45</v>
      </c>
    </row>
    <row r="2307" spans="1:15" ht="24" x14ac:dyDescent="0.25">
      <c r="A2307" s="18">
        <v>31102328</v>
      </c>
      <c r="B2307" s="18" t="s">
        <v>2332</v>
      </c>
      <c r="C2307" s="24">
        <v>1</v>
      </c>
      <c r="D2307" s="25" t="s">
        <v>71</v>
      </c>
      <c r="E2307" s="20">
        <v>64.099999999999994</v>
      </c>
      <c r="F2307" s="21"/>
      <c r="G2307" s="21">
        <v>4</v>
      </c>
      <c r="H2307" s="21"/>
      <c r="I2307" s="21"/>
      <c r="J2307" s="21"/>
      <c r="K2307" s="22">
        <f>VLOOKUP(D2307,'Porte Honorário'!$A$3:$B$44,2,0)</f>
        <v>297.77</v>
      </c>
      <c r="L2307" s="22">
        <f>'Base PF Saúde'!$K2307*'Base PF Saúde'!$C2307</f>
        <v>297.77</v>
      </c>
      <c r="M2307" s="22">
        <f>'Base PF Saúde'!$E2307*'Uco e Filme'!$A$2</f>
        <v>1162.1329999999998</v>
      </c>
      <c r="N2307" s="22">
        <f>'Base PF Saúde'!$H2307*'Uco e Filme'!$A$11</f>
        <v>0</v>
      </c>
      <c r="O2307" s="23">
        <f>ROUND(SUM('Base PF Saúde'!$L2307:$N2307),2)</f>
        <v>1459.9</v>
      </c>
    </row>
    <row r="2308" spans="1:15" x14ac:dyDescent="0.25">
      <c r="A2308" s="18">
        <v>31102344</v>
      </c>
      <c r="B2308" s="18" t="s">
        <v>2333</v>
      </c>
      <c r="C2308" s="24">
        <v>1</v>
      </c>
      <c r="D2308" s="25" t="s">
        <v>334</v>
      </c>
      <c r="E2308" s="20"/>
      <c r="F2308" s="21">
        <v>2</v>
      </c>
      <c r="G2308" s="21">
        <v>4</v>
      </c>
      <c r="H2308" s="21"/>
      <c r="I2308" s="21"/>
      <c r="J2308" s="21"/>
      <c r="K2308" s="22">
        <f>VLOOKUP(D2308,'Porte Honorário'!$A$3:$B$44,2,0)</f>
        <v>1049.28</v>
      </c>
      <c r="L2308" s="22">
        <f>'Base PF Saúde'!$K2308*'Base PF Saúde'!$C2308</f>
        <v>1049.28</v>
      </c>
      <c r="M2308" s="22">
        <f>'Base PF Saúde'!$E2308*'Uco e Filme'!$A$2</f>
        <v>0</v>
      </c>
      <c r="N2308" s="22">
        <f>'Base PF Saúde'!$H2308*'Uco e Filme'!$A$11</f>
        <v>0</v>
      </c>
      <c r="O2308" s="23">
        <f>ROUND(SUM('Base PF Saúde'!$L2308:$N2308),2)</f>
        <v>1049.28</v>
      </c>
    </row>
    <row r="2309" spans="1:15" x14ac:dyDescent="0.25">
      <c r="A2309" s="18">
        <v>31102352</v>
      </c>
      <c r="B2309" s="18" t="s">
        <v>2334</v>
      </c>
      <c r="C2309" s="24">
        <v>1</v>
      </c>
      <c r="D2309" s="25" t="s">
        <v>342</v>
      </c>
      <c r="E2309" s="20">
        <v>18.23</v>
      </c>
      <c r="F2309" s="21">
        <v>1</v>
      </c>
      <c r="G2309" s="21">
        <v>5</v>
      </c>
      <c r="H2309" s="21"/>
      <c r="I2309" s="21"/>
      <c r="J2309" s="21"/>
      <c r="K2309" s="22">
        <f>VLOOKUP(D2309,'Porte Honorário'!$A$3:$B$44,2,0)</f>
        <v>874.38</v>
      </c>
      <c r="L2309" s="22">
        <f>'Base PF Saúde'!$K2309*'Base PF Saúde'!$C2309</f>
        <v>874.38</v>
      </c>
      <c r="M2309" s="22">
        <f>'Base PF Saúde'!$E2309*'Uco e Filme'!$A$2</f>
        <v>330.50990000000002</v>
      </c>
      <c r="N2309" s="22">
        <f>'Base PF Saúde'!$H2309*'Uco e Filme'!$A$11</f>
        <v>0</v>
      </c>
      <c r="O2309" s="23">
        <f>ROUND(SUM('Base PF Saúde'!$L2309:$N2309),2)</f>
        <v>1204.8900000000001</v>
      </c>
    </row>
    <row r="2310" spans="1:15" ht="24" x14ac:dyDescent="0.25">
      <c r="A2310" s="18">
        <v>31102360</v>
      </c>
      <c r="B2310" s="18" t="s">
        <v>2335</v>
      </c>
      <c r="C2310" s="24">
        <v>1</v>
      </c>
      <c r="D2310" s="25" t="s">
        <v>472</v>
      </c>
      <c r="E2310" s="20">
        <v>221.96</v>
      </c>
      <c r="F2310" s="21">
        <v>1</v>
      </c>
      <c r="G2310" s="21">
        <v>5</v>
      </c>
      <c r="H2310" s="21"/>
      <c r="I2310" s="21"/>
      <c r="J2310" s="21"/>
      <c r="K2310" s="22">
        <f>VLOOKUP(D2310,'Porte Honorário'!$A$3:$B$44,2,0)</f>
        <v>1433.67</v>
      </c>
      <c r="L2310" s="22">
        <f>'Base PF Saúde'!$K2310*'Base PF Saúde'!$C2310</f>
        <v>1433.67</v>
      </c>
      <c r="M2310" s="22">
        <f>'Base PF Saúde'!$E2310*'Uco e Filme'!$A$2</f>
        <v>4024.1347999999998</v>
      </c>
      <c r="N2310" s="22">
        <f>'Base PF Saúde'!$H2310*'Uco e Filme'!$A$11</f>
        <v>0</v>
      </c>
      <c r="O2310" s="23">
        <f>ROUND(SUM('Base PF Saúde'!$L2310:$N2310),2)</f>
        <v>5457.8</v>
      </c>
    </row>
    <row r="2311" spans="1:15" x14ac:dyDescent="0.25">
      <c r="A2311" s="18">
        <v>31102379</v>
      </c>
      <c r="B2311" s="18" t="s">
        <v>2336</v>
      </c>
      <c r="C2311" s="24">
        <v>1</v>
      </c>
      <c r="D2311" s="25" t="s">
        <v>435</v>
      </c>
      <c r="E2311" s="20">
        <v>39.06</v>
      </c>
      <c r="F2311" s="21">
        <v>1</v>
      </c>
      <c r="G2311" s="21">
        <v>6</v>
      </c>
      <c r="H2311" s="21"/>
      <c r="I2311" s="21"/>
      <c r="J2311" s="21"/>
      <c r="K2311" s="22">
        <f>VLOOKUP(D2311,'Porte Honorário'!$A$3:$B$44,2,0)</f>
        <v>1220.97</v>
      </c>
      <c r="L2311" s="22">
        <f>'Base PF Saúde'!$K2311*'Base PF Saúde'!$C2311</f>
        <v>1220.97</v>
      </c>
      <c r="M2311" s="22">
        <f>'Base PF Saúde'!$E2311*'Uco e Filme'!$A$2</f>
        <v>708.15779999999995</v>
      </c>
      <c r="N2311" s="22">
        <f>'Base PF Saúde'!$H2311*'Uco e Filme'!$A$11</f>
        <v>0</v>
      </c>
      <c r="O2311" s="23">
        <f>ROUND(SUM('Base PF Saúde'!$L2311:$N2311),2)</f>
        <v>1929.13</v>
      </c>
    </row>
    <row r="2312" spans="1:15" x14ac:dyDescent="0.25">
      <c r="A2312" s="18">
        <v>31102409</v>
      </c>
      <c r="B2312" s="18" t="s">
        <v>2337</v>
      </c>
      <c r="C2312" s="24">
        <v>1</v>
      </c>
      <c r="D2312" s="25" t="s">
        <v>448</v>
      </c>
      <c r="E2312" s="20"/>
      <c r="F2312" s="21">
        <v>2</v>
      </c>
      <c r="G2312" s="21">
        <v>5</v>
      </c>
      <c r="H2312" s="21"/>
      <c r="I2312" s="21"/>
      <c r="J2312" s="21"/>
      <c r="K2312" s="22">
        <f>VLOOKUP(D2312,'Porte Honorário'!$A$3:$B$44,2,0)</f>
        <v>1126.45</v>
      </c>
      <c r="L2312" s="22">
        <f>'Base PF Saúde'!$K2312*'Base PF Saúde'!$C2312</f>
        <v>1126.45</v>
      </c>
      <c r="M2312" s="22">
        <f>'Base PF Saúde'!$E2312*'Uco e Filme'!$A$2</f>
        <v>0</v>
      </c>
      <c r="N2312" s="22">
        <f>'Base PF Saúde'!$H2312*'Uco e Filme'!$A$11</f>
        <v>0</v>
      </c>
      <c r="O2312" s="23">
        <f>ROUND(SUM('Base PF Saúde'!$L2312:$N2312),2)</f>
        <v>1126.45</v>
      </c>
    </row>
    <row r="2313" spans="1:15" x14ac:dyDescent="0.25">
      <c r="A2313" s="18">
        <v>31102417</v>
      </c>
      <c r="B2313" s="18" t="s">
        <v>2338</v>
      </c>
      <c r="C2313" s="24">
        <v>1</v>
      </c>
      <c r="D2313" s="25" t="s">
        <v>448</v>
      </c>
      <c r="E2313" s="20"/>
      <c r="F2313" s="21">
        <v>2</v>
      </c>
      <c r="G2313" s="21">
        <v>5</v>
      </c>
      <c r="H2313" s="21"/>
      <c r="I2313" s="21"/>
      <c r="J2313" s="21"/>
      <c r="K2313" s="22">
        <f>VLOOKUP(D2313,'Porte Honorário'!$A$3:$B$44,2,0)</f>
        <v>1126.45</v>
      </c>
      <c r="L2313" s="22">
        <f>'Base PF Saúde'!$K2313*'Base PF Saúde'!$C2313</f>
        <v>1126.45</v>
      </c>
      <c r="M2313" s="22">
        <f>'Base PF Saúde'!$E2313*'Uco e Filme'!$A$2</f>
        <v>0</v>
      </c>
      <c r="N2313" s="22">
        <f>'Base PF Saúde'!$H2313*'Uco e Filme'!$A$11</f>
        <v>0</v>
      </c>
      <c r="O2313" s="23">
        <f>ROUND(SUM('Base PF Saúde'!$L2313:$N2313),2)</f>
        <v>1126.45</v>
      </c>
    </row>
    <row r="2314" spans="1:15" x14ac:dyDescent="0.25">
      <c r="A2314" s="18">
        <v>31102425</v>
      </c>
      <c r="B2314" s="18" t="s">
        <v>2339</v>
      </c>
      <c r="C2314" s="24">
        <v>1</v>
      </c>
      <c r="D2314" s="25" t="s">
        <v>384</v>
      </c>
      <c r="E2314" s="20"/>
      <c r="F2314" s="21">
        <v>2</v>
      </c>
      <c r="G2314" s="21">
        <v>3</v>
      </c>
      <c r="H2314" s="21"/>
      <c r="I2314" s="21"/>
      <c r="J2314" s="21"/>
      <c r="K2314" s="22">
        <f>VLOOKUP(D2314,'Porte Honorário'!$A$3:$B$44,2,0)</f>
        <v>737.32</v>
      </c>
      <c r="L2314" s="22">
        <f>'Base PF Saúde'!$K2314*'Base PF Saúde'!$C2314</f>
        <v>737.32</v>
      </c>
      <c r="M2314" s="22">
        <f>'Base PF Saúde'!$E2314*'Uco e Filme'!$A$2</f>
        <v>0</v>
      </c>
      <c r="N2314" s="22">
        <f>'Base PF Saúde'!$H2314*'Uco e Filme'!$A$11</f>
        <v>0</v>
      </c>
      <c r="O2314" s="23">
        <f>ROUND(SUM('Base PF Saúde'!$L2314:$N2314),2)</f>
        <v>737.32</v>
      </c>
    </row>
    <row r="2315" spans="1:15" x14ac:dyDescent="0.25">
      <c r="A2315" s="18">
        <v>31102433</v>
      </c>
      <c r="B2315" s="18" t="s">
        <v>2340</v>
      </c>
      <c r="C2315" s="24">
        <v>1</v>
      </c>
      <c r="D2315" s="25" t="s">
        <v>342</v>
      </c>
      <c r="E2315" s="20">
        <v>47.16</v>
      </c>
      <c r="F2315" s="21">
        <v>1</v>
      </c>
      <c r="G2315" s="21">
        <v>4</v>
      </c>
      <c r="H2315" s="21"/>
      <c r="I2315" s="21"/>
      <c r="J2315" s="21"/>
      <c r="K2315" s="22">
        <f>VLOOKUP(D2315,'Porte Honorário'!$A$3:$B$44,2,0)</f>
        <v>874.38</v>
      </c>
      <c r="L2315" s="22">
        <f>'Base PF Saúde'!$K2315*'Base PF Saúde'!$C2315</f>
        <v>874.38</v>
      </c>
      <c r="M2315" s="22">
        <f>'Base PF Saúde'!$E2315*'Uco e Filme'!$A$2</f>
        <v>855.0107999999999</v>
      </c>
      <c r="N2315" s="22">
        <f>'Base PF Saúde'!$H2315*'Uco e Filme'!$A$11</f>
        <v>0</v>
      </c>
      <c r="O2315" s="23">
        <f>ROUND(SUM('Base PF Saúde'!$L2315:$N2315),2)</f>
        <v>1729.39</v>
      </c>
    </row>
    <row r="2316" spans="1:15" ht="24" x14ac:dyDescent="0.25">
      <c r="A2316" s="18">
        <v>31102441</v>
      </c>
      <c r="B2316" s="18" t="s">
        <v>2341</v>
      </c>
      <c r="C2316" s="24">
        <v>1</v>
      </c>
      <c r="D2316" s="25" t="s">
        <v>143</v>
      </c>
      <c r="E2316" s="20">
        <v>126.73</v>
      </c>
      <c r="F2316" s="21">
        <v>1</v>
      </c>
      <c r="G2316" s="21">
        <v>4</v>
      </c>
      <c r="H2316" s="21"/>
      <c r="I2316" s="21"/>
      <c r="J2316" s="21"/>
      <c r="K2316" s="22">
        <f>VLOOKUP(D2316,'Porte Honorário'!$A$3:$B$44,2,0)</f>
        <v>482.09</v>
      </c>
      <c r="L2316" s="22">
        <f>'Base PF Saúde'!$K2316*'Base PF Saúde'!$C2316</f>
        <v>482.09</v>
      </c>
      <c r="M2316" s="22">
        <f>'Base PF Saúde'!$E2316*'Uco e Filme'!$A$2</f>
        <v>2297.6149</v>
      </c>
      <c r="N2316" s="22">
        <f>'Base PF Saúde'!$H2316*'Uco e Filme'!$A$11</f>
        <v>0</v>
      </c>
      <c r="O2316" s="23">
        <f>ROUND(SUM('Base PF Saúde'!$L2316:$N2316),2)</f>
        <v>2779.7</v>
      </c>
    </row>
    <row r="2317" spans="1:15" ht="24" x14ac:dyDescent="0.25">
      <c r="A2317" s="18">
        <v>31102450</v>
      </c>
      <c r="B2317" s="18" t="s">
        <v>2342</v>
      </c>
      <c r="C2317" s="24">
        <v>1</v>
      </c>
      <c r="D2317" s="25" t="s">
        <v>336</v>
      </c>
      <c r="E2317" s="20">
        <v>18.07</v>
      </c>
      <c r="F2317" s="21">
        <v>1</v>
      </c>
      <c r="G2317" s="21">
        <v>4</v>
      </c>
      <c r="H2317" s="21"/>
      <c r="I2317" s="21"/>
      <c r="J2317" s="21"/>
      <c r="K2317" s="22">
        <f>VLOOKUP(D2317,'Porte Honorário'!$A$3:$B$44,2,0)</f>
        <v>401.75</v>
      </c>
      <c r="L2317" s="22">
        <f>'Base PF Saúde'!$K2317*'Base PF Saúde'!$C2317</f>
        <v>401.75</v>
      </c>
      <c r="M2317" s="22">
        <f>'Base PF Saúde'!$E2317*'Uco e Filme'!$A$2</f>
        <v>327.60910000000001</v>
      </c>
      <c r="N2317" s="22">
        <f>'Base PF Saúde'!$H2317*'Uco e Filme'!$A$11</f>
        <v>0</v>
      </c>
      <c r="O2317" s="23">
        <f>ROUND(SUM('Base PF Saúde'!$L2317:$N2317),2)</f>
        <v>729.36</v>
      </c>
    </row>
    <row r="2318" spans="1:15" x14ac:dyDescent="0.25">
      <c r="A2318" s="18">
        <v>31102468</v>
      </c>
      <c r="B2318" s="18" t="s">
        <v>2343</v>
      </c>
      <c r="C2318" s="24">
        <v>1</v>
      </c>
      <c r="D2318" s="25" t="s">
        <v>448</v>
      </c>
      <c r="E2318" s="20"/>
      <c r="F2318" s="21">
        <v>2</v>
      </c>
      <c r="G2318" s="21">
        <v>5</v>
      </c>
      <c r="H2318" s="21"/>
      <c r="I2318" s="21"/>
      <c r="J2318" s="21"/>
      <c r="K2318" s="22">
        <f>VLOOKUP(D2318,'Porte Honorário'!$A$3:$B$44,2,0)</f>
        <v>1126.45</v>
      </c>
      <c r="L2318" s="22">
        <f>'Base PF Saúde'!$K2318*'Base PF Saúde'!$C2318</f>
        <v>1126.45</v>
      </c>
      <c r="M2318" s="22">
        <f>'Base PF Saúde'!$E2318*'Uco e Filme'!$A$2</f>
        <v>0</v>
      </c>
      <c r="N2318" s="22">
        <f>'Base PF Saúde'!$H2318*'Uco e Filme'!$A$11</f>
        <v>0</v>
      </c>
      <c r="O2318" s="23">
        <f>ROUND(SUM('Base PF Saúde'!$L2318:$N2318),2)</f>
        <v>1126.45</v>
      </c>
    </row>
    <row r="2319" spans="1:15" x14ac:dyDescent="0.25">
      <c r="A2319" s="18">
        <v>31102476</v>
      </c>
      <c r="B2319" s="18" t="s">
        <v>2344</v>
      </c>
      <c r="C2319" s="24">
        <v>1</v>
      </c>
      <c r="D2319" s="25" t="s">
        <v>338</v>
      </c>
      <c r="E2319" s="20"/>
      <c r="F2319" s="21">
        <v>2</v>
      </c>
      <c r="G2319" s="21">
        <v>4</v>
      </c>
      <c r="H2319" s="21"/>
      <c r="I2319" s="21"/>
      <c r="J2319" s="21"/>
      <c r="K2319" s="22">
        <f>VLOOKUP(D2319,'Porte Honorário'!$A$3:$B$44,2,0)</f>
        <v>953.16</v>
      </c>
      <c r="L2319" s="22">
        <f>'Base PF Saúde'!$K2319*'Base PF Saúde'!$C2319</f>
        <v>953.16</v>
      </c>
      <c r="M2319" s="22">
        <f>'Base PF Saúde'!$E2319*'Uco e Filme'!$A$2</f>
        <v>0</v>
      </c>
      <c r="N2319" s="22">
        <f>'Base PF Saúde'!$H2319*'Uco e Filme'!$A$11</f>
        <v>0</v>
      </c>
      <c r="O2319" s="23">
        <f>ROUND(SUM('Base PF Saúde'!$L2319:$N2319),2)</f>
        <v>953.16</v>
      </c>
    </row>
    <row r="2320" spans="1:15" x14ac:dyDescent="0.25">
      <c r="A2320" s="18">
        <v>31102492</v>
      </c>
      <c r="B2320" s="18" t="s">
        <v>2345</v>
      </c>
      <c r="C2320" s="24">
        <v>1</v>
      </c>
      <c r="D2320" s="25" t="s">
        <v>295</v>
      </c>
      <c r="E2320" s="20">
        <v>34.47</v>
      </c>
      <c r="F2320" s="21">
        <v>1</v>
      </c>
      <c r="G2320" s="21">
        <v>5</v>
      </c>
      <c r="H2320" s="21"/>
      <c r="I2320" s="21"/>
      <c r="J2320" s="21"/>
      <c r="K2320" s="22">
        <f>VLOOKUP(D2320,'Porte Honorário'!$A$3:$B$44,2,0)</f>
        <v>682.17</v>
      </c>
      <c r="L2320" s="22">
        <f>'Base PF Saúde'!$K2320*'Base PF Saúde'!$C2320</f>
        <v>682.17</v>
      </c>
      <c r="M2320" s="22">
        <f>'Base PF Saúde'!$E2320*'Uco e Filme'!$A$2</f>
        <v>624.94109999999989</v>
      </c>
      <c r="N2320" s="22">
        <f>'Base PF Saúde'!$H2320*'Uco e Filme'!$A$11</f>
        <v>0</v>
      </c>
      <c r="O2320" s="23">
        <f>ROUND(SUM('Base PF Saúde'!$L2320:$N2320),2)</f>
        <v>1307.1099999999999</v>
      </c>
    </row>
    <row r="2321" spans="1:15" x14ac:dyDescent="0.25">
      <c r="A2321" s="18">
        <v>31102506</v>
      </c>
      <c r="B2321" s="18" t="s">
        <v>2346</v>
      </c>
      <c r="C2321" s="24">
        <v>1</v>
      </c>
      <c r="D2321" s="25" t="s">
        <v>295</v>
      </c>
      <c r="E2321" s="20">
        <v>36.5</v>
      </c>
      <c r="F2321" s="21">
        <v>1</v>
      </c>
      <c r="G2321" s="21">
        <v>5</v>
      </c>
      <c r="H2321" s="21"/>
      <c r="I2321" s="21"/>
      <c r="J2321" s="21"/>
      <c r="K2321" s="22">
        <f>VLOOKUP(D2321,'Porte Honorário'!$A$3:$B$44,2,0)</f>
        <v>682.17</v>
      </c>
      <c r="L2321" s="22">
        <f>'Base PF Saúde'!$K2321*'Base PF Saúde'!$C2321</f>
        <v>682.17</v>
      </c>
      <c r="M2321" s="22">
        <f>'Base PF Saúde'!$E2321*'Uco e Filme'!$A$2</f>
        <v>661.745</v>
      </c>
      <c r="N2321" s="22">
        <f>'Base PF Saúde'!$H2321*'Uco e Filme'!$A$11</f>
        <v>0</v>
      </c>
      <c r="O2321" s="23">
        <f>ROUND(SUM('Base PF Saúde'!$L2321:$N2321),2)</f>
        <v>1343.92</v>
      </c>
    </row>
    <row r="2322" spans="1:15" x14ac:dyDescent="0.25">
      <c r="A2322" s="18">
        <v>31102514</v>
      </c>
      <c r="B2322" s="18" t="s">
        <v>2347</v>
      </c>
      <c r="C2322" s="24">
        <v>1</v>
      </c>
      <c r="D2322" s="25" t="s">
        <v>472</v>
      </c>
      <c r="E2322" s="20">
        <v>48.66</v>
      </c>
      <c r="F2322" s="21">
        <v>2</v>
      </c>
      <c r="G2322" s="21">
        <v>5</v>
      </c>
      <c r="H2322" s="21"/>
      <c r="I2322" s="21"/>
      <c r="J2322" s="21"/>
      <c r="K2322" s="22">
        <f>VLOOKUP(D2322,'Porte Honorário'!$A$3:$B$44,2,0)</f>
        <v>1433.67</v>
      </c>
      <c r="L2322" s="22">
        <f>'Base PF Saúde'!$K2322*'Base PF Saúde'!$C2322</f>
        <v>1433.67</v>
      </c>
      <c r="M2322" s="22">
        <f>'Base PF Saúde'!$E2322*'Uco e Filme'!$A$2</f>
        <v>882.20579999999984</v>
      </c>
      <c r="N2322" s="22">
        <f>'Base PF Saúde'!$H2322*'Uco e Filme'!$A$11</f>
        <v>0</v>
      </c>
      <c r="O2322" s="23">
        <f>ROUND(SUM('Base PF Saúde'!$L2322:$N2322),2)</f>
        <v>2315.88</v>
      </c>
    </row>
    <row r="2323" spans="1:15" x14ac:dyDescent="0.25">
      <c r="A2323" s="18">
        <v>31102522</v>
      </c>
      <c r="B2323" s="18" t="s">
        <v>2348</v>
      </c>
      <c r="C2323" s="24">
        <v>1</v>
      </c>
      <c r="D2323" s="25" t="s">
        <v>489</v>
      </c>
      <c r="E2323" s="20">
        <v>48.66</v>
      </c>
      <c r="F2323" s="21">
        <v>2</v>
      </c>
      <c r="G2323" s="21">
        <v>5</v>
      </c>
      <c r="H2323" s="21"/>
      <c r="I2323" s="21"/>
      <c r="J2323" s="21"/>
      <c r="K2323" s="22">
        <f>VLOOKUP(D2323,'Porte Honorário'!$A$3:$B$44,2,0)</f>
        <v>1354.9</v>
      </c>
      <c r="L2323" s="22">
        <f>'Base PF Saúde'!$K2323*'Base PF Saúde'!$C2323</f>
        <v>1354.9</v>
      </c>
      <c r="M2323" s="22">
        <f>'Base PF Saúde'!$E2323*'Uco e Filme'!$A$2</f>
        <v>882.20579999999984</v>
      </c>
      <c r="N2323" s="22">
        <f>'Base PF Saúde'!$H2323*'Uco e Filme'!$A$11</f>
        <v>0</v>
      </c>
      <c r="O2323" s="23">
        <f>ROUND(SUM('Base PF Saúde'!$L2323:$N2323),2)</f>
        <v>2237.11</v>
      </c>
    </row>
    <row r="2324" spans="1:15" ht="24" x14ac:dyDescent="0.25">
      <c r="A2324" s="18">
        <v>31102530</v>
      </c>
      <c r="B2324" s="18" t="s">
        <v>2349</v>
      </c>
      <c r="C2324" s="24">
        <v>1</v>
      </c>
      <c r="D2324" s="25" t="s">
        <v>367</v>
      </c>
      <c r="E2324" s="20">
        <v>60.83</v>
      </c>
      <c r="F2324" s="21">
        <v>2</v>
      </c>
      <c r="G2324" s="21">
        <v>6</v>
      </c>
      <c r="H2324" s="21"/>
      <c r="I2324" s="21"/>
      <c r="J2324" s="21"/>
      <c r="K2324" s="22">
        <f>VLOOKUP(D2324,'Porte Honorário'!$A$3:$B$44,2,0)</f>
        <v>1725.14</v>
      </c>
      <c r="L2324" s="22">
        <f>'Base PF Saúde'!$K2324*'Base PF Saúde'!$C2324</f>
        <v>1725.14</v>
      </c>
      <c r="M2324" s="22">
        <f>'Base PF Saúde'!$E2324*'Uco e Filme'!$A$2</f>
        <v>1102.8479</v>
      </c>
      <c r="N2324" s="22">
        <f>'Base PF Saúde'!$H2324*'Uco e Filme'!$A$11</f>
        <v>0</v>
      </c>
      <c r="O2324" s="23">
        <f>ROUND(SUM('Base PF Saúde'!$L2324:$N2324),2)</f>
        <v>2827.99</v>
      </c>
    </row>
    <row r="2325" spans="1:15" ht="24" x14ac:dyDescent="0.25">
      <c r="A2325" s="18">
        <v>31102549</v>
      </c>
      <c r="B2325" s="18" t="s">
        <v>2350</v>
      </c>
      <c r="C2325" s="24">
        <v>1</v>
      </c>
      <c r="D2325" s="25" t="s">
        <v>367</v>
      </c>
      <c r="E2325" s="20">
        <v>60.83</v>
      </c>
      <c r="F2325" s="21">
        <v>2</v>
      </c>
      <c r="G2325" s="21">
        <v>6</v>
      </c>
      <c r="H2325" s="21"/>
      <c r="I2325" s="21"/>
      <c r="J2325" s="21"/>
      <c r="K2325" s="22">
        <f>VLOOKUP(D2325,'Porte Honorário'!$A$3:$B$44,2,0)</f>
        <v>1725.14</v>
      </c>
      <c r="L2325" s="22">
        <f>'Base PF Saúde'!$K2325*'Base PF Saúde'!$C2325</f>
        <v>1725.14</v>
      </c>
      <c r="M2325" s="22">
        <f>'Base PF Saúde'!$E2325*'Uco e Filme'!$A$2</f>
        <v>1102.8479</v>
      </c>
      <c r="N2325" s="22">
        <f>'Base PF Saúde'!$H2325*'Uco e Filme'!$A$11</f>
        <v>0</v>
      </c>
      <c r="O2325" s="23">
        <f>ROUND(SUM('Base PF Saúde'!$L2325:$N2325),2)</f>
        <v>2827.99</v>
      </c>
    </row>
    <row r="2326" spans="1:15" ht="24" x14ac:dyDescent="0.25">
      <c r="A2326" s="18">
        <v>31102557</v>
      </c>
      <c r="B2326" s="18" t="s">
        <v>2351</v>
      </c>
      <c r="C2326" s="24">
        <v>1</v>
      </c>
      <c r="D2326" s="25" t="s">
        <v>367</v>
      </c>
      <c r="E2326" s="20">
        <v>64.88</v>
      </c>
      <c r="F2326" s="21">
        <v>2</v>
      </c>
      <c r="G2326" s="21">
        <v>6</v>
      </c>
      <c r="H2326" s="21"/>
      <c r="I2326" s="21"/>
      <c r="J2326" s="21"/>
      <c r="K2326" s="22">
        <f>VLOOKUP(D2326,'Porte Honorário'!$A$3:$B$44,2,0)</f>
        <v>1725.14</v>
      </c>
      <c r="L2326" s="22">
        <f>'Base PF Saúde'!$K2326*'Base PF Saúde'!$C2326</f>
        <v>1725.14</v>
      </c>
      <c r="M2326" s="22">
        <f>'Base PF Saúde'!$E2326*'Uco e Filme'!$A$2</f>
        <v>1176.2743999999998</v>
      </c>
      <c r="N2326" s="22">
        <f>'Base PF Saúde'!$H2326*'Uco e Filme'!$A$11</f>
        <v>0</v>
      </c>
      <c r="O2326" s="23">
        <f>ROUND(SUM('Base PF Saúde'!$L2326:$N2326),2)</f>
        <v>2901.41</v>
      </c>
    </row>
    <row r="2327" spans="1:15" x14ac:dyDescent="0.25">
      <c r="A2327" s="18">
        <v>31102565</v>
      </c>
      <c r="B2327" s="18" t="s">
        <v>2352</v>
      </c>
      <c r="C2327" s="24">
        <v>1</v>
      </c>
      <c r="D2327" s="25" t="s">
        <v>435</v>
      </c>
      <c r="E2327" s="20">
        <v>120.62</v>
      </c>
      <c r="F2327" s="21">
        <v>1</v>
      </c>
      <c r="G2327" s="21">
        <v>6</v>
      </c>
      <c r="H2327" s="21"/>
      <c r="I2327" s="21"/>
      <c r="J2327" s="21"/>
      <c r="K2327" s="22">
        <f>VLOOKUP(D2327,'Porte Honorário'!$A$3:$B$44,2,0)</f>
        <v>1220.97</v>
      </c>
      <c r="L2327" s="22">
        <f>'Base PF Saúde'!$K2327*'Base PF Saúde'!$C2327</f>
        <v>1220.97</v>
      </c>
      <c r="M2327" s="22">
        <f>'Base PF Saúde'!$E2327*'Uco e Filme'!$A$2</f>
        <v>2186.8406</v>
      </c>
      <c r="N2327" s="22">
        <f>'Base PF Saúde'!$H2327*'Uco e Filme'!$A$11</f>
        <v>0</v>
      </c>
      <c r="O2327" s="23">
        <f>ROUND(SUM('Base PF Saúde'!$L2327:$N2327),2)</f>
        <v>3407.81</v>
      </c>
    </row>
    <row r="2328" spans="1:15" ht="24" x14ac:dyDescent="0.25">
      <c r="A2328" s="18">
        <v>31102590</v>
      </c>
      <c r="B2328" s="18" t="s">
        <v>2353</v>
      </c>
      <c r="C2328" s="24">
        <v>1</v>
      </c>
      <c r="D2328" s="25" t="s">
        <v>342</v>
      </c>
      <c r="E2328" s="20">
        <v>2.78</v>
      </c>
      <c r="F2328" s="21">
        <v>1</v>
      </c>
      <c r="G2328" s="21">
        <v>4</v>
      </c>
      <c r="H2328" s="21"/>
      <c r="I2328" s="21"/>
      <c r="J2328" s="21"/>
      <c r="K2328" s="22">
        <f>VLOOKUP(D2328,'Porte Honorário'!$A$3:$B$44,2,0)</f>
        <v>874.38</v>
      </c>
      <c r="L2328" s="22">
        <f>'Base PF Saúde'!$K2328*'Base PF Saúde'!$C2328</f>
        <v>874.38</v>
      </c>
      <c r="M2328" s="22">
        <f>'Base PF Saúde'!$E2328*'Uco e Filme'!$A$2</f>
        <v>50.401399999999995</v>
      </c>
      <c r="N2328" s="22">
        <f>'Base PF Saúde'!$H2328*'Uco e Filme'!$A$11</f>
        <v>0</v>
      </c>
      <c r="O2328" s="23">
        <f>ROUND(SUM('Base PF Saúde'!$L2328:$N2328),2)</f>
        <v>924.78</v>
      </c>
    </row>
    <row r="2329" spans="1:15" ht="18" customHeight="1" x14ac:dyDescent="0.25">
      <c r="A2329" s="72" t="s">
        <v>2354</v>
      </c>
      <c r="B2329" s="73"/>
      <c r="C2329" s="73"/>
      <c r="D2329" s="73"/>
      <c r="E2329" s="73"/>
      <c r="F2329" s="73"/>
      <c r="G2329" s="73"/>
      <c r="H2329" s="73"/>
      <c r="I2329" s="73"/>
      <c r="J2329" s="73"/>
      <c r="K2329" s="73" t="e">
        <f>VLOOKUP(D2329,'Porte Honorário'!$A$3:$B$44,2,0)</f>
        <v>#N/A</v>
      </c>
      <c r="L2329" s="73" t="e">
        <f>'Base PF Saúde'!$K2329*'Base PF Saúde'!$C2329</f>
        <v>#N/A</v>
      </c>
      <c r="M2329" s="73">
        <f>'Base PF Saúde'!$E2329*'Uco e Filme'!$A$2</f>
        <v>0</v>
      </c>
      <c r="N2329" s="73">
        <f>'Base PF Saúde'!$H2329*'Uco e Filme'!$A$11</f>
        <v>0</v>
      </c>
      <c r="O2329" s="74" t="e">
        <f>ROUND(SUM('Base PF Saúde'!$L2329:$N2329),2)</f>
        <v>#N/A</v>
      </c>
    </row>
    <row r="2330" spans="1:15" x14ac:dyDescent="0.25">
      <c r="A2330" s="18">
        <v>31103014</v>
      </c>
      <c r="B2330" s="18" t="s">
        <v>2355</v>
      </c>
      <c r="C2330" s="24">
        <v>1</v>
      </c>
      <c r="D2330" s="25" t="s">
        <v>472</v>
      </c>
      <c r="E2330" s="20"/>
      <c r="F2330" s="21">
        <v>2</v>
      </c>
      <c r="G2330" s="21">
        <v>5</v>
      </c>
      <c r="H2330" s="21"/>
      <c r="I2330" s="21"/>
      <c r="J2330" s="21"/>
      <c r="K2330" s="22">
        <f>VLOOKUP(D2330,'Porte Honorário'!$A$3:$B$44,2,0)</f>
        <v>1433.67</v>
      </c>
      <c r="L2330" s="22">
        <f>'Base PF Saúde'!$K2330*'Base PF Saúde'!$C2330</f>
        <v>1433.67</v>
      </c>
      <c r="M2330" s="22">
        <f>'Base PF Saúde'!$E2330*'Uco e Filme'!$A$2</f>
        <v>0</v>
      </c>
      <c r="N2330" s="22">
        <f>'Base PF Saúde'!$H2330*'Uco e Filme'!$A$11</f>
        <v>0</v>
      </c>
      <c r="O2330" s="23">
        <f>ROUND(SUM('Base PF Saúde'!$L2330:$N2330),2)</f>
        <v>1433.67</v>
      </c>
    </row>
    <row r="2331" spans="1:15" x14ac:dyDescent="0.25">
      <c r="A2331" s="18">
        <v>31103022</v>
      </c>
      <c r="B2331" s="18" t="s">
        <v>2356</v>
      </c>
      <c r="C2331" s="24">
        <v>1</v>
      </c>
      <c r="D2331" s="25" t="s">
        <v>263</v>
      </c>
      <c r="E2331" s="20"/>
      <c r="F2331" s="21">
        <v>2</v>
      </c>
      <c r="G2331" s="21">
        <v>3</v>
      </c>
      <c r="H2331" s="21"/>
      <c r="I2331" s="21"/>
      <c r="J2331" s="21"/>
      <c r="K2331" s="22">
        <f>VLOOKUP(D2331,'Porte Honorário'!$A$3:$B$44,2,0)</f>
        <v>819.25</v>
      </c>
      <c r="L2331" s="22">
        <f>'Base PF Saúde'!$K2331*'Base PF Saúde'!$C2331</f>
        <v>819.25</v>
      </c>
      <c r="M2331" s="22">
        <f>'Base PF Saúde'!$E2331*'Uco e Filme'!$A$2</f>
        <v>0</v>
      </c>
      <c r="N2331" s="22">
        <f>'Base PF Saúde'!$H2331*'Uco e Filme'!$A$11</f>
        <v>0</v>
      </c>
      <c r="O2331" s="23">
        <f>ROUND(SUM('Base PF Saúde'!$L2331:$N2331),2)</f>
        <v>819.25</v>
      </c>
    </row>
    <row r="2332" spans="1:15" ht="24" x14ac:dyDescent="0.25">
      <c r="A2332" s="18">
        <v>31103030</v>
      </c>
      <c r="B2332" s="18" t="s">
        <v>2357</v>
      </c>
      <c r="C2332" s="24">
        <v>1</v>
      </c>
      <c r="D2332" s="25" t="s">
        <v>69</v>
      </c>
      <c r="E2332" s="20">
        <v>4.22</v>
      </c>
      <c r="F2332" s="21">
        <v>1</v>
      </c>
      <c r="G2332" s="21">
        <v>2</v>
      </c>
      <c r="H2332" s="21"/>
      <c r="I2332" s="21"/>
      <c r="J2332" s="21"/>
      <c r="K2332" s="22">
        <f>VLOOKUP(D2332,'Porte Honorário'!$A$3:$B$44,2,0)</f>
        <v>201.64</v>
      </c>
      <c r="L2332" s="22">
        <f>'Base PF Saúde'!$K2332*'Base PF Saúde'!$C2332</f>
        <v>201.64</v>
      </c>
      <c r="M2332" s="22">
        <f>'Base PF Saúde'!$E2332*'Uco e Filme'!$A$2</f>
        <v>76.508599999999987</v>
      </c>
      <c r="N2332" s="22">
        <f>'Base PF Saúde'!$H2332*'Uco e Filme'!$A$11</f>
        <v>0</v>
      </c>
      <c r="O2332" s="23">
        <f>ROUND(SUM('Base PF Saúde'!$L2332:$N2332),2)</f>
        <v>278.14999999999998</v>
      </c>
    </row>
    <row r="2333" spans="1:15" x14ac:dyDescent="0.25">
      <c r="A2333" s="18">
        <v>31103049</v>
      </c>
      <c r="B2333" s="18" t="s">
        <v>2358</v>
      </c>
      <c r="C2333" s="24">
        <v>1</v>
      </c>
      <c r="D2333" s="25" t="s">
        <v>73</v>
      </c>
      <c r="E2333" s="20"/>
      <c r="F2333" s="21">
        <v>1</v>
      </c>
      <c r="G2333" s="21">
        <v>2</v>
      </c>
      <c r="H2333" s="21"/>
      <c r="I2333" s="21"/>
      <c r="J2333" s="21"/>
      <c r="K2333" s="22">
        <f>VLOOKUP(D2333,'Porte Honorário'!$A$3:$B$44,2,0)</f>
        <v>346.6</v>
      </c>
      <c r="L2333" s="22">
        <f>'Base PF Saúde'!$K2333*'Base PF Saúde'!$C2333</f>
        <v>346.6</v>
      </c>
      <c r="M2333" s="22">
        <f>'Base PF Saúde'!$E2333*'Uco e Filme'!$A$2</f>
        <v>0</v>
      </c>
      <c r="N2333" s="22">
        <f>'Base PF Saúde'!$H2333*'Uco e Filme'!$A$11</f>
        <v>0</v>
      </c>
      <c r="O2333" s="23">
        <f>ROUND(SUM('Base PF Saúde'!$L2333:$N2333),2)</f>
        <v>346.6</v>
      </c>
    </row>
    <row r="2334" spans="1:15" x14ac:dyDescent="0.25">
      <c r="A2334" s="18">
        <v>31103057</v>
      </c>
      <c r="B2334" s="18" t="s">
        <v>2359</v>
      </c>
      <c r="C2334" s="24">
        <v>1</v>
      </c>
      <c r="D2334" s="25" t="s">
        <v>369</v>
      </c>
      <c r="E2334" s="20">
        <v>6.5</v>
      </c>
      <c r="F2334" s="21">
        <v>1</v>
      </c>
      <c r="G2334" s="21">
        <v>5</v>
      </c>
      <c r="H2334" s="21"/>
      <c r="I2334" s="21"/>
      <c r="J2334" s="21"/>
      <c r="K2334" s="22">
        <f>VLOOKUP(D2334,'Porte Honorário'!$A$3:$B$44,2,0)</f>
        <v>368.67</v>
      </c>
      <c r="L2334" s="22">
        <f>'Base PF Saúde'!$K2334*'Base PF Saúde'!$C2334</f>
        <v>368.67</v>
      </c>
      <c r="M2334" s="22">
        <f>'Base PF Saúde'!$E2334*'Uco e Filme'!$A$2</f>
        <v>117.845</v>
      </c>
      <c r="N2334" s="22">
        <f>'Base PF Saúde'!$H2334*'Uco e Filme'!$A$11</f>
        <v>0</v>
      </c>
      <c r="O2334" s="23">
        <f>ROUND(SUM('Base PF Saúde'!$L2334:$N2334),2)</f>
        <v>486.52</v>
      </c>
    </row>
    <row r="2335" spans="1:15" x14ac:dyDescent="0.25">
      <c r="A2335" s="18">
        <v>31103065</v>
      </c>
      <c r="B2335" s="18" t="s">
        <v>2360</v>
      </c>
      <c r="C2335" s="24">
        <v>1</v>
      </c>
      <c r="D2335" s="25" t="s">
        <v>334</v>
      </c>
      <c r="E2335" s="20"/>
      <c r="F2335" s="21">
        <v>1</v>
      </c>
      <c r="G2335" s="21">
        <v>4</v>
      </c>
      <c r="H2335" s="21"/>
      <c r="I2335" s="21"/>
      <c r="J2335" s="21"/>
      <c r="K2335" s="22">
        <f>VLOOKUP(D2335,'Porte Honorário'!$A$3:$B$44,2,0)</f>
        <v>1049.28</v>
      </c>
      <c r="L2335" s="22">
        <f>'Base PF Saúde'!$K2335*'Base PF Saúde'!$C2335</f>
        <v>1049.28</v>
      </c>
      <c r="M2335" s="22">
        <f>'Base PF Saúde'!$E2335*'Uco e Filme'!$A$2</f>
        <v>0</v>
      </c>
      <c r="N2335" s="22">
        <f>'Base PF Saúde'!$H2335*'Uco e Filme'!$A$11</f>
        <v>0</v>
      </c>
      <c r="O2335" s="23">
        <f>ROUND(SUM('Base PF Saúde'!$L2335:$N2335),2)</f>
        <v>1049.28</v>
      </c>
    </row>
    <row r="2336" spans="1:15" x14ac:dyDescent="0.25">
      <c r="A2336" s="18">
        <v>31103073</v>
      </c>
      <c r="B2336" s="18" t="s">
        <v>2361</v>
      </c>
      <c r="C2336" s="24">
        <v>1</v>
      </c>
      <c r="D2336" s="25" t="s">
        <v>367</v>
      </c>
      <c r="E2336" s="20"/>
      <c r="F2336" s="21">
        <v>2</v>
      </c>
      <c r="G2336" s="21">
        <v>6</v>
      </c>
      <c r="H2336" s="21"/>
      <c r="I2336" s="21"/>
      <c r="J2336" s="21"/>
      <c r="K2336" s="22">
        <f>VLOOKUP(D2336,'Porte Honorário'!$A$3:$B$44,2,0)</f>
        <v>1725.14</v>
      </c>
      <c r="L2336" s="22">
        <f>'Base PF Saúde'!$K2336*'Base PF Saúde'!$C2336</f>
        <v>1725.14</v>
      </c>
      <c r="M2336" s="22">
        <f>'Base PF Saúde'!$E2336*'Uco e Filme'!$A$2</f>
        <v>0</v>
      </c>
      <c r="N2336" s="22">
        <f>'Base PF Saúde'!$H2336*'Uco e Filme'!$A$11</f>
        <v>0</v>
      </c>
      <c r="O2336" s="23">
        <f>ROUND(SUM('Base PF Saúde'!$L2336:$N2336),2)</f>
        <v>1725.14</v>
      </c>
    </row>
    <row r="2337" spans="1:15" x14ac:dyDescent="0.25">
      <c r="A2337" s="18">
        <v>31103081</v>
      </c>
      <c r="B2337" s="18" t="s">
        <v>2362</v>
      </c>
      <c r="C2337" s="24">
        <v>1</v>
      </c>
      <c r="D2337" s="25" t="s">
        <v>435</v>
      </c>
      <c r="E2337" s="20"/>
      <c r="F2337" s="21">
        <v>2</v>
      </c>
      <c r="G2337" s="21">
        <v>5</v>
      </c>
      <c r="H2337" s="21"/>
      <c r="I2337" s="21"/>
      <c r="J2337" s="21"/>
      <c r="K2337" s="22">
        <f>VLOOKUP(D2337,'Porte Honorário'!$A$3:$B$44,2,0)</f>
        <v>1220.97</v>
      </c>
      <c r="L2337" s="22">
        <f>'Base PF Saúde'!$K2337*'Base PF Saúde'!$C2337</f>
        <v>1220.97</v>
      </c>
      <c r="M2337" s="22">
        <f>'Base PF Saúde'!$E2337*'Uco e Filme'!$A$2</f>
        <v>0</v>
      </c>
      <c r="N2337" s="22">
        <f>'Base PF Saúde'!$H2337*'Uco e Filme'!$A$11</f>
        <v>0</v>
      </c>
      <c r="O2337" s="23">
        <f>ROUND(SUM('Base PF Saúde'!$L2337:$N2337),2)</f>
        <v>1220.97</v>
      </c>
    </row>
    <row r="2338" spans="1:15" x14ac:dyDescent="0.25">
      <c r="A2338" s="18">
        <v>31103090</v>
      </c>
      <c r="B2338" s="18" t="s">
        <v>2363</v>
      </c>
      <c r="C2338" s="24">
        <v>1</v>
      </c>
      <c r="D2338" s="25" t="s">
        <v>336</v>
      </c>
      <c r="E2338" s="20"/>
      <c r="F2338" s="21">
        <v>1</v>
      </c>
      <c r="G2338" s="21">
        <v>2</v>
      </c>
      <c r="H2338" s="21"/>
      <c r="I2338" s="21"/>
      <c r="J2338" s="21"/>
      <c r="K2338" s="22">
        <f>VLOOKUP(D2338,'Porte Honorário'!$A$3:$B$44,2,0)</f>
        <v>401.75</v>
      </c>
      <c r="L2338" s="22">
        <f>'Base PF Saúde'!$K2338*'Base PF Saúde'!$C2338</f>
        <v>401.75</v>
      </c>
      <c r="M2338" s="22">
        <f>'Base PF Saúde'!$E2338*'Uco e Filme'!$A$2</f>
        <v>0</v>
      </c>
      <c r="N2338" s="22">
        <f>'Base PF Saúde'!$H2338*'Uco e Filme'!$A$11</f>
        <v>0</v>
      </c>
      <c r="O2338" s="23">
        <f>ROUND(SUM('Base PF Saúde'!$L2338:$N2338),2)</f>
        <v>401.75</v>
      </c>
    </row>
    <row r="2339" spans="1:15" x14ac:dyDescent="0.25">
      <c r="A2339" s="18">
        <v>31103103</v>
      </c>
      <c r="B2339" s="18" t="s">
        <v>2364</v>
      </c>
      <c r="C2339" s="24">
        <v>1</v>
      </c>
      <c r="D2339" s="25" t="s">
        <v>384</v>
      </c>
      <c r="E2339" s="20">
        <v>54.94</v>
      </c>
      <c r="F2339" s="21"/>
      <c r="G2339" s="21">
        <v>3</v>
      </c>
      <c r="H2339" s="21"/>
      <c r="I2339" s="21"/>
      <c r="J2339" s="21"/>
      <c r="K2339" s="22">
        <f>VLOOKUP(D2339,'Porte Honorário'!$A$3:$B$44,2,0)</f>
        <v>737.32</v>
      </c>
      <c r="L2339" s="22">
        <f>'Base PF Saúde'!$K2339*'Base PF Saúde'!$C2339</f>
        <v>737.32</v>
      </c>
      <c r="M2339" s="22">
        <f>'Base PF Saúde'!$E2339*'Uco e Filme'!$A$2</f>
        <v>996.06219999999985</v>
      </c>
      <c r="N2339" s="22">
        <f>'Base PF Saúde'!$H2339*'Uco e Filme'!$A$11</f>
        <v>0</v>
      </c>
      <c r="O2339" s="23">
        <f>ROUND(SUM('Base PF Saúde'!$L2339:$N2339),2)</f>
        <v>1733.38</v>
      </c>
    </row>
    <row r="2340" spans="1:15" ht="24" x14ac:dyDescent="0.25">
      <c r="A2340" s="18">
        <v>31103111</v>
      </c>
      <c r="B2340" s="18" t="s">
        <v>2365</v>
      </c>
      <c r="C2340" s="24">
        <v>1</v>
      </c>
      <c r="D2340" s="25" t="s">
        <v>71</v>
      </c>
      <c r="E2340" s="20">
        <v>54.94</v>
      </c>
      <c r="F2340" s="21"/>
      <c r="G2340" s="21">
        <v>3</v>
      </c>
      <c r="H2340" s="21"/>
      <c r="I2340" s="21"/>
      <c r="J2340" s="21"/>
      <c r="K2340" s="22">
        <f>VLOOKUP(D2340,'Porte Honorário'!$A$3:$B$44,2,0)</f>
        <v>297.77</v>
      </c>
      <c r="L2340" s="22">
        <f>'Base PF Saúde'!$K2340*'Base PF Saúde'!$C2340</f>
        <v>297.77</v>
      </c>
      <c r="M2340" s="22">
        <f>'Base PF Saúde'!$E2340*'Uco e Filme'!$A$2</f>
        <v>996.06219999999985</v>
      </c>
      <c r="N2340" s="22">
        <f>'Base PF Saúde'!$H2340*'Uco e Filme'!$A$11</f>
        <v>0</v>
      </c>
      <c r="O2340" s="23">
        <f>ROUND(SUM('Base PF Saúde'!$L2340:$N2340),2)</f>
        <v>1293.83</v>
      </c>
    </row>
    <row r="2341" spans="1:15" x14ac:dyDescent="0.25">
      <c r="A2341" s="18">
        <v>31103138</v>
      </c>
      <c r="B2341" s="18" t="s">
        <v>2366</v>
      </c>
      <c r="C2341" s="24">
        <v>1</v>
      </c>
      <c r="D2341" s="25" t="s">
        <v>143</v>
      </c>
      <c r="E2341" s="20">
        <v>54.23</v>
      </c>
      <c r="F2341" s="21">
        <v>1</v>
      </c>
      <c r="G2341" s="21">
        <v>4</v>
      </c>
      <c r="H2341" s="21"/>
      <c r="I2341" s="21"/>
      <c r="J2341" s="21"/>
      <c r="K2341" s="22">
        <f>VLOOKUP(D2341,'Porte Honorário'!$A$3:$B$44,2,0)</f>
        <v>482.09</v>
      </c>
      <c r="L2341" s="22">
        <f>'Base PF Saúde'!$K2341*'Base PF Saúde'!$C2341</f>
        <v>482.09</v>
      </c>
      <c r="M2341" s="22">
        <f>'Base PF Saúde'!$E2341*'Uco e Filme'!$A$2</f>
        <v>983.18989999999985</v>
      </c>
      <c r="N2341" s="22">
        <f>'Base PF Saúde'!$H2341*'Uco e Filme'!$A$11</f>
        <v>0</v>
      </c>
      <c r="O2341" s="23">
        <f>ROUND(SUM('Base PF Saúde'!$L2341:$N2341),2)</f>
        <v>1465.28</v>
      </c>
    </row>
    <row r="2342" spans="1:15" x14ac:dyDescent="0.25">
      <c r="A2342" s="18">
        <v>31103146</v>
      </c>
      <c r="B2342" s="18" t="s">
        <v>2367</v>
      </c>
      <c r="C2342" s="24">
        <v>1</v>
      </c>
      <c r="D2342" s="25" t="s">
        <v>336</v>
      </c>
      <c r="E2342" s="20">
        <v>8.67</v>
      </c>
      <c r="F2342" s="21">
        <v>1</v>
      </c>
      <c r="G2342" s="21">
        <v>3</v>
      </c>
      <c r="H2342" s="21"/>
      <c r="I2342" s="21"/>
      <c r="J2342" s="21"/>
      <c r="K2342" s="22">
        <f>VLOOKUP(D2342,'Porte Honorário'!$A$3:$B$44,2,0)</f>
        <v>401.75</v>
      </c>
      <c r="L2342" s="22">
        <f>'Base PF Saúde'!$K2342*'Base PF Saúde'!$C2342</f>
        <v>401.75</v>
      </c>
      <c r="M2342" s="22">
        <f>'Base PF Saúde'!$E2342*'Uco e Filme'!$A$2</f>
        <v>157.18709999999999</v>
      </c>
      <c r="N2342" s="22">
        <f>'Base PF Saúde'!$H2342*'Uco e Filme'!$A$11</f>
        <v>0</v>
      </c>
      <c r="O2342" s="23">
        <f>ROUND(SUM('Base PF Saúde'!$L2342:$N2342),2)</f>
        <v>558.94000000000005</v>
      </c>
    </row>
    <row r="2343" spans="1:15" x14ac:dyDescent="0.25">
      <c r="A2343" s="18">
        <v>31103154</v>
      </c>
      <c r="B2343" s="18" t="s">
        <v>2368</v>
      </c>
      <c r="C2343" s="24">
        <v>1</v>
      </c>
      <c r="D2343" s="25" t="s">
        <v>338</v>
      </c>
      <c r="E2343" s="20"/>
      <c r="F2343" s="21">
        <v>2</v>
      </c>
      <c r="G2343" s="21">
        <v>3</v>
      </c>
      <c r="H2343" s="21"/>
      <c r="I2343" s="21"/>
      <c r="J2343" s="21"/>
      <c r="K2343" s="22">
        <f>VLOOKUP(D2343,'Porte Honorário'!$A$3:$B$44,2,0)</f>
        <v>953.16</v>
      </c>
      <c r="L2343" s="22">
        <f>'Base PF Saúde'!$K2343*'Base PF Saúde'!$C2343</f>
        <v>953.16</v>
      </c>
      <c r="M2343" s="22">
        <f>'Base PF Saúde'!$E2343*'Uco e Filme'!$A$2</f>
        <v>0</v>
      </c>
      <c r="N2343" s="22">
        <f>'Base PF Saúde'!$H2343*'Uco e Filme'!$A$11</f>
        <v>0</v>
      </c>
      <c r="O2343" s="23">
        <f>ROUND(SUM('Base PF Saúde'!$L2343:$N2343),2)</f>
        <v>953.16</v>
      </c>
    </row>
    <row r="2344" spans="1:15" x14ac:dyDescent="0.25">
      <c r="A2344" s="18">
        <v>31103162</v>
      </c>
      <c r="B2344" s="18" t="s">
        <v>2369</v>
      </c>
      <c r="C2344" s="24">
        <v>1</v>
      </c>
      <c r="D2344" s="25" t="s">
        <v>384</v>
      </c>
      <c r="E2344" s="20"/>
      <c r="F2344" s="21">
        <v>1</v>
      </c>
      <c r="G2344" s="21">
        <v>3</v>
      </c>
      <c r="H2344" s="21"/>
      <c r="I2344" s="21"/>
      <c r="J2344" s="21"/>
      <c r="K2344" s="22">
        <f>VLOOKUP(D2344,'Porte Honorário'!$A$3:$B$44,2,0)</f>
        <v>737.32</v>
      </c>
      <c r="L2344" s="22">
        <f>'Base PF Saúde'!$K2344*'Base PF Saúde'!$C2344</f>
        <v>737.32</v>
      </c>
      <c r="M2344" s="22">
        <f>'Base PF Saúde'!$E2344*'Uco e Filme'!$A$2</f>
        <v>0</v>
      </c>
      <c r="N2344" s="22">
        <f>'Base PF Saúde'!$H2344*'Uco e Filme'!$A$11</f>
        <v>0</v>
      </c>
      <c r="O2344" s="23">
        <f>ROUND(SUM('Base PF Saúde'!$L2344:$N2344),2)</f>
        <v>737.32</v>
      </c>
    </row>
    <row r="2345" spans="1:15" x14ac:dyDescent="0.25">
      <c r="A2345" s="18">
        <v>31103170</v>
      </c>
      <c r="B2345" s="18" t="s">
        <v>2370</v>
      </c>
      <c r="C2345" s="24">
        <v>1</v>
      </c>
      <c r="D2345" s="25" t="s">
        <v>73</v>
      </c>
      <c r="E2345" s="20"/>
      <c r="F2345" s="21">
        <v>1</v>
      </c>
      <c r="G2345" s="21">
        <v>2</v>
      </c>
      <c r="H2345" s="21"/>
      <c r="I2345" s="21"/>
      <c r="J2345" s="21"/>
      <c r="K2345" s="22">
        <f>VLOOKUP(D2345,'Porte Honorário'!$A$3:$B$44,2,0)</f>
        <v>346.6</v>
      </c>
      <c r="L2345" s="22">
        <f>'Base PF Saúde'!$K2345*'Base PF Saúde'!$C2345</f>
        <v>346.6</v>
      </c>
      <c r="M2345" s="22">
        <f>'Base PF Saúde'!$E2345*'Uco e Filme'!$A$2</f>
        <v>0</v>
      </c>
      <c r="N2345" s="22">
        <f>'Base PF Saúde'!$H2345*'Uco e Filme'!$A$11</f>
        <v>0</v>
      </c>
      <c r="O2345" s="23">
        <f>ROUND(SUM('Base PF Saúde'!$L2345:$N2345),2)</f>
        <v>346.6</v>
      </c>
    </row>
    <row r="2346" spans="1:15" x14ac:dyDescent="0.25">
      <c r="A2346" s="18">
        <v>31103189</v>
      </c>
      <c r="B2346" s="18" t="s">
        <v>2371</v>
      </c>
      <c r="C2346" s="24">
        <v>1</v>
      </c>
      <c r="D2346" s="25" t="s">
        <v>73</v>
      </c>
      <c r="E2346" s="20">
        <v>3.24</v>
      </c>
      <c r="F2346" s="21">
        <v>1</v>
      </c>
      <c r="G2346" s="21">
        <v>3</v>
      </c>
      <c r="H2346" s="21"/>
      <c r="I2346" s="21"/>
      <c r="J2346" s="21"/>
      <c r="K2346" s="22">
        <f>VLOOKUP(D2346,'Porte Honorário'!$A$3:$B$44,2,0)</f>
        <v>346.6</v>
      </c>
      <c r="L2346" s="22">
        <f>'Base PF Saúde'!$K2346*'Base PF Saúde'!$C2346</f>
        <v>346.6</v>
      </c>
      <c r="M2346" s="22">
        <f>'Base PF Saúde'!$E2346*'Uco e Filme'!$A$2</f>
        <v>58.741199999999999</v>
      </c>
      <c r="N2346" s="22">
        <f>'Base PF Saúde'!$H2346*'Uco e Filme'!$A$11</f>
        <v>0</v>
      </c>
      <c r="O2346" s="23">
        <f>ROUND(SUM('Base PF Saúde'!$L2346:$N2346),2)</f>
        <v>405.34</v>
      </c>
    </row>
    <row r="2347" spans="1:15" x14ac:dyDescent="0.25">
      <c r="A2347" s="18">
        <v>31103197</v>
      </c>
      <c r="B2347" s="18" t="s">
        <v>2372</v>
      </c>
      <c r="C2347" s="24">
        <v>1</v>
      </c>
      <c r="D2347" s="25" t="s">
        <v>73</v>
      </c>
      <c r="E2347" s="20"/>
      <c r="F2347" s="21"/>
      <c r="G2347" s="21">
        <v>1</v>
      </c>
      <c r="H2347" s="21"/>
      <c r="I2347" s="21"/>
      <c r="J2347" s="21"/>
      <c r="K2347" s="22">
        <f>VLOOKUP(D2347,'Porte Honorário'!$A$3:$B$44,2,0)</f>
        <v>346.6</v>
      </c>
      <c r="L2347" s="22">
        <f>'Base PF Saúde'!$K2347*'Base PF Saúde'!$C2347</f>
        <v>346.6</v>
      </c>
      <c r="M2347" s="22">
        <f>'Base PF Saúde'!$E2347*'Uco e Filme'!$A$2</f>
        <v>0</v>
      </c>
      <c r="N2347" s="22">
        <f>'Base PF Saúde'!$H2347*'Uco e Filme'!$A$11</f>
        <v>0</v>
      </c>
      <c r="O2347" s="23">
        <f>ROUND(SUM('Base PF Saúde'!$L2347:$N2347),2)</f>
        <v>346.6</v>
      </c>
    </row>
    <row r="2348" spans="1:15" x14ac:dyDescent="0.25">
      <c r="A2348" s="18">
        <v>31103200</v>
      </c>
      <c r="B2348" s="18" t="s">
        <v>2373</v>
      </c>
      <c r="C2348" s="24">
        <v>1</v>
      </c>
      <c r="D2348" s="25" t="s">
        <v>295</v>
      </c>
      <c r="E2348" s="20">
        <v>11.99</v>
      </c>
      <c r="F2348" s="21">
        <v>1</v>
      </c>
      <c r="G2348" s="21">
        <v>3</v>
      </c>
      <c r="H2348" s="21"/>
      <c r="I2348" s="21"/>
      <c r="J2348" s="21"/>
      <c r="K2348" s="22">
        <f>VLOOKUP(D2348,'Porte Honorário'!$A$3:$B$44,2,0)</f>
        <v>682.17</v>
      </c>
      <c r="L2348" s="22">
        <f>'Base PF Saúde'!$K2348*'Base PF Saúde'!$C2348</f>
        <v>682.17</v>
      </c>
      <c r="M2348" s="22">
        <f>'Base PF Saúde'!$E2348*'Uco e Filme'!$A$2</f>
        <v>217.37869999999998</v>
      </c>
      <c r="N2348" s="22">
        <f>'Base PF Saúde'!$H2348*'Uco e Filme'!$A$11</f>
        <v>0</v>
      </c>
      <c r="O2348" s="23">
        <f>ROUND(SUM('Base PF Saúde'!$L2348:$N2348),2)</f>
        <v>899.55</v>
      </c>
    </row>
    <row r="2349" spans="1:15" x14ac:dyDescent="0.25">
      <c r="A2349" s="18">
        <v>31103219</v>
      </c>
      <c r="B2349" s="18" t="s">
        <v>2374</v>
      </c>
      <c r="C2349" s="24">
        <v>1</v>
      </c>
      <c r="D2349" s="25" t="s">
        <v>336</v>
      </c>
      <c r="E2349" s="20">
        <v>11.99</v>
      </c>
      <c r="F2349" s="21">
        <v>1</v>
      </c>
      <c r="G2349" s="21">
        <v>3</v>
      </c>
      <c r="H2349" s="21"/>
      <c r="I2349" s="21"/>
      <c r="J2349" s="21"/>
      <c r="K2349" s="22">
        <f>VLOOKUP(D2349,'Porte Honorário'!$A$3:$B$44,2,0)</f>
        <v>401.75</v>
      </c>
      <c r="L2349" s="22">
        <f>'Base PF Saúde'!$K2349*'Base PF Saúde'!$C2349</f>
        <v>401.75</v>
      </c>
      <c r="M2349" s="22">
        <f>'Base PF Saúde'!$E2349*'Uco e Filme'!$A$2</f>
        <v>217.37869999999998</v>
      </c>
      <c r="N2349" s="22">
        <f>'Base PF Saúde'!$H2349*'Uco e Filme'!$A$11</f>
        <v>0</v>
      </c>
      <c r="O2349" s="23">
        <f>ROUND(SUM('Base PF Saúde'!$L2349:$N2349),2)</f>
        <v>619.13</v>
      </c>
    </row>
    <row r="2350" spans="1:15" x14ac:dyDescent="0.25">
      <c r="A2350" s="18">
        <v>31103227</v>
      </c>
      <c r="B2350" s="18" t="s">
        <v>2375</v>
      </c>
      <c r="C2350" s="24">
        <v>1</v>
      </c>
      <c r="D2350" s="25" t="s">
        <v>73</v>
      </c>
      <c r="E2350" s="20"/>
      <c r="F2350" s="21">
        <v>1</v>
      </c>
      <c r="G2350" s="21">
        <v>2</v>
      </c>
      <c r="H2350" s="21"/>
      <c r="I2350" s="21"/>
      <c r="J2350" s="21"/>
      <c r="K2350" s="22">
        <f>VLOOKUP(D2350,'Porte Honorário'!$A$3:$B$44,2,0)</f>
        <v>346.6</v>
      </c>
      <c r="L2350" s="22">
        <f>'Base PF Saúde'!$K2350*'Base PF Saúde'!$C2350</f>
        <v>346.6</v>
      </c>
      <c r="M2350" s="22">
        <f>'Base PF Saúde'!$E2350*'Uco e Filme'!$A$2</f>
        <v>0</v>
      </c>
      <c r="N2350" s="22">
        <f>'Base PF Saúde'!$H2350*'Uco e Filme'!$A$11</f>
        <v>0</v>
      </c>
      <c r="O2350" s="23">
        <f>ROUND(SUM('Base PF Saúde'!$L2350:$N2350),2)</f>
        <v>346.6</v>
      </c>
    </row>
    <row r="2351" spans="1:15" x14ac:dyDescent="0.25">
      <c r="A2351" s="18">
        <v>31103235</v>
      </c>
      <c r="B2351" s="18" t="s">
        <v>2376</v>
      </c>
      <c r="C2351" s="24">
        <v>1</v>
      </c>
      <c r="D2351" s="25" t="s">
        <v>369</v>
      </c>
      <c r="E2351" s="20">
        <v>6.5</v>
      </c>
      <c r="F2351" s="21">
        <v>1</v>
      </c>
      <c r="G2351" s="21">
        <v>2</v>
      </c>
      <c r="H2351" s="21"/>
      <c r="I2351" s="21"/>
      <c r="J2351" s="21"/>
      <c r="K2351" s="22">
        <f>VLOOKUP(D2351,'Porte Honorário'!$A$3:$B$44,2,0)</f>
        <v>368.67</v>
      </c>
      <c r="L2351" s="22">
        <f>'Base PF Saúde'!$K2351*'Base PF Saúde'!$C2351</f>
        <v>368.67</v>
      </c>
      <c r="M2351" s="22">
        <f>'Base PF Saúde'!$E2351*'Uco e Filme'!$A$2</f>
        <v>117.845</v>
      </c>
      <c r="N2351" s="22">
        <f>'Base PF Saúde'!$H2351*'Uco e Filme'!$A$11</f>
        <v>0</v>
      </c>
      <c r="O2351" s="23">
        <f>ROUND(SUM('Base PF Saúde'!$L2351:$N2351),2)</f>
        <v>486.52</v>
      </c>
    </row>
    <row r="2352" spans="1:15" x14ac:dyDescent="0.25">
      <c r="A2352" s="18">
        <v>31103243</v>
      </c>
      <c r="B2352" s="18" t="s">
        <v>2377</v>
      </c>
      <c r="C2352" s="24">
        <v>1</v>
      </c>
      <c r="D2352" s="25" t="s">
        <v>309</v>
      </c>
      <c r="E2352" s="20"/>
      <c r="F2352" s="21">
        <v>1</v>
      </c>
      <c r="G2352" s="21">
        <v>3</v>
      </c>
      <c r="H2352" s="21"/>
      <c r="I2352" s="21"/>
      <c r="J2352" s="21"/>
      <c r="K2352" s="22">
        <f>VLOOKUP(D2352,'Porte Honorário'!$A$3:$B$44,2,0)</f>
        <v>771.98</v>
      </c>
      <c r="L2352" s="22">
        <f>'Base PF Saúde'!$K2352*'Base PF Saúde'!$C2352</f>
        <v>771.98</v>
      </c>
      <c r="M2352" s="22">
        <f>'Base PF Saúde'!$E2352*'Uco e Filme'!$A$2</f>
        <v>0</v>
      </c>
      <c r="N2352" s="22">
        <f>'Base PF Saúde'!$H2352*'Uco e Filme'!$A$11</f>
        <v>0</v>
      </c>
      <c r="O2352" s="23">
        <f>ROUND(SUM('Base PF Saúde'!$L2352:$N2352),2)</f>
        <v>771.98</v>
      </c>
    </row>
    <row r="2353" spans="1:15" x14ac:dyDescent="0.25">
      <c r="A2353" s="18">
        <v>31103251</v>
      </c>
      <c r="B2353" s="18" t="s">
        <v>2378</v>
      </c>
      <c r="C2353" s="24">
        <v>1</v>
      </c>
      <c r="D2353" s="25" t="s">
        <v>472</v>
      </c>
      <c r="E2353" s="20"/>
      <c r="F2353" s="21">
        <v>2</v>
      </c>
      <c r="G2353" s="21">
        <v>5</v>
      </c>
      <c r="H2353" s="21"/>
      <c r="I2353" s="21"/>
      <c r="J2353" s="21"/>
      <c r="K2353" s="22">
        <f>VLOOKUP(D2353,'Porte Honorário'!$A$3:$B$44,2,0)</f>
        <v>1433.67</v>
      </c>
      <c r="L2353" s="22">
        <f>'Base PF Saúde'!$K2353*'Base PF Saúde'!$C2353</f>
        <v>1433.67</v>
      </c>
      <c r="M2353" s="22">
        <f>'Base PF Saúde'!$E2353*'Uco e Filme'!$A$2</f>
        <v>0</v>
      </c>
      <c r="N2353" s="22">
        <f>'Base PF Saúde'!$H2353*'Uco e Filme'!$A$11</f>
        <v>0</v>
      </c>
      <c r="O2353" s="23">
        <f>ROUND(SUM('Base PF Saúde'!$L2353:$N2353),2)</f>
        <v>1433.67</v>
      </c>
    </row>
    <row r="2354" spans="1:15" x14ac:dyDescent="0.25">
      <c r="A2354" s="18">
        <v>31103260</v>
      </c>
      <c r="B2354" s="18" t="s">
        <v>2379</v>
      </c>
      <c r="C2354" s="24">
        <v>1</v>
      </c>
      <c r="D2354" s="25" t="s">
        <v>1686</v>
      </c>
      <c r="E2354" s="20"/>
      <c r="F2354" s="21">
        <v>2</v>
      </c>
      <c r="G2354" s="21">
        <v>6</v>
      </c>
      <c r="H2354" s="21"/>
      <c r="I2354" s="21"/>
      <c r="J2354" s="21"/>
      <c r="K2354" s="22">
        <f>VLOOKUP(D2354,'Porte Honorário'!$A$3:$B$44,2,0)</f>
        <v>3144.61</v>
      </c>
      <c r="L2354" s="22">
        <f>'Base PF Saúde'!$K2354*'Base PF Saúde'!$C2354</f>
        <v>3144.61</v>
      </c>
      <c r="M2354" s="22">
        <f>'Base PF Saúde'!$E2354*'Uco e Filme'!$A$2</f>
        <v>0</v>
      </c>
      <c r="N2354" s="22">
        <f>'Base PF Saúde'!$H2354*'Uco e Filme'!$A$11</f>
        <v>0</v>
      </c>
      <c r="O2354" s="23">
        <f>ROUND(SUM('Base PF Saúde'!$L2354:$N2354),2)</f>
        <v>3144.61</v>
      </c>
    </row>
    <row r="2355" spans="1:15" x14ac:dyDescent="0.25">
      <c r="A2355" s="18">
        <v>31103278</v>
      </c>
      <c r="B2355" s="18" t="s">
        <v>2380</v>
      </c>
      <c r="C2355" s="24">
        <v>1</v>
      </c>
      <c r="D2355" s="25" t="s">
        <v>1000</v>
      </c>
      <c r="E2355" s="20"/>
      <c r="F2355" s="21">
        <v>2</v>
      </c>
      <c r="G2355" s="21">
        <v>5</v>
      </c>
      <c r="H2355" s="21"/>
      <c r="I2355" s="21"/>
      <c r="J2355" s="21"/>
      <c r="K2355" s="22">
        <f>VLOOKUP(D2355,'Porte Honorário'!$A$3:$B$44,2,0)</f>
        <v>2591.63</v>
      </c>
      <c r="L2355" s="22">
        <f>'Base PF Saúde'!$K2355*'Base PF Saúde'!$C2355</f>
        <v>2591.63</v>
      </c>
      <c r="M2355" s="22">
        <f>'Base PF Saúde'!$E2355*'Uco e Filme'!$A$2</f>
        <v>0</v>
      </c>
      <c r="N2355" s="22">
        <f>'Base PF Saúde'!$H2355*'Uco e Filme'!$A$11</f>
        <v>0</v>
      </c>
      <c r="O2355" s="23">
        <f>ROUND(SUM('Base PF Saúde'!$L2355:$N2355),2)</f>
        <v>2591.63</v>
      </c>
    </row>
    <row r="2356" spans="1:15" x14ac:dyDescent="0.25">
      <c r="A2356" s="18">
        <v>31103286</v>
      </c>
      <c r="B2356" s="18" t="s">
        <v>2381</v>
      </c>
      <c r="C2356" s="24">
        <v>1</v>
      </c>
      <c r="D2356" s="25" t="s">
        <v>263</v>
      </c>
      <c r="E2356" s="20"/>
      <c r="F2356" s="21">
        <v>1</v>
      </c>
      <c r="G2356" s="21">
        <v>3</v>
      </c>
      <c r="H2356" s="21"/>
      <c r="I2356" s="21"/>
      <c r="J2356" s="21"/>
      <c r="K2356" s="22">
        <f>VLOOKUP(D2356,'Porte Honorário'!$A$3:$B$44,2,0)</f>
        <v>819.25</v>
      </c>
      <c r="L2356" s="22">
        <f>'Base PF Saúde'!$K2356*'Base PF Saúde'!$C2356</f>
        <v>819.25</v>
      </c>
      <c r="M2356" s="22">
        <f>'Base PF Saúde'!$E2356*'Uco e Filme'!$A$2</f>
        <v>0</v>
      </c>
      <c r="N2356" s="22">
        <f>'Base PF Saúde'!$H2356*'Uco e Filme'!$A$11</f>
        <v>0</v>
      </c>
      <c r="O2356" s="23">
        <f>ROUND(SUM('Base PF Saúde'!$L2356:$N2356),2)</f>
        <v>819.25</v>
      </c>
    </row>
    <row r="2357" spans="1:15" x14ac:dyDescent="0.25">
      <c r="A2357" s="18">
        <v>31103294</v>
      </c>
      <c r="B2357" s="18" t="s">
        <v>2382</v>
      </c>
      <c r="C2357" s="24">
        <v>1</v>
      </c>
      <c r="D2357" s="25" t="s">
        <v>334</v>
      </c>
      <c r="E2357" s="20"/>
      <c r="F2357" s="21">
        <v>2</v>
      </c>
      <c r="G2357" s="21">
        <v>4</v>
      </c>
      <c r="H2357" s="21"/>
      <c r="I2357" s="21"/>
      <c r="J2357" s="21"/>
      <c r="K2357" s="22">
        <f>VLOOKUP(D2357,'Porte Honorário'!$A$3:$B$44,2,0)</f>
        <v>1049.28</v>
      </c>
      <c r="L2357" s="22">
        <f>'Base PF Saúde'!$K2357*'Base PF Saúde'!$C2357</f>
        <v>1049.28</v>
      </c>
      <c r="M2357" s="22">
        <f>'Base PF Saúde'!$E2357*'Uco e Filme'!$A$2</f>
        <v>0</v>
      </c>
      <c r="N2357" s="22">
        <f>'Base PF Saúde'!$H2357*'Uco e Filme'!$A$11</f>
        <v>0</v>
      </c>
      <c r="O2357" s="23">
        <f>ROUND(SUM('Base PF Saúde'!$L2357:$N2357),2)</f>
        <v>1049.28</v>
      </c>
    </row>
    <row r="2358" spans="1:15" x14ac:dyDescent="0.25">
      <c r="A2358" s="18">
        <v>31103308</v>
      </c>
      <c r="B2358" s="18" t="s">
        <v>2383</v>
      </c>
      <c r="C2358" s="24">
        <v>1</v>
      </c>
      <c r="D2358" s="25" t="s">
        <v>334</v>
      </c>
      <c r="E2358" s="20"/>
      <c r="F2358" s="21">
        <v>2</v>
      </c>
      <c r="G2358" s="21">
        <v>4</v>
      </c>
      <c r="H2358" s="21"/>
      <c r="I2358" s="21"/>
      <c r="J2358" s="21"/>
      <c r="K2358" s="22">
        <f>VLOOKUP(D2358,'Porte Honorário'!$A$3:$B$44,2,0)</f>
        <v>1049.28</v>
      </c>
      <c r="L2358" s="22">
        <f>'Base PF Saúde'!$K2358*'Base PF Saúde'!$C2358</f>
        <v>1049.28</v>
      </c>
      <c r="M2358" s="22">
        <f>'Base PF Saúde'!$E2358*'Uco e Filme'!$A$2</f>
        <v>0</v>
      </c>
      <c r="N2358" s="22">
        <f>'Base PF Saúde'!$H2358*'Uco e Filme'!$A$11</f>
        <v>0</v>
      </c>
      <c r="O2358" s="23">
        <f>ROUND(SUM('Base PF Saúde'!$L2358:$N2358),2)</f>
        <v>1049.28</v>
      </c>
    </row>
    <row r="2359" spans="1:15" x14ac:dyDescent="0.25">
      <c r="A2359" s="18">
        <v>31103316</v>
      </c>
      <c r="B2359" s="18" t="s">
        <v>2384</v>
      </c>
      <c r="C2359" s="24">
        <v>1</v>
      </c>
      <c r="D2359" s="25" t="s">
        <v>334</v>
      </c>
      <c r="E2359" s="20"/>
      <c r="F2359" s="21">
        <v>2</v>
      </c>
      <c r="G2359" s="21">
        <v>4</v>
      </c>
      <c r="H2359" s="21"/>
      <c r="I2359" s="21"/>
      <c r="J2359" s="21"/>
      <c r="K2359" s="22">
        <f>VLOOKUP(D2359,'Porte Honorário'!$A$3:$B$44,2,0)</f>
        <v>1049.28</v>
      </c>
      <c r="L2359" s="22">
        <f>'Base PF Saúde'!$K2359*'Base PF Saúde'!$C2359</f>
        <v>1049.28</v>
      </c>
      <c r="M2359" s="22">
        <f>'Base PF Saúde'!$E2359*'Uco e Filme'!$A$2</f>
        <v>0</v>
      </c>
      <c r="N2359" s="22">
        <f>'Base PF Saúde'!$H2359*'Uco e Filme'!$A$11</f>
        <v>0</v>
      </c>
      <c r="O2359" s="23">
        <f>ROUND(SUM('Base PF Saúde'!$L2359:$N2359),2)</f>
        <v>1049.28</v>
      </c>
    </row>
    <row r="2360" spans="1:15" x14ac:dyDescent="0.25">
      <c r="A2360" s="18">
        <v>31103324</v>
      </c>
      <c r="B2360" s="18" t="s">
        <v>2385</v>
      </c>
      <c r="C2360" s="24">
        <v>1</v>
      </c>
      <c r="D2360" s="25" t="s">
        <v>334</v>
      </c>
      <c r="E2360" s="20"/>
      <c r="F2360" s="21">
        <v>2</v>
      </c>
      <c r="G2360" s="21">
        <v>4</v>
      </c>
      <c r="H2360" s="21"/>
      <c r="I2360" s="21"/>
      <c r="J2360" s="21"/>
      <c r="K2360" s="22">
        <f>VLOOKUP(D2360,'Porte Honorário'!$A$3:$B$44,2,0)</f>
        <v>1049.28</v>
      </c>
      <c r="L2360" s="22">
        <f>'Base PF Saúde'!$K2360*'Base PF Saúde'!$C2360</f>
        <v>1049.28</v>
      </c>
      <c r="M2360" s="22">
        <f>'Base PF Saúde'!$E2360*'Uco e Filme'!$A$2</f>
        <v>0</v>
      </c>
      <c r="N2360" s="22">
        <f>'Base PF Saúde'!$H2360*'Uco e Filme'!$A$11</f>
        <v>0</v>
      </c>
      <c r="O2360" s="23">
        <f>ROUND(SUM('Base PF Saúde'!$L2360:$N2360),2)</f>
        <v>1049.28</v>
      </c>
    </row>
    <row r="2361" spans="1:15" ht="24" x14ac:dyDescent="0.25">
      <c r="A2361" s="18">
        <v>31103332</v>
      </c>
      <c r="B2361" s="18" t="s">
        <v>2386</v>
      </c>
      <c r="C2361" s="24">
        <v>1</v>
      </c>
      <c r="D2361" s="25" t="s">
        <v>295</v>
      </c>
      <c r="E2361" s="20"/>
      <c r="F2361" s="21">
        <v>1</v>
      </c>
      <c r="G2361" s="21">
        <v>5</v>
      </c>
      <c r="H2361" s="21"/>
      <c r="I2361" s="21"/>
      <c r="J2361" s="21"/>
      <c r="K2361" s="22">
        <f>VLOOKUP(D2361,'Porte Honorário'!$A$3:$B$44,2,0)</f>
        <v>682.17</v>
      </c>
      <c r="L2361" s="22">
        <f>'Base PF Saúde'!$K2361*'Base PF Saúde'!$C2361</f>
        <v>682.17</v>
      </c>
      <c r="M2361" s="22">
        <f>'Base PF Saúde'!$E2361*'Uco e Filme'!$A$2</f>
        <v>0</v>
      </c>
      <c r="N2361" s="22">
        <f>'Base PF Saúde'!$H2361*'Uco e Filme'!$A$11</f>
        <v>0</v>
      </c>
      <c r="O2361" s="23">
        <f>ROUND(SUM('Base PF Saúde'!$L2361:$N2361),2)</f>
        <v>682.17</v>
      </c>
    </row>
    <row r="2362" spans="1:15" ht="24" x14ac:dyDescent="0.25">
      <c r="A2362" s="18">
        <v>31103340</v>
      </c>
      <c r="B2362" s="18" t="s">
        <v>2387</v>
      </c>
      <c r="C2362" s="24">
        <v>1</v>
      </c>
      <c r="D2362" s="25" t="s">
        <v>246</v>
      </c>
      <c r="E2362" s="20">
        <v>2.78</v>
      </c>
      <c r="F2362" s="21">
        <v>2</v>
      </c>
      <c r="G2362" s="21">
        <v>4</v>
      </c>
      <c r="H2362" s="21"/>
      <c r="I2362" s="21"/>
      <c r="J2362" s="21"/>
      <c r="K2362" s="22">
        <f>VLOOKUP(D2362,'Porte Honorário'!$A$3:$B$44,2,0)</f>
        <v>521.47</v>
      </c>
      <c r="L2362" s="22">
        <f>'Base PF Saúde'!$K2362*'Base PF Saúde'!$C2362</f>
        <v>521.47</v>
      </c>
      <c r="M2362" s="22">
        <f>'Base PF Saúde'!$E2362*'Uco e Filme'!$A$2</f>
        <v>50.401399999999995</v>
      </c>
      <c r="N2362" s="22">
        <f>'Base PF Saúde'!$H2362*'Uco e Filme'!$A$11</f>
        <v>0</v>
      </c>
      <c r="O2362" s="23">
        <f>ROUND(SUM('Base PF Saúde'!$L2362:$N2362),2)</f>
        <v>571.87</v>
      </c>
    </row>
    <row r="2363" spans="1:15" ht="24" x14ac:dyDescent="0.25">
      <c r="A2363" s="18">
        <v>31103359</v>
      </c>
      <c r="B2363" s="18" t="s">
        <v>2388</v>
      </c>
      <c r="C2363" s="24">
        <v>1</v>
      </c>
      <c r="D2363" s="25" t="s">
        <v>309</v>
      </c>
      <c r="E2363" s="20"/>
      <c r="F2363" s="21">
        <v>2</v>
      </c>
      <c r="G2363" s="21">
        <v>4</v>
      </c>
      <c r="H2363" s="21"/>
      <c r="I2363" s="21"/>
      <c r="J2363" s="21"/>
      <c r="K2363" s="22">
        <f>VLOOKUP(D2363,'Porte Honorário'!$A$3:$B$44,2,0)</f>
        <v>771.98</v>
      </c>
      <c r="L2363" s="22">
        <f>'Base PF Saúde'!$K2363*'Base PF Saúde'!$C2363</f>
        <v>771.98</v>
      </c>
      <c r="M2363" s="22">
        <f>'Base PF Saúde'!$E2363*'Uco e Filme'!$A$2</f>
        <v>0</v>
      </c>
      <c r="N2363" s="22">
        <f>'Base PF Saúde'!$H2363*'Uco e Filme'!$A$11</f>
        <v>0</v>
      </c>
      <c r="O2363" s="23">
        <f>ROUND(SUM('Base PF Saúde'!$L2363:$N2363),2)</f>
        <v>771.98</v>
      </c>
    </row>
    <row r="2364" spans="1:15" ht="24" x14ac:dyDescent="0.25">
      <c r="A2364" s="18">
        <v>31103367</v>
      </c>
      <c r="B2364" s="18" t="s">
        <v>2389</v>
      </c>
      <c r="C2364" s="24">
        <v>1</v>
      </c>
      <c r="D2364" s="25" t="s">
        <v>69</v>
      </c>
      <c r="E2364" s="20">
        <v>2.2999999999999998</v>
      </c>
      <c r="F2364" s="21">
        <v>2</v>
      </c>
      <c r="G2364" s="21">
        <v>4</v>
      </c>
      <c r="H2364" s="21"/>
      <c r="I2364" s="21"/>
      <c r="J2364" s="21"/>
      <c r="K2364" s="22">
        <f>VLOOKUP(D2364,'Porte Honorário'!$A$3:$B$44,2,0)</f>
        <v>201.64</v>
      </c>
      <c r="L2364" s="22">
        <f>'Base PF Saúde'!$K2364*'Base PF Saúde'!$C2364</f>
        <v>201.64</v>
      </c>
      <c r="M2364" s="22">
        <f>'Base PF Saúde'!$E2364*'Uco e Filme'!$A$2</f>
        <v>41.698999999999991</v>
      </c>
      <c r="N2364" s="22">
        <f>'Base PF Saúde'!$H2364*'Uco e Filme'!$A$11</f>
        <v>0</v>
      </c>
      <c r="O2364" s="23">
        <f>ROUND(SUM('Base PF Saúde'!$L2364:$N2364),2)</f>
        <v>243.34</v>
      </c>
    </row>
    <row r="2365" spans="1:15" ht="36" x14ac:dyDescent="0.25">
      <c r="A2365" s="18">
        <v>31103375</v>
      </c>
      <c r="B2365" s="18" t="s">
        <v>2390</v>
      </c>
      <c r="C2365" s="24">
        <v>1</v>
      </c>
      <c r="D2365" s="25" t="s">
        <v>342</v>
      </c>
      <c r="E2365" s="20"/>
      <c r="F2365" s="21">
        <v>2</v>
      </c>
      <c r="G2365" s="21">
        <v>4</v>
      </c>
      <c r="H2365" s="21"/>
      <c r="I2365" s="21"/>
      <c r="J2365" s="21"/>
      <c r="K2365" s="22">
        <f>VLOOKUP(D2365,'Porte Honorário'!$A$3:$B$44,2,0)</f>
        <v>874.38</v>
      </c>
      <c r="L2365" s="22">
        <f>'Base PF Saúde'!$K2365*'Base PF Saúde'!$C2365</f>
        <v>874.38</v>
      </c>
      <c r="M2365" s="22">
        <f>'Base PF Saúde'!$E2365*'Uco e Filme'!$A$2</f>
        <v>0</v>
      </c>
      <c r="N2365" s="22">
        <f>'Base PF Saúde'!$H2365*'Uco e Filme'!$A$11</f>
        <v>0</v>
      </c>
      <c r="O2365" s="23">
        <f>ROUND(SUM('Base PF Saúde'!$L2365:$N2365),2)</f>
        <v>874.38</v>
      </c>
    </row>
    <row r="2366" spans="1:15" x14ac:dyDescent="0.25">
      <c r="A2366" s="18">
        <v>31103383</v>
      </c>
      <c r="B2366" s="18" t="s">
        <v>2391</v>
      </c>
      <c r="C2366" s="24">
        <v>1</v>
      </c>
      <c r="D2366" s="25" t="s">
        <v>384</v>
      </c>
      <c r="E2366" s="20"/>
      <c r="F2366" s="21">
        <v>1</v>
      </c>
      <c r="G2366" s="21">
        <v>3</v>
      </c>
      <c r="H2366" s="21"/>
      <c r="I2366" s="21"/>
      <c r="J2366" s="21"/>
      <c r="K2366" s="22">
        <f>VLOOKUP(D2366,'Porte Honorário'!$A$3:$B$44,2,0)</f>
        <v>737.32</v>
      </c>
      <c r="L2366" s="22">
        <f>'Base PF Saúde'!$K2366*'Base PF Saúde'!$C2366</f>
        <v>737.32</v>
      </c>
      <c r="M2366" s="22">
        <f>'Base PF Saúde'!$E2366*'Uco e Filme'!$A$2</f>
        <v>0</v>
      </c>
      <c r="N2366" s="22">
        <f>'Base PF Saúde'!$H2366*'Uco e Filme'!$A$11</f>
        <v>0</v>
      </c>
      <c r="O2366" s="23">
        <f>ROUND(SUM('Base PF Saúde'!$L2366:$N2366),2)</f>
        <v>737.32</v>
      </c>
    </row>
    <row r="2367" spans="1:15" x14ac:dyDescent="0.25">
      <c r="A2367" s="18">
        <v>31103391</v>
      </c>
      <c r="B2367" s="18" t="s">
        <v>2392</v>
      </c>
      <c r="C2367" s="24">
        <v>1</v>
      </c>
      <c r="D2367" s="25" t="s">
        <v>73</v>
      </c>
      <c r="E2367" s="20">
        <v>13.32</v>
      </c>
      <c r="F2367" s="21">
        <v>1</v>
      </c>
      <c r="G2367" s="21">
        <v>2</v>
      </c>
      <c r="H2367" s="21"/>
      <c r="I2367" s="21"/>
      <c r="J2367" s="21"/>
      <c r="K2367" s="22">
        <f>VLOOKUP(D2367,'Porte Honorário'!$A$3:$B$44,2,0)</f>
        <v>346.6</v>
      </c>
      <c r="L2367" s="22">
        <f>'Base PF Saúde'!$K2367*'Base PF Saúde'!$C2367</f>
        <v>346.6</v>
      </c>
      <c r="M2367" s="22">
        <f>'Base PF Saúde'!$E2367*'Uco e Filme'!$A$2</f>
        <v>241.49160000000001</v>
      </c>
      <c r="N2367" s="22">
        <f>'Base PF Saúde'!$H2367*'Uco e Filme'!$A$11</f>
        <v>0</v>
      </c>
      <c r="O2367" s="23">
        <f>ROUND(SUM('Base PF Saúde'!$L2367:$N2367),2)</f>
        <v>588.09</v>
      </c>
    </row>
    <row r="2368" spans="1:15" x14ac:dyDescent="0.25">
      <c r="A2368" s="18">
        <v>31103405</v>
      </c>
      <c r="B2368" s="18" t="s">
        <v>2393</v>
      </c>
      <c r="C2368" s="24">
        <v>1</v>
      </c>
      <c r="D2368" s="25" t="s">
        <v>145</v>
      </c>
      <c r="E2368" s="20"/>
      <c r="F2368" s="21"/>
      <c r="G2368" s="21">
        <v>1</v>
      </c>
      <c r="H2368" s="21"/>
      <c r="I2368" s="21"/>
      <c r="J2368" s="21"/>
      <c r="K2368" s="22">
        <f>VLOOKUP(D2368,'Porte Honorário'!$A$3:$B$44,2,0)</f>
        <v>100.84</v>
      </c>
      <c r="L2368" s="22">
        <f>'Base PF Saúde'!$K2368*'Base PF Saúde'!$C2368</f>
        <v>100.84</v>
      </c>
      <c r="M2368" s="22">
        <f>'Base PF Saúde'!$E2368*'Uco e Filme'!$A$2</f>
        <v>0</v>
      </c>
      <c r="N2368" s="22">
        <f>'Base PF Saúde'!$H2368*'Uco e Filme'!$A$11</f>
        <v>0</v>
      </c>
      <c r="O2368" s="23">
        <f>ROUND(SUM('Base PF Saúde'!$L2368:$N2368),2)</f>
        <v>100.84</v>
      </c>
    </row>
    <row r="2369" spans="1:15" x14ac:dyDescent="0.25">
      <c r="A2369" s="18">
        <v>31103413</v>
      </c>
      <c r="B2369" s="18" t="s">
        <v>2394</v>
      </c>
      <c r="C2369" s="24">
        <v>1</v>
      </c>
      <c r="D2369" s="25" t="s">
        <v>334</v>
      </c>
      <c r="E2369" s="20"/>
      <c r="F2369" s="21">
        <v>2</v>
      </c>
      <c r="G2369" s="21">
        <v>5</v>
      </c>
      <c r="H2369" s="21"/>
      <c r="I2369" s="21"/>
      <c r="J2369" s="21"/>
      <c r="K2369" s="22">
        <f>VLOOKUP(D2369,'Porte Honorário'!$A$3:$B$44,2,0)</f>
        <v>1049.28</v>
      </c>
      <c r="L2369" s="22">
        <f>'Base PF Saúde'!$K2369*'Base PF Saúde'!$C2369</f>
        <v>1049.28</v>
      </c>
      <c r="M2369" s="22">
        <f>'Base PF Saúde'!$E2369*'Uco e Filme'!$A$2</f>
        <v>0</v>
      </c>
      <c r="N2369" s="22">
        <f>'Base PF Saúde'!$H2369*'Uco e Filme'!$A$11</f>
        <v>0</v>
      </c>
      <c r="O2369" s="23">
        <f>ROUND(SUM('Base PF Saúde'!$L2369:$N2369),2)</f>
        <v>1049.28</v>
      </c>
    </row>
    <row r="2370" spans="1:15" x14ac:dyDescent="0.25">
      <c r="A2370" s="18">
        <v>31103430</v>
      </c>
      <c r="B2370" s="18" t="s">
        <v>2395</v>
      </c>
      <c r="C2370" s="24">
        <v>1</v>
      </c>
      <c r="D2370" s="25" t="s">
        <v>50</v>
      </c>
      <c r="E2370" s="20"/>
      <c r="F2370" s="21"/>
      <c r="G2370" s="21">
        <v>1</v>
      </c>
      <c r="H2370" s="21"/>
      <c r="I2370" s="21"/>
      <c r="J2370" s="21"/>
      <c r="K2370" s="22">
        <f>VLOOKUP(D2370,'Porte Honorário'!$A$3:$B$44,2,0)</f>
        <v>85.08</v>
      </c>
      <c r="L2370" s="22">
        <f>'Base PF Saúde'!$K2370*'Base PF Saúde'!$C2370</f>
        <v>85.08</v>
      </c>
      <c r="M2370" s="22">
        <f>'Base PF Saúde'!$E2370*'Uco e Filme'!$A$2</f>
        <v>0</v>
      </c>
      <c r="N2370" s="22">
        <f>'Base PF Saúde'!$H2370*'Uco e Filme'!$A$11</f>
        <v>0</v>
      </c>
      <c r="O2370" s="23">
        <f>ROUND(SUM('Base PF Saúde'!$L2370:$N2370),2)</f>
        <v>85.08</v>
      </c>
    </row>
    <row r="2371" spans="1:15" x14ac:dyDescent="0.25">
      <c r="A2371" s="18">
        <v>31103448</v>
      </c>
      <c r="B2371" s="18" t="s">
        <v>2396</v>
      </c>
      <c r="C2371" s="24">
        <v>1</v>
      </c>
      <c r="D2371" s="25" t="s">
        <v>73</v>
      </c>
      <c r="E2371" s="20">
        <v>63.93</v>
      </c>
      <c r="F2371" s="21">
        <v>1</v>
      </c>
      <c r="G2371" s="21">
        <v>4</v>
      </c>
      <c r="H2371" s="21"/>
      <c r="I2371" s="21"/>
      <c r="J2371" s="21"/>
      <c r="K2371" s="22">
        <f>VLOOKUP(D2371,'Porte Honorário'!$A$3:$B$44,2,0)</f>
        <v>346.6</v>
      </c>
      <c r="L2371" s="22">
        <f>'Base PF Saúde'!$K2371*'Base PF Saúde'!$C2371</f>
        <v>346.6</v>
      </c>
      <c r="M2371" s="22">
        <f>'Base PF Saúde'!$E2371*'Uco e Filme'!$A$2</f>
        <v>1159.0509</v>
      </c>
      <c r="N2371" s="22">
        <f>'Base PF Saúde'!$H2371*'Uco e Filme'!$A$11</f>
        <v>0</v>
      </c>
      <c r="O2371" s="23">
        <f>ROUND(SUM('Base PF Saúde'!$L2371:$N2371),2)</f>
        <v>1505.65</v>
      </c>
    </row>
    <row r="2372" spans="1:15" x14ac:dyDescent="0.25">
      <c r="A2372" s="18">
        <v>31103456</v>
      </c>
      <c r="B2372" s="18" t="s">
        <v>2397</v>
      </c>
      <c r="C2372" s="24">
        <v>1</v>
      </c>
      <c r="D2372" s="25" t="s">
        <v>336</v>
      </c>
      <c r="E2372" s="20">
        <v>15.99</v>
      </c>
      <c r="F2372" s="21">
        <v>1</v>
      </c>
      <c r="G2372" s="21">
        <v>4</v>
      </c>
      <c r="H2372" s="21"/>
      <c r="I2372" s="21"/>
      <c r="J2372" s="21"/>
      <c r="K2372" s="22">
        <f>VLOOKUP(D2372,'Porte Honorário'!$A$3:$B$44,2,0)</f>
        <v>401.75</v>
      </c>
      <c r="L2372" s="22">
        <f>'Base PF Saúde'!$K2372*'Base PF Saúde'!$C2372</f>
        <v>401.75</v>
      </c>
      <c r="M2372" s="22">
        <f>'Base PF Saúde'!$E2372*'Uco e Filme'!$A$2</f>
        <v>289.89869999999996</v>
      </c>
      <c r="N2372" s="22">
        <f>'Base PF Saúde'!$H2372*'Uco e Filme'!$A$11</f>
        <v>0</v>
      </c>
      <c r="O2372" s="23">
        <f>ROUND(SUM('Base PF Saúde'!$L2372:$N2372),2)</f>
        <v>691.65</v>
      </c>
    </row>
    <row r="2373" spans="1:15" x14ac:dyDescent="0.25">
      <c r="A2373" s="18">
        <v>31103464</v>
      </c>
      <c r="B2373" s="18" t="s">
        <v>2398</v>
      </c>
      <c r="C2373" s="24">
        <v>1</v>
      </c>
      <c r="D2373" s="25" t="s">
        <v>73</v>
      </c>
      <c r="E2373" s="20"/>
      <c r="F2373" s="21">
        <v>1</v>
      </c>
      <c r="G2373" s="21">
        <v>4</v>
      </c>
      <c r="H2373" s="21"/>
      <c r="I2373" s="21"/>
      <c r="J2373" s="21"/>
      <c r="K2373" s="22">
        <f>VLOOKUP(D2373,'Porte Honorário'!$A$3:$B$44,2,0)</f>
        <v>346.6</v>
      </c>
      <c r="L2373" s="22">
        <f>'Base PF Saúde'!$K2373*'Base PF Saúde'!$C2373</f>
        <v>346.6</v>
      </c>
      <c r="M2373" s="22">
        <f>'Base PF Saúde'!$E2373*'Uco e Filme'!$A$2</f>
        <v>0</v>
      </c>
      <c r="N2373" s="22">
        <f>'Base PF Saúde'!$H2373*'Uco e Filme'!$A$11</f>
        <v>0</v>
      </c>
      <c r="O2373" s="23">
        <f>ROUND(SUM('Base PF Saúde'!$L2373:$N2373),2)</f>
        <v>346.6</v>
      </c>
    </row>
    <row r="2374" spans="1:15" x14ac:dyDescent="0.25">
      <c r="A2374" s="18">
        <v>31103472</v>
      </c>
      <c r="B2374" s="18" t="s">
        <v>2399</v>
      </c>
      <c r="C2374" s="24">
        <v>1</v>
      </c>
      <c r="D2374" s="25" t="s">
        <v>69</v>
      </c>
      <c r="E2374" s="20">
        <v>4.22</v>
      </c>
      <c r="F2374" s="21"/>
      <c r="G2374" s="21">
        <v>2</v>
      </c>
      <c r="H2374" s="21"/>
      <c r="I2374" s="21"/>
      <c r="J2374" s="21"/>
      <c r="K2374" s="22">
        <f>VLOOKUP(D2374,'Porte Honorário'!$A$3:$B$44,2,0)</f>
        <v>201.64</v>
      </c>
      <c r="L2374" s="22">
        <f>'Base PF Saúde'!$K2374*'Base PF Saúde'!$C2374</f>
        <v>201.64</v>
      </c>
      <c r="M2374" s="22">
        <f>'Base PF Saúde'!$E2374*'Uco e Filme'!$A$2</f>
        <v>76.508599999999987</v>
      </c>
      <c r="N2374" s="22">
        <f>'Base PF Saúde'!$H2374*'Uco e Filme'!$A$11</f>
        <v>0</v>
      </c>
      <c r="O2374" s="23">
        <f>ROUND(SUM('Base PF Saúde'!$L2374:$N2374),2)</f>
        <v>278.14999999999998</v>
      </c>
    </row>
    <row r="2375" spans="1:15" x14ac:dyDescent="0.25">
      <c r="A2375" s="18">
        <v>31103480</v>
      </c>
      <c r="B2375" s="18" t="s">
        <v>2400</v>
      </c>
      <c r="C2375" s="24">
        <v>1</v>
      </c>
      <c r="D2375" s="25" t="s">
        <v>472</v>
      </c>
      <c r="E2375" s="20"/>
      <c r="F2375" s="21">
        <v>3</v>
      </c>
      <c r="G2375" s="21">
        <v>7</v>
      </c>
      <c r="H2375" s="21"/>
      <c r="I2375" s="21"/>
      <c r="J2375" s="21"/>
      <c r="K2375" s="22">
        <f>VLOOKUP(D2375,'Porte Honorário'!$A$3:$B$44,2,0)</f>
        <v>1433.67</v>
      </c>
      <c r="L2375" s="22">
        <f>'Base PF Saúde'!$K2375*'Base PF Saúde'!$C2375</f>
        <v>1433.67</v>
      </c>
      <c r="M2375" s="22">
        <f>'Base PF Saúde'!$E2375*'Uco e Filme'!$A$2</f>
        <v>0</v>
      </c>
      <c r="N2375" s="22">
        <f>'Base PF Saúde'!$H2375*'Uco e Filme'!$A$11</f>
        <v>0</v>
      </c>
      <c r="O2375" s="23">
        <f>ROUND(SUM('Base PF Saúde'!$L2375:$N2375),2)</f>
        <v>1433.67</v>
      </c>
    </row>
    <row r="2376" spans="1:15" x14ac:dyDescent="0.25">
      <c r="A2376" s="18">
        <v>31103499</v>
      </c>
      <c r="B2376" s="18" t="s">
        <v>2401</v>
      </c>
      <c r="C2376" s="24">
        <v>1</v>
      </c>
      <c r="D2376" s="25" t="s">
        <v>491</v>
      </c>
      <c r="E2376" s="20"/>
      <c r="F2376" s="21">
        <v>3</v>
      </c>
      <c r="G2376" s="21">
        <v>7</v>
      </c>
      <c r="H2376" s="21"/>
      <c r="I2376" s="21"/>
      <c r="J2376" s="21"/>
      <c r="K2376" s="22">
        <f>VLOOKUP(D2376,'Porte Honorário'!$A$3:$B$44,2,0)</f>
        <v>1922.05</v>
      </c>
      <c r="L2376" s="22">
        <f>'Base PF Saúde'!$K2376*'Base PF Saúde'!$C2376</f>
        <v>1922.05</v>
      </c>
      <c r="M2376" s="22">
        <f>'Base PF Saúde'!$E2376*'Uco e Filme'!$A$2</f>
        <v>0</v>
      </c>
      <c r="N2376" s="22">
        <f>'Base PF Saúde'!$H2376*'Uco e Filme'!$A$11</f>
        <v>0</v>
      </c>
      <c r="O2376" s="23">
        <f>ROUND(SUM('Base PF Saúde'!$L2376:$N2376),2)</f>
        <v>1922.05</v>
      </c>
    </row>
    <row r="2377" spans="1:15" x14ac:dyDescent="0.25">
      <c r="A2377" s="18">
        <v>31103502</v>
      </c>
      <c r="B2377" s="18" t="s">
        <v>2402</v>
      </c>
      <c r="C2377" s="24">
        <v>1</v>
      </c>
      <c r="D2377" s="25" t="s">
        <v>472</v>
      </c>
      <c r="E2377" s="20"/>
      <c r="F2377" s="21">
        <v>3</v>
      </c>
      <c r="G2377" s="21">
        <v>7</v>
      </c>
      <c r="H2377" s="21"/>
      <c r="I2377" s="21"/>
      <c r="J2377" s="21"/>
      <c r="K2377" s="22">
        <f>VLOOKUP(D2377,'Porte Honorário'!$A$3:$B$44,2,0)</f>
        <v>1433.67</v>
      </c>
      <c r="L2377" s="22">
        <f>'Base PF Saúde'!$K2377*'Base PF Saúde'!$C2377</f>
        <v>1433.67</v>
      </c>
      <c r="M2377" s="22">
        <f>'Base PF Saúde'!$E2377*'Uco e Filme'!$A$2</f>
        <v>0</v>
      </c>
      <c r="N2377" s="22">
        <f>'Base PF Saúde'!$H2377*'Uco e Filme'!$A$11</f>
        <v>0</v>
      </c>
      <c r="O2377" s="23">
        <f>ROUND(SUM('Base PF Saúde'!$L2377:$N2377),2)</f>
        <v>1433.67</v>
      </c>
    </row>
    <row r="2378" spans="1:15" ht="24" x14ac:dyDescent="0.25">
      <c r="A2378" s="18">
        <v>31103510</v>
      </c>
      <c r="B2378" s="18" t="s">
        <v>2403</v>
      </c>
      <c r="C2378" s="24">
        <v>1</v>
      </c>
      <c r="D2378" s="25" t="s">
        <v>334</v>
      </c>
      <c r="E2378" s="20">
        <v>44.61</v>
      </c>
      <c r="F2378" s="21">
        <v>1</v>
      </c>
      <c r="G2378" s="21">
        <v>5</v>
      </c>
      <c r="H2378" s="21"/>
      <c r="I2378" s="21"/>
      <c r="J2378" s="21"/>
      <c r="K2378" s="22">
        <f>VLOOKUP(D2378,'Porte Honorário'!$A$3:$B$44,2,0)</f>
        <v>1049.28</v>
      </c>
      <c r="L2378" s="22">
        <f>'Base PF Saúde'!$K2378*'Base PF Saúde'!$C2378</f>
        <v>1049.28</v>
      </c>
      <c r="M2378" s="22">
        <f>'Base PF Saúde'!$E2378*'Uco e Filme'!$A$2</f>
        <v>808.77929999999992</v>
      </c>
      <c r="N2378" s="22">
        <f>'Base PF Saúde'!$H2378*'Uco e Filme'!$A$11</f>
        <v>0</v>
      </c>
      <c r="O2378" s="23">
        <f>ROUND(SUM('Base PF Saúde'!$L2378:$N2378),2)</f>
        <v>1858.06</v>
      </c>
    </row>
    <row r="2379" spans="1:15" x14ac:dyDescent="0.25">
      <c r="A2379" s="18">
        <v>31103529</v>
      </c>
      <c r="B2379" s="18" t="s">
        <v>2404</v>
      </c>
      <c r="C2379" s="24">
        <v>1</v>
      </c>
      <c r="D2379" s="25" t="s">
        <v>261</v>
      </c>
      <c r="E2379" s="20">
        <v>48.66</v>
      </c>
      <c r="F2379" s="21">
        <v>2</v>
      </c>
      <c r="G2379" s="21">
        <v>5</v>
      </c>
      <c r="H2379" s="21"/>
      <c r="I2379" s="21"/>
      <c r="J2379" s="21"/>
      <c r="K2379" s="22">
        <f>VLOOKUP(D2379,'Porte Honorário'!$A$3:$B$44,2,0)</f>
        <v>1572.31</v>
      </c>
      <c r="L2379" s="22">
        <f>'Base PF Saúde'!$K2379*'Base PF Saúde'!$C2379</f>
        <v>1572.31</v>
      </c>
      <c r="M2379" s="22">
        <f>'Base PF Saúde'!$E2379*'Uco e Filme'!$A$2</f>
        <v>882.20579999999984</v>
      </c>
      <c r="N2379" s="22">
        <f>'Base PF Saúde'!$H2379*'Uco e Filme'!$A$11</f>
        <v>0</v>
      </c>
      <c r="O2379" s="23">
        <f>ROUND(SUM('Base PF Saúde'!$L2379:$N2379),2)</f>
        <v>2454.52</v>
      </c>
    </row>
    <row r="2380" spans="1:15" ht="24" x14ac:dyDescent="0.25">
      <c r="A2380" s="18">
        <v>31103537</v>
      </c>
      <c r="B2380" s="18" t="s">
        <v>2405</v>
      </c>
      <c r="C2380" s="24">
        <v>1</v>
      </c>
      <c r="D2380" s="25" t="s">
        <v>1152</v>
      </c>
      <c r="E2380" s="20">
        <v>109.49</v>
      </c>
      <c r="F2380" s="21">
        <v>2</v>
      </c>
      <c r="G2380" s="21">
        <v>7</v>
      </c>
      <c r="H2380" s="21"/>
      <c r="I2380" s="21"/>
      <c r="J2380" s="21"/>
      <c r="K2380" s="22">
        <f>VLOOKUP(D2380,'Porte Honorário'!$A$3:$B$44,2,0)</f>
        <v>2843.7</v>
      </c>
      <c r="L2380" s="22">
        <f>'Base PF Saúde'!$K2380*'Base PF Saúde'!$C2380</f>
        <v>2843.7</v>
      </c>
      <c r="M2380" s="22">
        <f>'Base PF Saúde'!$E2380*'Uco e Filme'!$A$2</f>
        <v>1985.0536999999997</v>
      </c>
      <c r="N2380" s="22">
        <f>'Base PF Saúde'!$H2380*'Uco e Filme'!$A$11</f>
        <v>0</v>
      </c>
      <c r="O2380" s="23">
        <f>ROUND(SUM('Base PF Saúde'!$L2380:$N2380),2)</f>
        <v>4828.75</v>
      </c>
    </row>
    <row r="2381" spans="1:15" x14ac:dyDescent="0.25">
      <c r="A2381" s="18">
        <v>31103545</v>
      </c>
      <c r="B2381" s="18" t="s">
        <v>2406</v>
      </c>
      <c r="C2381" s="24">
        <v>1</v>
      </c>
      <c r="D2381" s="25" t="s">
        <v>998</v>
      </c>
      <c r="E2381" s="20">
        <v>44.61</v>
      </c>
      <c r="F2381" s="21">
        <v>2</v>
      </c>
      <c r="G2381" s="21">
        <v>8</v>
      </c>
      <c r="H2381" s="21"/>
      <c r="I2381" s="21"/>
      <c r="J2381" s="21"/>
      <c r="K2381" s="22">
        <f>VLOOKUP(D2381,'Porte Honorário'!$A$3:$B$44,2,0)</f>
        <v>2355.31</v>
      </c>
      <c r="L2381" s="22">
        <f>'Base PF Saúde'!$K2381*'Base PF Saúde'!$C2381</f>
        <v>2355.31</v>
      </c>
      <c r="M2381" s="22">
        <f>'Base PF Saúde'!$E2381*'Uco e Filme'!$A$2</f>
        <v>808.77929999999992</v>
      </c>
      <c r="N2381" s="22">
        <f>'Base PF Saúde'!$H2381*'Uco e Filme'!$A$11</f>
        <v>0</v>
      </c>
      <c r="O2381" s="23">
        <f>ROUND(SUM('Base PF Saúde'!$L2381:$N2381),2)</f>
        <v>3164.09</v>
      </c>
    </row>
    <row r="2382" spans="1:15" x14ac:dyDescent="0.25">
      <c r="A2382" s="18">
        <v>31103553</v>
      </c>
      <c r="B2382" s="18" t="s">
        <v>2407</v>
      </c>
      <c r="C2382" s="24">
        <v>1</v>
      </c>
      <c r="D2382" s="25" t="s">
        <v>448</v>
      </c>
      <c r="E2382" s="20">
        <v>56.77</v>
      </c>
      <c r="F2382" s="21">
        <v>2</v>
      </c>
      <c r="G2382" s="21">
        <v>5</v>
      </c>
      <c r="H2382" s="21"/>
      <c r="I2382" s="21"/>
      <c r="J2382" s="21"/>
      <c r="K2382" s="22">
        <f>VLOOKUP(D2382,'Porte Honorário'!$A$3:$B$44,2,0)</f>
        <v>1126.45</v>
      </c>
      <c r="L2382" s="22">
        <f>'Base PF Saúde'!$K2382*'Base PF Saúde'!$C2382</f>
        <v>1126.45</v>
      </c>
      <c r="M2382" s="22">
        <f>'Base PF Saúde'!$E2382*'Uco e Filme'!$A$2</f>
        <v>1029.2401</v>
      </c>
      <c r="N2382" s="22">
        <f>'Base PF Saúde'!$H2382*'Uco e Filme'!$A$11</f>
        <v>0</v>
      </c>
      <c r="O2382" s="23">
        <f>ROUND(SUM('Base PF Saúde'!$L2382:$N2382),2)</f>
        <v>2155.69</v>
      </c>
    </row>
    <row r="2383" spans="1:15" x14ac:dyDescent="0.25">
      <c r="A2383" s="18">
        <v>31103561</v>
      </c>
      <c r="B2383" s="18" t="s">
        <v>2408</v>
      </c>
      <c r="C2383" s="24">
        <v>1</v>
      </c>
      <c r="D2383" s="25" t="s">
        <v>295</v>
      </c>
      <c r="E2383" s="20">
        <v>89.93</v>
      </c>
      <c r="F2383" s="21">
        <v>1</v>
      </c>
      <c r="G2383" s="21">
        <v>5</v>
      </c>
      <c r="H2383" s="21"/>
      <c r="I2383" s="21"/>
      <c r="J2383" s="21"/>
      <c r="K2383" s="22">
        <f>VLOOKUP(D2383,'Porte Honorário'!$A$3:$B$44,2,0)</f>
        <v>682.17</v>
      </c>
      <c r="L2383" s="22">
        <f>'Base PF Saúde'!$K2383*'Base PF Saúde'!$C2383</f>
        <v>682.17</v>
      </c>
      <c r="M2383" s="22">
        <f>'Base PF Saúde'!$E2383*'Uco e Filme'!$A$2</f>
        <v>1630.4309000000001</v>
      </c>
      <c r="N2383" s="22">
        <f>'Base PF Saúde'!$H2383*'Uco e Filme'!$A$11</f>
        <v>0</v>
      </c>
      <c r="O2383" s="23">
        <f>ROUND(SUM('Base PF Saúde'!$L2383:$N2383),2)</f>
        <v>2312.6</v>
      </c>
    </row>
    <row r="2384" spans="1:15" ht="24" x14ac:dyDescent="0.25">
      <c r="A2384" s="18">
        <v>31103596</v>
      </c>
      <c r="B2384" s="18" t="s">
        <v>2409</v>
      </c>
      <c r="C2384" s="24">
        <v>1</v>
      </c>
      <c r="D2384" s="28" t="s">
        <v>73</v>
      </c>
      <c r="E2384" s="29"/>
      <c r="F2384" s="28">
        <v>1</v>
      </c>
      <c r="G2384" s="28">
        <v>3</v>
      </c>
      <c r="H2384" s="21"/>
      <c r="I2384" s="21"/>
      <c r="J2384" s="21"/>
      <c r="K2384" s="22">
        <f>VLOOKUP(D2384,'Porte Honorário'!$A$3:$B$44,2,0)</f>
        <v>346.6</v>
      </c>
      <c r="L2384" s="22">
        <f>'Base PF Saúde'!$K2384*'Base PF Saúde'!$C2384</f>
        <v>346.6</v>
      </c>
      <c r="M2384" s="22">
        <f>'Base PF Saúde'!$E2384*'Uco e Filme'!$A$2</f>
        <v>0</v>
      </c>
      <c r="N2384" s="22">
        <f>'Base PF Saúde'!$H2384*'Uco e Filme'!$A$11</f>
        <v>0</v>
      </c>
      <c r="O2384" s="23">
        <f>ROUND(SUM('Base PF Saúde'!$L2384:$N2384),2)</f>
        <v>346.6</v>
      </c>
    </row>
    <row r="2385" spans="1:15" ht="18" customHeight="1" x14ac:dyDescent="0.25">
      <c r="A2385" s="72" t="s">
        <v>2410</v>
      </c>
      <c r="B2385" s="73"/>
      <c r="C2385" s="73"/>
      <c r="D2385" s="73"/>
      <c r="E2385" s="73"/>
      <c r="F2385" s="73"/>
      <c r="G2385" s="73"/>
      <c r="H2385" s="73"/>
      <c r="I2385" s="73"/>
      <c r="J2385" s="73"/>
      <c r="K2385" s="73" t="e">
        <f>VLOOKUP(D2385,'Porte Honorário'!$A$3:$B$44,2,0)</f>
        <v>#N/A</v>
      </c>
      <c r="L2385" s="73" t="e">
        <f>'Base PF Saúde'!$K2385*'Base PF Saúde'!$C2385</f>
        <v>#N/A</v>
      </c>
      <c r="M2385" s="73">
        <f>'Base PF Saúde'!$E2385*'Uco e Filme'!$A$2</f>
        <v>0</v>
      </c>
      <c r="N2385" s="73">
        <f>'Base PF Saúde'!$H2385*'Uco e Filme'!$A$11</f>
        <v>0</v>
      </c>
      <c r="O2385" s="74" t="e">
        <f>ROUND(SUM('Base PF Saúde'!$L2385:$N2385),2)</f>
        <v>#N/A</v>
      </c>
    </row>
    <row r="2386" spans="1:15" x14ac:dyDescent="0.25">
      <c r="A2386" s="18">
        <v>31104010</v>
      </c>
      <c r="B2386" s="18" t="s">
        <v>2411</v>
      </c>
      <c r="C2386" s="24">
        <v>1</v>
      </c>
      <c r="D2386" s="25" t="s">
        <v>52</v>
      </c>
      <c r="E2386" s="20"/>
      <c r="F2386" s="21">
        <v>1</v>
      </c>
      <c r="G2386" s="21">
        <v>1</v>
      </c>
      <c r="H2386" s="21"/>
      <c r="I2386" s="21"/>
      <c r="J2386" s="21"/>
      <c r="K2386" s="22">
        <f>VLOOKUP(D2386,'Porte Honorário'!$A$3:$B$44,2,0)</f>
        <v>138.65</v>
      </c>
      <c r="L2386" s="22">
        <f>'Base PF Saúde'!$K2386*'Base PF Saúde'!$C2386</f>
        <v>138.65</v>
      </c>
      <c r="M2386" s="22">
        <f>'Base PF Saúde'!$E2386*'Uco e Filme'!$A$2</f>
        <v>0</v>
      </c>
      <c r="N2386" s="22">
        <f>'Base PF Saúde'!$H2386*'Uco e Filme'!$A$11</f>
        <v>0</v>
      </c>
      <c r="O2386" s="23">
        <f>ROUND(SUM('Base PF Saúde'!$L2386:$N2386),2)</f>
        <v>138.65</v>
      </c>
    </row>
    <row r="2387" spans="1:15" x14ac:dyDescent="0.25">
      <c r="A2387" s="18">
        <v>31104029</v>
      </c>
      <c r="B2387" s="18" t="s">
        <v>2412</v>
      </c>
      <c r="C2387" s="24">
        <v>1</v>
      </c>
      <c r="D2387" s="25" t="s">
        <v>102</v>
      </c>
      <c r="E2387" s="20">
        <v>3.24</v>
      </c>
      <c r="F2387" s="21">
        <v>1</v>
      </c>
      <c r="G2387" s="21">
        <v>1</v>
      </c>
      <c r="H2387" s="21"/>
      <c r="I2387" s="21"/>
      <c r="J2387" s="21"/>
      <c r="K2387" s="22">
        <f>VLOOKUP(D2387,'Porte Honorário'!$A$3:$B$44,2,0)</f>
        <v>176.44</v>
      </c>
      <c r="L2387" s="22">
        <f>'Base PF Saúde'!$K2387*'Base PF Saúde'!$C2387</f>
        <v>176.44</v>
      </c>
      <c r="M2387" s="22">
        <f>'Base PF Saúde'!$E2387*'Uco e Filme'!$A$2</f>
        <v>58.741199999999999</v>
      </c>
      <c r="N2387" s="22">
        <f>'Base PF Saúde'!$H2387*'Uco e Filme'!$A$11</f>
        <v>0</v>
      </c>
      <c r="O2387" s="23">
        <f>ROUND(SUM('Base PF Saúde'!$L2387:$N2387),2)</f>
        <v>235.18</v>
      </c>
    </row>
    <row r="2388" spans="1:15" x14ac:dyDescent="0.25">
      <c r="A2388" s="18">
        <v>31104037</v>
      </c>
      <c r="B2388" s="18" t="s">
        <v>2413</v>
      </c>
      <c r="C2388" s="24">
        <v>1</v>
      </c>
      <c r="D2388" s="25" t="s">
        <v>73</v>
      </c>
      <c r="E2388" s="20"/>
      <c r="F2388" s="21">
        <v>1</v>
      </c>
      <c r="G2388" s="21">
        <v>2</v>
      </c>
      <c r="H2388" s="21"/>
      <c r="I2388" s="21"/>
      <c r="J2388" s="21"/>
      <c r="K2388" s="22">
        <f>VLOOKUP(D2388,'Porte Honorário'!$A$3:$B$44,2,0)</f>
        <v>346.6</v>
      </c>
      <c r="L2388" s="22">
        <f>'Base PF Saúde'!$K2388*'Base PF Saúde'!$C2388</f>
        <v>346.6</v>
      </c>
      <c r="M2388" s="22">
        <f>'Base PF Saúde'!$E2388*'Uco e Filme'!$A$2</f>
        <v>0</v>
      </c>
      <c r="N2388" s="22">
        <f>'Base PF Saúde'!$H2388*'Uco e Filme'!$A$11</f>
        <v>0</v>
      </c>
      <c r="O2388" s="23">
        <f>ROUND(SUM('Base PF Saúde'!$L2388:$N2388),2)</f>
        <v>346.6</v>
      </c>
    </row>
    <row r="2389" spans="1:15" ht="24" x14ac:dyDescent="0.25">
      <c r="A2389" s="18">
        <v>31104045</v>
      </c>
      <c r="B2389" s="18" t="s">
        <v>2414</v>
      </c>
      <c r="C2389" s="24">
        <v>1</v>
      </c>
      <c r="D2389" s="25" t="s">
        <v>71</v>
      </c>
      <c r="E2389" s="20">
        <v>5.78</v>
      </c>
      <c r="F2389" s="21">
        <v>1</v>
      </c>
      <c r="G2389" s="21">
        <v>1</v>
      </c>
      <c r="H2389" s="21"/>
      <c r="I2389" s="21"/>
      <c r="J2389" s="21"/>
      <c r="K2389" s="22">
        <f>VLOOKUP(D2389,'Porte Honorário'!$A$3:$B$44,2,0)</f>
        <v>297.77</v>
      </c>
      <c r="L2389" s="22">
        <f>'Base PF Saúde'!$K2389*'Base PF Saúde'!$C2389</f>
        <v>297.77</v>
      </c>
      <c r="M2389" s="22">
        <f>'Base PF Saúde'!$E2389*'Uco e Filme'!$A$2</f>
        <v>104.7914</v>
      </c>
      <c r="N2389" s="22">
        <f>'Base PF Saúde'!$H2389*'Uco e Filme'!$A$11</f>
        <v>0</v>
      </c>
      <c r="O2389" s="23">
        <f>ROUND(SUM('Base PF Saúde'!$L2389:$N2389),2)</f>
        <v>402.56</v>
      </c>
    </row>
    <row r="2390" spans="1:15" x14ac:dyDescent="0.25">
      <c r="A2390" s="18">
        <v>31104053</v>
      </c>
      <c r="B2390" s="18" t="s">
        <v>2415</v>
      </c>
      <c r="C2390" s="24">
        <v>1</v>
      </c>
      <c r="D2390" s="25" t="s">
        <v>384</v>
      </c>
      <c r="E2390" s="20"/>
      <c r="F2390" s="21">
        <v>1</v>
      </c>
      <c r="G2390" s="21">
        <v>2</v>
      </c>
      <c r="H2390" s="21"/>
      <c r="I2390" s="21"/>
      <c r="J2390" s="21"/>
      <c r="K2390" s="22">
        <f>VLOOKUP(D2390,'Porte Honorário'!$A$3:$B$44,2,0)</f>
        <v>737.32</v>
      </c>
      <c r="L2390" s="22">
        <f>'Base PF Saúde'!$K2390*'Base PF Saúde'!$C2390</f>
        <v>737.32</v>
      </c>
      <c r="M2390" s="22">
        <f>'Base PF Saúde'!$E2390*'Uco e Filme'!$A$2</f>
        <v>0</v>
      </c>
      <c r="N2390" s="22">
        <f>'Base PF Saúde'!$H2390*'Uco e Filme'!$A$11</f>
        <v>0</v>
      </c>
      <c r="O2390" s="23">
        <f>ROUND(SUM('Base PF Saúde'!$L2390:$N2390),2)</f>
        <v>737.32</v>
      </c>
    </row>
    <row r="2391" spans="1:15" x14ac:dyDescent="0.25">
      <c r="A2391" s="18">
        <v>31104061</v>
      </c>
      <c r="B2391" s="18" t="s">
        <v>2416</v>
      </c>
      <c r="C2391" s="24">
        <v>1</v>
      </c>
      <c r="D2391" s="25" t="s">
        <v>71</v>
      </c>
      <c r="E2391" s="20">
        <v>9.33</v>
      </c>
      <c r="F2391" s="21">
        <v>1</v>
      </c>
      <c r="G2391" s="21">
        <v>2</v>
      </c>
      <c r="H2391" s="21"/>
      <c r="I2391" s="21"/>
      <c r="J2391" s="21"/>
      <c r="K2391" s="22">
        <f>VLOOKUP(D2391,'Porte Honorário'!$A$3:$B$44,2,0)</f>
        <v>297.77</v>
      </c>
      <c r="L2391" s="22">
        <f>'Base PF Saúde'!$K2391*'Base PF Saúde'!$C2391</f>
        <v>297.77</v>
      </c>
      <c r="M2391" s="22">
        <f>'Base PF Saúde'!$E2391*'Uco e Filme'!$A$2</f>
        <v>169.15289999999999</v>
      </c>
      <c r="N2391" s="22">
        <f>'Base PF Saúde'!$H2391*'Uco e Filme'!$A$11</f>
        <v>0</v>
      </c>
      <c r="O2391" s="23">
        <f>ROUND(SUM('Base PF Saúde'!$L2391:$N2391),2)</f>
        <v>466.92</v>
      </c>
    </row>
    <row r="2392" spans="1:15" x14ac:dyDescent="0.25">
      <c r="A2392" s="18">
        <v>31104070</v>
      </c>
      <c r="B2392" s="18" t="s">
        <v>2111</v>
      </c>
      <c r="C2392" s="24">
        <v>1</v>
      </c>
      <c r="D2392" s="25" t="s">
        <v>92</v>
      </c>
      <c r="E2392" s="20">
        <v>1.94</v>
      </c>
      <c r="F2392" s="21">
        <v>1</v>
      </c>
      <c r="G2392" s="21">
        <v>2</v>
      </c>
      <c r="H2392" s="21"/>
      <c r="I2392" s="21"/>
      <c r="J2392" s="21"/>
      <c r="K2392" s="22">
        <f>VLOOKUP(D2392,'Porte Honorário'!$A$3:$B$44,2,0)</f>
        <v>241.04</v>
      </c>
      <c r="L2392" s="22">
        <f>'Base PF Saúde'!$K2392*'Base PF Saúde'!$C2392</f>
        <v>241.04</v>
      </c>
      <c r="M2392" s="22">
        <f>'Base PF Saúde'!$E2392*'Uco e Filme'!$A$2</f>
        <v>35.172199999999997</v>
      </c>
      <c r="N2392" s="22">
        <f>'Base PF Saúde'!$H2392*'Uco e Filme'!$A$11</f>
        <v>0</v>
      </c>
      <c r="O2392" s="23">
        <f>ROUND(SUM('Base PF Saúde'!$L2392:$N2392),2)</f>
        <v>276.20999999999998</v>
      </c>
    </row>
    <row r="2393" spans="1:15" x14ac:dyDescent="0.25">
      <c r="A2393" s="18">
        <v>31104088</v>
      </c>
      <c r="B2393" s="18" t="s">
        <v>2417</v>
      </c>
      <c r="C2393" s="24">
        <v>1</v>
      </c>
      <c r="D2393" s="25" t="s">
        <v>384</v>
      </c>
      <c r="E2393" s="20"/>
      <c r="F2393" s="21">
        <v>1</v>
      </c>
      <c r="G2393" s="21">
        <v>4</v>
      </c>
      <c r="H2393" s="21"/>
      <c r="I2393" s="21"/>
      <c r="J2393" s="21"/>
      <c r="K2393" s="22">
        <f>VLOOKUP(D2393,'Porte Honorário'!$A$3:$B$44,2,0)</f>
        <v>737.32</v>
      </c>
      <c r="L2393" s="22">
        <f>'Base PF Saúde'!$K2393*'Base PF Saúde'!$C2393</f>
        <v>737.32</v>
      </c>
      <c r="M2393" s="22">
        <f>'Base PF Saúde'!$E2393*'Uco e Filme'!$A$2</f>
        <v>0</v>
      </c>
      <c r="N2393" s="22">
        <f>'Base PF Saúde'!$H2393*'Uco e Filme'!$A$11</f>
        <v>0</v>
      </c>
      <c r="O2393" s="23">
        <f>ROUND(SUM('Base PF Saúde'!$L2393:$N2393),2)</f>
        <v>737.32</v>
      </c>
    </row>
    <row r="2394" spans="1:15" x14ac:dyDescent="0.25">
      <c r="A2394" s="18">
        <v>31104096</v>
      </c>
      <c r="B2394" s="18" t="s">
        <v>2418</v>
      </c>
      <c r="C2394" s="24">
        <v>1</v>
      </c>
      <c r="D2394" s="25" t="s">
        <v>334</v>
      </c>
      <c r="E2394" s="20"/>
      <c r="F2394" s="21">
        <v>1</v>
      </c>
      <c r="G2394" s="21">
        <v>4</v>
      </c>
      <c r="H2394" s="21"/>
      <c r="I2394" s="21"/>
      <c r="J2394" s="21"/>
      <c r="K2394" s="22">
        <f>VLOOKUP(D2394,'Porte Honorário'!$A$3:$B$44,2,0)</f>
        <v>1049.28</v>
      </c>
      <c r="L2394" s="22">
        <f>'Base PF Saúde'!$K2394*'Base PF Saúde'!$C2394</f>
        <v>1049.28</v>
      </c>
      <c r="M2394" s="22">
        <f>'Base PF Saúde'!$E2394*'Uco e Filme'!$A$2</f>
        <v>0</v>
      </c>
      <c r="N2394" s="22">
        <f>'Base PF Saúde'!$H2394*'Uco e Filme'!$A$11</f>
        <v>0</v>
      </c>
      <c r="O2394" s="23">
        <f>ROUND(SUM('Base PF Saúde'!$L2394:$N2394),2)</f>
        <v>1049.28</v>
      </c>
    </row>
    <row r="2395" spans="1:15" x14ac:dyDescent="0.25">
      <c r="A2395" s="18">
        <v>31104100</v>
      </c>
      <c r="B2395" s="18" t="s">
        <v>2419</v>
      </c>
      <c r="C2395" s="24">
        <v>1</v>
      </c>
      <c r="D2395" s="25" t="s">
        <v>334</v>
      </c>
      <c r="E2395" s="20"/>
      <c r="F2395" s="21">
        <v>1</v>
      </c>
      <c r="G2395" s="21">
        <v>4</v>
      </c>
      <c r="H2395" s="21"/>
      <c r="I2395" s="21"/>
      <c r="J2395" s="21"/>
      <c r="K2395" s="22">
        <f>VLOOKUP(D2395,'Porte Honorário'!$A$3:$B$44,2,0)</f>
        <v>1049.28</v>
      </c>
      <c r="L2395" s="22">
        <f>'Base PF Saúde'!$K2395*'Base PF Saúde'!$C2395</f>
        <v>1049.28</v>
      </c>
      <c r="M2395" s="22">
        <f>'Base PF Saúde'!$E2395*'Uco e Filme'!$A$2</f>
        <v>0</v>
      </c>
      <c r="N2395" s="22">
        <f>'Base PF Saúde'!$H2395*'Uco e Filme'!$A$11</f>
        <v>0</v>
      </c>
      <c r="O2395" s="23">
        <f>ROUND(SUM('Base PF Saúde'!$L2395:$N2395),2)</f>
        <v>1049.28</v>
      </c>
    </row>
    <row r="2396" spans="1:15" ht="24" x14ac:dyDescent="0.25">
      <c r="A2396" s="18">
        <v>31104118</v>
      </c>
      <c r="B2396" s="18" t="s">
        <v>2420</v>
      </c>
      <c r="C2396" s="24">
        <v>1</v>
      </c>
      <c r="D2396" s="25" t="s">
        <v>334</v>
      </c>
      <c r="E2396" s="20"/>
      <c r="F2396" s="21">
        <v>1</v>
      </c>
      <c r="G2396" s="21">
        <v>4</v>
      </c>
      <c r="H2396" s="21"/>
      <c r="I2396" s="21"/>
      <c r="J2396" s="21"/>
      <c r="K2396" s="22">
        <f>VLOOKUP(D2396,'Porte Honorário'!$A$3:$B$44,2,0)</f>
        <v>1049.28</v>
      </c>
      <c r="L2396" s="22">
        <f>'Base PF Saúde'!$K2396*'Base PF Saúde'!$C2396</f>
        <v>1049.28</v>
      </c>
      <c r="M2396" s="22">
        <f>'Base PF Saúde'!$E2396*'Uco e Filme'!$A$2</f>
        <v>0</v>
      </c>
      <c r="N2396" s="22">
        <f>'Base PF Saúde'!$H2396*'Uco e Filme'!$A$11</f>
        <v>0</v>
      </c>
      <c r="O2396" s="23">
        <f>ROUND(SUM('Base PF Saúde'!$L2396:$N2396),2)</f>
        <v>1049.28</v>
      </c>
    </row>
    <row r="2397" spans="1:15" ht="24" x14ac:dyDescent="0.25">
      <c r="A2397" s="18">
        <v>31104126</v>
      </c>
      <c r="B2397" s="18" t="s">
        <v>2421</v>
      </c>
      <c r="C2397" s="24">
        <v>1</v>
      </c>
      <c r="D2397" s="25" t="s">
        <v>69</v>
      </c>
      <c r="E2397" s="20">
        <v>4.63</v>
      </c>
      <c r="F2397" s="21">
        <v>1</v>
      </c>
      <c r="G2397" s="21">
        <v>3</v>
      </c>
      <c r="H2397" s="21"/>
      <c r="I2397" s="21"/>
      <c r="J2397" s="21"/>
      <c r="K2397" s="22">
        <f>VLOOKUP(D2397,'Porte Honorário'!$A$3:$B$44,2,0)</f>
        <v>201.64</v>
      </c>
      <c r="L2397" s="22">
        <f>'Base PF Saúde'!$K2397*'Base PF Saúde'!$C2397</f>
        <v>201.64</v>
      </c>
      <c r="M2397" s="22">
        <f>'Base PF Saúde'!$E2397*'Uco e Filme'!$A$2</f>
        <v>83.94189999999999</v>
      </c>
      <c r="N2397" s="22">
        <f>'Base PF Saúde'!$H2397*'Uco e Filme'!$A$11</f>
        <v>0</v>
      </c>
      <c r="O2397" s="23">
        <f>ROUND(SUM('Base PF Saúde'!$L2397:$N2397),2)</f>
        <v>285.58</v>
      </c>
    </row>
    <row r="2398" spans="1:15" x14ac:dyDescent="0.25">
      <c r="A2398" s="18">
        <v>31104134</v>
      </c>
      <c r="B2398" s="18" t="s">
        <v>2422</v>
      </c>
      <c r="C2398" s="24">
        <v>1</v>
      </c>
      <c r="D2398" s="25" t="s">
        <v>336</v>
      </c>
      <c r="E2398" s="20"/>
      <c r="F2398" s="21">
        <v>1</v>
      </c>
      <c r="G2398" s="21">
        <v>3</v>
      </c>
      <c r="H2398" s="21"/>
      <c r="I2398" s="21"/>
      <c r="J2398" s="21"/>
      <c r="K2398" s="22">
        <f>VLOOKUP(D2398,'Porte Honorário'!$A$3:$B$44,2,0)</f>
        <v>401.75</v>
      </c>
      <c r="L2398" s="22">
        <f>'Base PF Saúde'!$K2398*'Base PF Saúde'!$C2398</f>
        <v>401.75</v>
      </c>
      <c r="M2398" s="22">
        <f>'Base PF Saúde'!$E2398*'Uco e Filme'!$A$2</f>
        <v>0</v>
      </c>
      <c r="N2398" s="22">
        <f>'Base PF Saúde'!$H2398*'Uco e Filme'!$A$11</f>
        <v>0</v>
      </c>
      <c r="O2398" s="23">
        <f>ROUND(SUM('Base PF Saúde'!$L2398:$N2398),2)</f>
        <v>401.75</v>
      </c>
    </row>
    <row r="2399" spans="1:15" x14ac:dyDescent="0.25">
      <c r="A2399" s="18">
        <v>31104142</v>
      </c>
      <c r="B2399" s="18" t="s">
        <v>2423</v>
      </c>
      <c r="C2399" s="24">
        <v>1</v>
      </c>
      <c r="D2399" s="25" t="s">
        <v>102</v>
      </c>
      <c r="E2399" s="20"/>
      <c r="F2399" s="21"/>
      <c r="G2399" s="21">
        <v>1</v>
      </c>
      <c r="H2399" s="21"/>
      <c r="I2399" s="21"/>
      <c r="J2399" s="21"/>
      <c r="K2399" s="22">
        <f>VLOOKUP(D2399,'Porte Honorário'!$A$3:$B$44,2,0)</f>
        <v>176.44</v>
      </c>
      <c r="L2399" s="22">
        <f>'Base PF Saúde'!$K2399*'Base PF Saúde'!$C2399</f>
        <v>176.44</v>
      </c>
      <c r="M2399" s="22">
        <f>'Base PF Saúde'!$E2399*'Uco e Filme'!$A$2</f>
        <v>0</v>
      </c>
      <c r="N2399" s="22">
        <f>'Base PF Saúde'!$H2399*'Uco e Filme'!$A$11</f>
        <v>0</v>
      </c>
      <c r="O2399" s="23">
        <f>ROUND(SUM('Base PF Saúde'!$L2399:$N2399),2)</f>
        <v>176.44</v>
      </c>
    </row>
    <row r="2400" spans="1:15" x14ac:dyDescent="0.25">
      <c r="A2400" s="18">
        <v>31104150</v>
      </c>
      <c r="B2400" s="18" t="s">
        <v>2424</v>
      </c>
      <c r="C2400" s="24">
        <v>1</v>
      </c>
      <c r="D2400" s="25" t="s">
        <v>334</v>
      </c>
      <c r="E2400" s="20"/>
      <c r="F2400" s="21">
        <v>2</v>
      </c>
      <c r="G2400" s="21">
        <v>4</v>
      </c>
      <c r="H2400" s="21"/>
      <c r="I2400" s="21"/>
      <c r="J2400" s="21"/>
      <c r="K2400" s="22">
        <f>VLOOKUP(D2400,'Porte Honorário'!$A$3:$B$44,2,0)</f>
        <v>1049.28</v>
      </c>
      <c r="L2400" s="22">
        <f>'Base PF Saúde'!$K2400*'Base PF Saúde'!$C2400</f>
        <v>1049.28</v>
      </c>
      <c r="M2400" s="22">
        <f>'Base PF Saúde'!$E2400*'Uco e Filme'!$A$2</f>
        <v>0</v>
      </c>
      <c r="N2400" s="22">
        <f>'Base PF Saúde'!$H2400*'Uco e Filme'!$A$11</f>
        <v>0</v>
      </c>
      <c r="O2400" s="23">
        <f>ROUND(SUM('Base PF Saúde'!$L2400:$N2400),2)</f>
        <v>1049.28</v>
      </c>
    </row>
    <row r="2401" spans="1:15" x14ac:dyDescent="0.25">
      <c r="A2401" s="18">
        <v>31104169</v>
      </c>
      <c r="B2401" s="18" t="s">
        <v>2425</v>
      </c>
      <c r="C2401" s="24">
        <v>1</v>
      </c>
      <c r="D2401" s="25" t="s">
        <v>102</v>
      </c>
      <c r="E2401" s="20"/>
      <c r="F2401" s="21"/>
      <c r="G2401" s="21">
        <v>1</v>
      </c>
      <c r="H2401" s="21"/>
      <c r="I2401" s="21"/>
      <c r="J2401" s="21"/>
      <c r="K2401" s="22">
        <f>VLOOKUP(D2401,'Porte Honorário'!$A$3:$B$44,2,0)</f>
        <v>176.44</v>
      </c>
      <c r="L2401" s="22">
        <f>'Base PF Saúde'!$K2401*'Base PF Saúde'!$C2401</f>
        <v>176.44</v>
      </c>
      <c r="M2401" s="22">
        <f>'Base PF Saúde'!$E2401*'Uco e Filme'!$A$2</f>
        <v>0</v>
      </c>
      <c r="N2401" s="22">
        <f>'Base PF Saúde'!$H2401*'Uco e Filme'!$A$11</f>
        <v>0</v>
      </c>
      <c r="O2401" s="23">
        <f>ROUND(SUM('Base PF Saúde'!$L2401:$N2401),2)</f>
        <v>176.44</v>
      </c>
    </row>
    <row r="2402" spans="1:15" x14ac:dyDescent="0.25">
      <c r="A2402" s="18">
        <v>31104177</v>
      </c>
      <c r="B2402" s="18" t="s">
        <v>2426</v>
      </c>
      <c r="C2402" s="24">
        <v>1</v>
      </c>
      <c r="D2402" s="25" t="s">
        <v>338</v>
      </c>
      <c r="E2402" s="20">
        <v>11.99</v>
      </c>
      <c r="F2402" s="21">
        <v>1</v>
      </c>
      <c r="G2402" s="21">
        <v>3</v>
      </c>
      <c r="H2402" s="21"/>
      <c r="I2402" s="21"/>
      <c r="J2402" s="21"/>
      <c r="K2402" s="22">
        <f>VLOOKUP(D2402,'Porte Honorário'!$A$3:$B$44,2,0)</f>
        <v>953.16</v>
      </c>
      <c r="L2402" s="22">
        <f>'Base PF Saúde'!$K2402*'Base PF Saúde'!$C2402</f>
        <v>953.16</v>
      </c>
      <c r="M2402" s="22">
        <f>'Base PF Saúde'!$E2402*'Uco e Filme'!$A$2</f>
        <v>217.37869999999998</v>
      </c>
      <c r="N2402" s="22">
        <f>'Base PF Saúde'!$H2402*'Uco e Filme'!$A$11</f>
        <v>0</v>
      </c>
      <c r="O2402" s="23">
        <f>ROUND(SUM('Base PF Saúde'!$L2402:$N2402),2)</f>
        <v>1170.54</v>
      </c>
    </row>
    <row r="2403" spans="1:15" x14ac:dyDescent="0.25">
      <c r="A2403" s="18">
        <v>31104185</v>
      </c>
      <c r="B2403" s="18" t="s">
        <v>2427</v>
      </c>
      <c r="C2403" s="24">
        <v>1</v>
      </c>
      <c r="D2403" s="25" t="s">
        <v>73</v>
      </c>
      <c r="E2403" s="20"/>
      <c r="F2403" s="21">
        <v>1</v>
      </c>
      <c r="G2403" s="21">
        <v>3</v>
      </c>
      <c r="H2403" s="21"/>
      <c r="I2403" s="21"/>
      <c r="J2403" s="21"/>
      <c r="K2403" s="22">
        <f>VLOOKUP(D2403,'Porte Honorário'!$A$3:$B$44,2,0)</f>
        <v>346.6</v>
      </c>
      <c r="L2403" s="22">
        <f>'Base PF Saúde'!$K2403*'Base PF Saúde'!$C2403</f>
        <v>346.6</v>
      </c>
      <c r="M2403" s="22">
        <f>'Base PF Saúde'!$E2403*'Uco e Filme'!$A$2</f>
        <v>0</v>
      </c>
      <c r="N2403" s="22">
        <f>'Base PF Saúde'!$H2403*'Uco e Filme'!$A$11</f>
        <v>0</v>
      </c>
      <c r="O2403" s="23">
        <f>ROUND(SUM('Base PF Saúde'!$L2403:$N2403),2)</f>
        <v>346.6</v>
      </c>
    </row>
    <row r="2404" spans="1:15" x14ac:dyDescent="0.25">
      <c r="A2404" s="18">
        <v>31104193</v>
      </c>
      <c r="B2404" s="18" t="s">
        <v>2428</v>
      </c>
      <c r="C2404" s="24">
        <v>1</v>
      </c>
      <c r="D2404" s="25" t="s">
        <v>384</v>
      </c>
      <c r="E2404" s="20"/>
      <c r="F2404" s="21">
        <v>1</v>
      </c>
      <c r="G2404" s="21">
        <v>3</v>
      </c>
      <c r="H2404" s="21"/>
      <c r="I2404" s="21"/>
      <c r="J2404" s="21"/>
      <c r="K2404" s="22">
        <f>VLOOKUP(D2404,'Porte Honorário'!$A$3:$B$44,2,0)</f>
        <v>737.32</v>
      </c>
      <c r="L2404" s="22">
        <f>'Base PF Saúde'!$K2404*'Base PF Saúde'!$C2404</f>
        <v>737.32</v>
      </c>
      <c r="M2404" s="22">
        <f>'Base PF Saúde'!$E2404*'Uco e Filme'!$A$2</f>
        <v>0</v>
      </c>
      <c r="N2404" s="22">
        <f>'Base PF Saúde'!$H2404*'Uco e Filme'!$A$11</f>
        <v>0</v>
      </c>
      <c r="O2404" s="23">
        <f>ROUND(SUM('Base PF Saúde'!$L2404:$N2404),2)</f>
        <v>737.32</v>
      </c>
    </row>
    <row r="2405" spans="1:15" x14ac:dyDescent="0.25">
      <c r="A2405" s="18">
        <v>31104207</v>
      </c>
      <c r="B2405" s="18" t="s">
        <v>2429</v>
      </c>
      <c r="C2405" s="24">
        <v>1</v>
      </c>
      <c r="D2405" s="25" t="s">
        <v>334</v>
      </c>
      <c r="E2405" s="20"/>
      <c r="F2405" s="21">
        <v>2</v>
      </c>
      <c r="G2405" s="21">
        <v>3</v>
      </c>
      <c r="H2405" s="21"/>
      <c r="I2405" s="21"/>
      <c r="J2405" s="21"/>
      <c r="K2405" s="22">
        <f>VLOOKUP(D2405,'Porte Honorário'!$A$3:$B$44,2,0)</f>
        <v>1049.28</v>
      </c>
      <c r="L2405" s="22">
        <f>'Base PF Saúde'!$K2405*'Base PF Saúde'!$C2405</f>
        <v>1049.28</v>
      </c>
      <c r="M2405" s="22">
        <f>'Base PF Saúde'!$E2405*'Uco e Filme'!$A$2</f>
        <v>0</v>
      </c>
      <c r="N2405" s="22">
        <f>'Base PF Saúde'!$H2405*'Uco e Filme'!$A$11</f>
        <v>0</v>
      </c>
      <c r="O2405" s="23">
        <f>ROUND(SUM('Base PF Saúde'!$L2405:$N2405),2)</f>
        <v>1049.28</v>
      </c>
    </row>
    <row r="2406" spans="1:15" x14ac:dyDescent="0.25">
      <c r="A2406" s="18">
        <v>31104215</v>
      </c>
      <c r="B2406" s="18" t="s">
        <v>2430</v>
      </c>
      <c r="C2406" s="24">
        <v>1</v>
      </c>
      <c r="D2406" s="25" t="s">
        <v>73</v>
      </c>
      <c r="E2406" s="20"/>
      <c r="F2406" s="21">
        <v>1</v>
      </c>
      <c r="G2406" s="21">
        <v>1</v>
      </c>
      <c r="H2406" s="21"/>
      <c r="I2406" s="21"/>
      <c r="J2406" s="21"/>
      <c r="K2406" s="22">
        <f>VLOOKUP(D2406,'Porte Honorário'!$A$3:$B$44,2,0)</f>
        <v>346.6</v>
      </c>
      <c r="L2406" s="22">
        <f>'Base PF Saúde'!$K2406*'Base PF Saúde'!$C2406</f>
        <v>346.6</v>
      </c>
      <c r="M2406" s="22">
        <f>'Base PF Saúde'!$E2406*'Uco e Filme'!$A$2</f>
        <v>0</v>
      </c>
      <c r="N2406" s="22">
        <f>'Base PF Saúde'!$H2406*'Uco e Filme'!$A$11</f>
        <v>0</v>
      </c>
      <c r="O2406" s="23">
        <f>ROUND(SUM('Base PF Saúde'!$L2406:$N2406),2)</f>
        <v>346.6</v>
      </c>
    </row>
    <row r="2407" spans="1:15" x14ac:dyDescent="0.25">
      <c r="A2407" s="18">
        <v>31104223</v>
      </c>
      <c r="B2407" s="18" t="s">
        <v>2431</v>
      </c>
      <c r="C2407" s="24">
        <v>1</v>
      </c>
      <c r="D2407" s="25" t="s">
        <v>250</v>
      </c>
      <c r="E2407" s="20">
        <v>2.12</v>
      </c>
      <c r="F2407" s="21">
        <v>1</v>
      </c>
      <c r="G2407" s="21">
        <v>1</v>
      </c>
      <c r="H2407" s="21"/>
      <c r="I2407" s="21"/>
      <c r="J2407" s="21"/>
      <c r="K2407" s="22">
        <f>VLOOKUP(D2407,'Porte Honorário'!$A$3:$B$44,2,0)</f>
        <v>264.69</v>
      </c>
      <c r="L2407" s="22">
        <f>'Base PF Saúde'!$K2407*'Base PF Saúde'!$C2407</f>
        <v>264.69</v>
      </c>
      <c r="M2407" s="22">
        <f>'Base PF Saúde'!$E2407*'Uco e Filme'!$A$2</f>
        <v>38.435600000000001</v>
      </c>
      <c r="N2407" s="22">
        <f>'Base PF Saúde'!$H2407*'Uco e Filme'!$A$11</f>
        <v>0</v>
      </c>
      <c r="O2407" s="23">
        <f>ROUND(SUM('Base PF Saúde'!$L2407:$N2407),2)</f>
        <v>303.13</v>
      </c>
    </row>
    <row r="2408" spans="1:15" x14ac:dyDescent="0.25">
      <c r="A2408" s="18">
        <v>31104231</v>
      </c>
      <c r="B2408" s="18" t="s">
        <v>2432</v>
      </c>
      <c r="C2408" s="24">
        <v>1</v>
      </c>
      <c r="D2408" s="25" t="s">
        <v>384</v>
      </c>
      <c r="E2408" s="20">
        <v>2.83</v>
      </c>
      <c r="F2408" s="21">
        <v>1</v>
      </c>
      <c r="G2408" s="21">
        <v>3</v>
      </c>
      <c r="H2408" s="21"/>
      <c r="I2408" s="21"/>
      <c r="J2408" s="21"/>
      <c r="K2408" s="22">
        <f>VLOOKUP(D2408,'Porte Honorário'!$A$3:$B$44,2,0)</f>
        <v>737.32</v>
      </c>
      <c r="L2408" s="22">
        <f>'Base PF Saúde'!$K2408*'Base PF Saúde'!$C2408</f>
        <v>737.32</v>
      </c>
      <c r="M2408" s="22">
        <f>'Base PF Saúde'!$E2408*'Uco e Filme'!$A$2</f>
        <v>51.307899999999997</v>
      </c>
      <c r="N2408" s="22">
        <f>'Base PF Saúde'!$H2408*'Uco e Filme'!$A$11</f>
        <v>0</v>
      </c>
      <c r="O2408" s="23">
        <f>ROUND(SUM('Base PF Saúde'!$L2408:$N2408),2)</f>
        <v>788.63</v>
      </c>
    </row>
    <row r="2409" spans="1:15" x14ac:dyDescent="0.25">
      <c r="A2409" s="18">
        <v>31104240</v>
      </c>
      <c r="B2409" s="18" t="s">
        <v>2433</v>
      </c>
      <c r="C2409" s="24">
        <v>1</v>
      </c>
      <c r="D2409" s="25" t="s">
        <v>384</v>
      </c>
      <c r="E2409" s="20"/>
      <c r="F2409" s="21">
        <v>1</v>
      </c>
      <c r="G2409" s="21">
        <v>3</v>
      </c>
      <c r="H2409" s="21"/>
      <c r="I2409" s="21"/>
      <c r="J2409" s="21"/>
      <c r="K2409" s="22">
        <f>VLOOKUP(D2409,'Porte Honorário'!$A$3:$B$44,2,0)</f>
        <v>737.32</v>
      </c>
      <c r="L2409" s="22">
        <f>'Base PF Saúde'!$K2409*'Base PF Saúde'!$C2409</f>
        <v>737.32</v>
      </c>
      <c r="M2409" s="22">
        <f>'Base PF Saúde'!$E2409*'Uco e Filme'!$A$2</f>
        <v>0</v>
      </c>
      <c r="N2409" s="22">
        <f>'Base PF Saúde'!$H2409*'Uco e Filme'!$A$11</f>
        <v>0</v>
      </c>
      <c r="O2409" s="23">
        <f>ROUND(SUM('Base PF Saúde'!$L2409:$N2409),2)</f>
        <v>737.32</v>
      </c>
    </row>
    <row r="2410" spans="1:15" ht="24" x14ac:dyDescent="0.25">
      <c r="A2410" s="18">
        <v>31104274</v>
      </c>
      <c r="B2410" s="18" t="s">
        <v>2434</v>
      </c>
      <c r="C2410" s="24">
        <v>1</v>
      </c>
      <c r="D2410" s="25" t="s">
        <v>334</v>
      </c>
      <c r="E2410" s="20"/>
      <c r="F2410" s="21">
        <v>1</v>
      </c>
      <c r="G2410" s="21">
        <v>5</v>
      </c>
      <c r="H2410" s="21"/>
      <c r="I2410" s="21"/>
      <c r="J2410" s="21"/>
      <c r="K2410" s="22">
        <f>VLOOKUP(D2410,'Porte Honorário'!$A$3:$B$44,2,0)</f>
        <v>1049.28</v>
      </c>
      <c r="L2410" s="22">
        <f>'Base PF Saúde'!$K2410*'Base PF Saúde'!$C2410</f>
        <v>1049.28</v>
      </c>
      <c r="M2410" s="22">
        <f>'Base PF Saúde'!$E2410*'Uco e Filme'!$A$2</f>
        <v>0</v>
      </c>
      <c r="N2410" s="22">
        <f>'Base PF Saúde'!$H2410*'Uco e Filme'!$A$11</f>
        <v>0</v>
      </c>
      <c r="O2410" s="23">
        <f>ROUND(SUM('Base PF Saúde'!$L2410:$N2410),2)</f>
        <v>1049.28</v>
      </c>
    </row>
    <row r="2411" spans="1:15" ht="13.9" customHeight="1" x14ac:dyDescent="0.25">
      <c r="A2411" s="69" t="s">
        <v>2435</v>
      </c>
      <c r="B2411" s="70"/>
      <c r="C2411" s="70"/>
      <c r="D2411" s="70"/>
      <c r="E2411" s="70"/>
      <c r="F2411" s="70"/>
      <c r="G2411" s="70"/>
      <c r="H2411" s="70"/>
      <c r="I2411" s="70"/>
      <c r="J2411" s="70"/>
      <c r="K2411" s="70"/>
      <c r="L2411" s="70"/>
      <c r="M2411" s="70"/>
      <c r="N2411" s="70"/>
      <c r="O2411" s="71"/>
    </row>
    <row r="2412" spans="1:15" ht="13.9" customHeight="1" x14ac:dyDescent="0.25">
      <c r="A2412" s="69" t="s">
        <v>2436</v>
      </c>
      <c r="B2412" s="70"/>
      <c r="C2412" s="70"/>
      <c r="D2412" s="70"/>
      <c r="E2412" s="70"/>
      <c r="F2412" s="70"/>
      <c r="G2412" s="70"/>
      <c r="H2412" s="70"/>
      <c r="I2412" s="70"/>
      <c r="J2412" s="70"/>
      <c r="K2412" s="70" t="e">
        <f>VLOOKUP(D2412,'Porte Honorário'!$A$3:$B$44,2,0)</f>
        <v>#N/A</v>
      </c>
      <c r="L2412" s="70" t="e">
        <f>'Base PF Saúde'!$K2412*'Base PF Saúde'!$C2412</f>
        <v>#N/A</v>
      </c>
      <c r="M2412" s="70">
        <f>'Base PF Saúde'!$E2412*'Uco e Filme'!$A$2</f>
        <v>0</v>
      </c>
      <c r="N2412" s="70">
        <f>'Base PF Saúde'!$H2412*'Uco e Filme'!$A$11</f>
        <v>0</v>
      </c>
      <c r="O2412" s="71" t="e">
        <f>ROUND(SUM('Base PF Saúde'!$L2412:$N2412),2)</f>
        <v>#N/A</v>
      </c>
    </row>
    <row r="2413" spans="1:15" ht="18" customHeight="1" x14ac:dyDescent="0.25">
      <c r="A2413" s="72" t="s">
        <v>2437</v>
      </c>
      <c r="B2413" s="73"/>
      <c r="C2413" s="73"/>
      <c r="D2413" s="73"/>
      <c r="E2413" s="73"/>
      <c r="F2413" s="73"/>
      <c r="G2413" s="73"/>
      <c r="H2413" s="73"/>
      <c r="I2413" s="73"/>
      <c r="J2413" s="73"/>
      <c r="K2413" s="73" t="e">
        <f>VLOOKUP(D2413,'Porte Honorário'!$A$3:$B$44,2,0)</f>
        <v>#N/A</v>
      </c>
      <c r="L2413" s="73" t="e">
        <f>'Base PF Saúde'!$K2413*'Base PF Saúde'!$C2413</f>
        <v>#N/A</v>
      </c>
      <c r="M2413" s="73">
        <f>'Base PF Saúde'!$E2413*'Uco e Filme'!$A$2</f>
        <v>0</v>
      </c>
      <c r="N2413" s="73">
        <f>'Base PF Saúde'!$H2413*'Uco e Filme'!$A$11</f>
        <v>0</v>
      </c>
      <c r="O2413" s="74" t="e">
        <f>ROUND(SUM('Base PF Saúde'!$L2413:$N2413),2)</f>
        <v>#N/A</v>
      </c>
    </row>
    <row r="2414" spans="1:15" x14ac:dyDescent="0.25">
      <c r="A2414" s="18">
        <v>31201016</v>
      </c>
      <c r="B2414" s="18" t="s">
        <v>2438</v>
      </c>
      <c r="C2414" s="24">
        <v>1</v>
      </c>
      <c r="D2414" s="25" t="s">
        <v>342</v>
      </c>
      <c r="E2414" s="20">
        <v>104.11</v>
      </c>
      <c r="F2414" s="21">
        <v>1</v>
      </c>
      <c r="G2414" s="21">
        <v>5</v>
      </c>
      <c r="H2414" s="21"/>
      <c r="I2414" s="21"/>
      <c r="J2414" s="21"/>
      <c r="K2414" s="22">
        <f>VLOOKUP(D2414,'Porte Honorário'!$A$3:$B$44,2,0)</f>
        <v>874.38</v>
      </c>
      <c r="L2414" s="22">
        <f>'Base PF Saúde'!$K2414*'Base PF Saúde'!$C2414</f>
        <v>874.38</v>
      </c>
      <c r="M2414" s="22">
        <f>'Base PF Saúde'!$E2414*'Uco e Filme'!$A$2</f>
        <v>1887.5142999999998</v>
      </c>
      <c r="N2414" s="22">
        <f>'Base PF Saúde'!$H2414*'Uco e Filme'!$A$11</f>
        <v>0</v>
      </c>
      <c r="O2414" s="23">
        <f>ROUND(SUM('Base PF Saúde'!$L2414:$N2414),2)</f>
        <v>2761.89</v>
      </c>
    </row>
    <row r="2415" spans="1:15" x14ac:dyDescent="0.25">
      <c r="A2415" s="18">
        <v>31201024</v>
      </c>
      <c r="B2415" s="18" t="s">
        <v>2439</v>
      </c>
      <c r="C2415" s="24">
        <v>1</v>
      </c>
      <c r="D2415" s="25" t="s">
        <v>336</v>
      </c>
      <c r="E2415" s="20"/>
      <c r="F2415" s="21">
        <v>1</v>
      </c>
      <c r="G2415" s="21">
        <v>2</v>
      </c>
      <c r="H2415" s="21"/>
      <c r="I2415" s="21"/>
      <c r="J2415" s="21"/>
      <c r="K2415" s="22">
        <f>VLOOKUP(D2415,'Porte Honorário'!$A$3:$B$44,2,0)</f>
        <v>401.75</v>
      </c>
      <c r="L2415" s="22">
        <f>'Base PF Saúde'!$K2415*'Base PF Saúde'!$C2415</f>
        <v>401.75</v>
      </c>
      <c r="M2415" s="22">
        <f>'Base PF Saúde'!$E2415*'Uco e Filme'!$A$2</f>
        <v>0</v>
      </c>
      <c r="N2415" s="22">
        <f>'Base PF Saúde'!$H2415*'Uco e Filme'!$A$11</f>
        <v>0</v>
      </c>
      <c r="O2415" s="23">
        <f>ROUND(SUM('Base PF Saúde'!$L2415:$N2415),2)</f>
        <v>401.75</v>
      </c>
    </row>
    <row r="2416" spans="1:15" x14ac:dyDescent="0.25">
      <c r="A2416" s="18">
        <v>31201032</v>
      </c>
      <c r="B2416" s="18" t="s">
        <v>2440</v>
      </c>
      <c r="C2416" s="24">
        <v>1</v>
      </c>
      <c r="D2416" s="25" t="s">
        <v>102</v>
      </c>
      <c r="E2416" s="20"/>
      <c r="F2416" s="21"/>
      <c r="G2416" s="21">
        <v>1</v>
      </c>
      <c r="H2416" s="21"/>
      <c r="I2416" s="21"/>
      <c r="J2416" s="21"/>
      <c r="K2416" s="22">
        <f>VLOOKUP(D2416,'Porte Honorário'!$A$3:$B$44,2,0)</f>
        <v>176.44</v>
      </c>
      <c r="L2416" s="22">
        <f>'Base PF Saúde'!$K2416*'Base PF Saúde'!$C2416</f>
        <v>176.44</v>
      </c>
      <c r="M2416" s="22">
        <f>'Base PF Saúde'!$E2416*'Uco e Filme'!$A$2</f>
        <v>0</v>
      </c>
      <c r="N2416" s="22">
        <f>'Base PF Saúde'!$H2416*'Uco e Filme'!$A$11</f>
        <v>0</v>
      </c>
      <c r="O2416" s="23">
        <f>ROUND(SUM('Base PF Saúde'!$L2416:$N2416),2)</f>
        <v>176.44</v>
      </c>
    </row>
    <row r="2417" spans="1:15" x14ac:dyDescent="0.25">
      <c r="A2417" s="18">
        <v>31201040</v>
      </c>
      <c r="B2417" s="18" t="s">
        <v>2441</v>
      </c>
      <c r="C2417" s="24">
        <v>1</v>
      </c>
      <c r="D2417" s="25" t="s">
        <v>69</v>
      </c>
      <c r="E2417" s="20"/>
      <c r="F2417" s="21"/>
      <c r="G2417" s="21">
        <v>2</v>
      </c>
      <c r="H2417" s="21"/>
      <c r="I2417" s="21"/>
      <c r="J2417" s="21"/>
      <c r="K2417" s="22">
        <f>VLOOKUP(D2417,'Porte Honorário'!$A$3:$B$44,2,0)</f>
        <v>201.64</v>
      </c>
      <c r="L2417" s="22">
        <f>'Base PF Saúde'!$K2417*'Base PF Saúde'!$C2417</f>
        <v>201.64</v>
      </c>
      <c r="M2417" s="22">
        <f>'Base PF Saúde'!$E2417*'Uco e Filme'!$A$2</f>
        <v>0</v>
      </c>
      <c r="N2417" s="22">
        <f>'Base PF Saúde'!$H2417*'Uco e Filme'!$A$11</f>
        <v>0</v>
      </c>
      <c r="O2417" s="23">
        <f>ROUND(SUM('Base PF Saúde'!$L2417:$N2417),2)</f>
        <v>201.64</v>
      </c>
    </row>
    <row r="2418" spans="1:15" x14ac:dyDescent="0.25">
      <c r="A2418" s="18">
        <v>31201059</v>
      </c>
      <c r="B2418" s="18" t="s">
        <v>2442</v>
      </c>
      <c r="C2418" s="24">
        <v>1</v>
      </c>
      <c r="D2418" s="25" t="s">
        <v>342</v>
      </c>
      <c r="E2418" s="20">
        <v>18.649999999999999</v>
      </c>
      <c r="F2418" s="21">
        <v>1</v>
      </c>
      <c r="G2418" s="21">
        <v>5</v>
      </c>
      <c r="H2418" s="21"/>
      <c r="I2418" s="21"/>
      <c r="J2418" s="21"/>
      <c r="K2418" s="22">
        <f>VLOOKUP(D2418,'Porte Honorário'!$A$3:$B$44,2,0)</f>
        <v>874.38</v>
      </c>
      <c r="L2418" s="22">
        <f>'Base PF Saúde'!$K2418*'Base PF Saúde'!$C2418</f>
        <v>874.38</v>
      </c>
      <c r="M2418" s="22">
        <f>'Base PF Saúde'!$E2418*'Uco e Filme'!$A$2</f>
        <v>338.12449999999995</v>
      </c>
      <c r="N2418" s="22">
        <f>'Base PF Saúde'!$H2418*'Uco e Filme'!$A$11</f>
        <v>0</v>
      </c>
      <c r="O2418" s="23">
        <f>ROUND(SUM('Base PF Saúde'!$L2418:$N2418),2)</f>
        <v>1212.5</v>
      </c>
    </row>
    <row r="2419" spans="1:15" ht="24" x14ac:dyDescent="0.25">
      <c r="A2419" s="18">
        <v>31201067</v>
      </c>
      <c r="B2419" s="18" t="s">
        <v>2443</v>
      </c>
      <c r="C2419" s="24">
        <v>1</v>
      </c>
      <c r="D2419" s="25" t="s">
        <v>69</v>
      </c>
      <c r="E2419" s="20"/>
      <c r="F2419" s="21">
        <v>1</v>
      </c>
      <c r="G2419" s="21">
        <v>2</v>
      </c>
      <c r="H2419" s="21"/>
      <c r="I2419" s="21"/>
      <c r="J2419" s="21"/>
      <c r="K2419" s="22">
        <f>VLOOKUP(D2419,'Porte Honorário'!$A$3:$B$44,2,0)</f>
        <v>201.64</v>
      </c>
      <c r="L2419" s="22">
        <f>'Base PF Saúde'!$K2419*'Base PF Saúde'!$C2419</f>
        <v>201.64</v>
      </c>
      <c r="M2419" s="22">
        <f>'Base PF Saúde'!$E2419*'Uco e Filme'!$A$2</f>
        <v>0</v>
      </c>
      <c r="N2419" s="22">
        <f>'Base PF Saúde'!$H2419*'Uco e Filme'!$A$11</f>
        <v>0</v>
      </c>
      <c r="O2419" s="23">
        <f>ROUND(SUM('Base PF Saúde'!$L2419:$N2419),2)</f>
        <v>201.64</v>
      </c>
    </row>
    <row r="2420" spans="1:15" ht="24" x14ac:dyDescent="0.25">
      <c r="A2420" s="18">
        <v>31201075</v>
      </c>
      <c r="B2420" s="18" t="s">
        <v>2444</v>
      </c>
      <c r="C2420" s="24">
        <v>1</v>
      </c>
      <c r="D2420" s="25" t="s">
        <v>503</v>
      </c>
      <c r="E2420" s="20">
        <v>11.99</v>
      </c>
      <c r="F2420" s="21">
        <v>1</v>
      </c>
      <c r="G2420" s="21">
        <v>4</v>
      </c>
      <c r="H2420" s="21"/>
      <c r="I2420" s="21"/>
      <c r="J2420" s="21"/>
      <c r="K2420" s="22">
        <f>VLOOKUP(D2420,'Porte Honorário'!$A$3:$B$44,2,0)</f>
        <v>441.14</v>
      </c>
      <c r="L2420" s="22">
        <f>'Base PF Saúde'!$K2420*'Base PF Saúde'!$C2420</f>
        <v>441.14</v>
      </c>
      <c r="M2420" s="22">
        <f>'Base PF Saúde'!$E2420*'Uco e Filme'!$A$2</f>
        <v>217.37869999999998</v>
      </c>
      <c r="N2420" s="22">
        <f>'Base PF Saúde'!$H2420*'Uco e Filme'!$A$11</f>
        <v>0</v>
      </c>
      <c r="O2420" s="23">
        <f>ROUND(SUM('Base PF Saúde'!$L2420:$N2420),2)</f>
        <v>658.52</v>
      </c>
    </row>
    <row r="2421" spans="1:15" x14ac:dyDescent="0.25">
      <c r="A2421" s="18">
        <v>31201091</v>
      </c>
      <c r="B2421" s="18" t="s">
        <v>2445</v>
      </c>
      <c r="C2421" s="24">
        <v>1</v>
      </c>
      <c r="D2421" s="25" t="s">
        <v>73</v>
      </c>
      <c r="E2421" s="20">
        <v>11.9</v>
      </c>
      <c r="F2421" s="21">
        <v>1</v>
      </c>
      <c r="G2421" s="21">
        <v>3</v>
      </c>
      <c r="H2421" s="21"/>
      <c r="I2421" s="21"/>
      <c r="J2421" s="21"/>
      <c r="K2421" s="22">
        <f>VLOOKUP(D2421,'Porte Honorário'!$A$3:$B$44,2,0)</f>
        <v>346.6</v>
      </c>
      <c r="L2421" s="22">
        <f>'Base PF Saúde'!$K2421*'Base PF Saúde'!$C2421</f>
        <v>346.6</v>
      </c>
      <c r="M2421" s="22">
        <f>'Base PF Saúde'!$E2421*'Uco e Filme'!$A$2</f>
        <v>215.74699999999999</v>
      </c>
      <c r="N2421" s="22">
        <f>'Base PF Saúde'!$H2421*'Uco e Filme'!$A$11</f>
        <v>0</v>
      </c>
      <c r="O2421" s="23">
        <f>ROUND(SUM('Base PF Saúde'!$L2421:$N2421),2)</f>
        <v>562.35</v>
      </c>
    </row>
    <row r="2422" spans="1:15" ht="24" x14ac:dyDescent="0.25">
      <c r="A2422" s="18">
        <v>31201105</v>
      </c>
      <c r="B2422" s="18" t="s">
        <v>2446</v>
      </c>
      <c r="C2422" s="24">
        <v>1</v>
      </c>
      <c r="D2422" s="25" t="s">
        <v>69</v>
      </c>
      <c r="E2422" s="20"/>
      <c r="F2422" s="21">
        <v>1</v>
      </c>
      <c r="G2422" s="21">
        <v>3</v>
      </c>
      <c r="H2422" s="21"/>
      <c r="I2422" s="21"/>
      <c r="J2422" s="21"/>
      <c r="K2422" s="22">
        <f>VLOOKUP(D2422,'Porte Honorário'!$A$3:$B$44,2,0)</f>
        <v>201.64</v>
      </c>
      <c r="L2422" s="22">
        <f>'Base PF Saúde'!$K2422*'Base PF Saúde'!$C2422</f>
        <v>201.64</v>
      </c>
      <c r="M2422" s="22">
        <f>'Base PF Saúde'!$E2422*'Uco e Filme'!$A$2</f>
        <v>0</v>
      </c>
      <c r="N2422" s="22">
        <f>'Base PF Saúde'!$H2422*'Uco e Filme'!$A$11</f>
        <v>0</v>
      </c>
      <c r="O2422" s="23">
        <f>ROUND(SUM('Base PF Saúde'!$L2422:$N2422),2)</f>
        <v>201.64</v>
      </c>
    </row>
    <row r="2423" spans="1:15" x14ac:dyDescent="0.25">
      <c r="A2423" s="18">
        <v>31201113</v>
      </c>
      <c r="B2423" s="18" t="s">
        <v>2447</v>
      </c>
      <c r="C2423" s="24">
        <v>1</v>
      </c>
      <c r="D2423" s="25" t="s">
        <v>472</v>
      </c>
      <c r="E2423" s="20"/>
      <c r="F2423" s="21">
        <v>2</v>
      </c>
      <c r="G2423" s="21">
        <v>6</v>
      </c>
      <c r="H2423" s="21"/>
      <c r="I2423" s="21"/>
      <c r="J2423" s="21"/>
      <c r="K2423" s="22">
        <f>VLOOKUP(D2423,'Porte Honorário'!$A$3:$B$44,2,0)</f>
        <v>1433.67</v>
      </c>
      <c r="L2423" s="22">
        <f>'Base PF Saúde'!$K2423*'Base PF Saúde'!$C2423</f>
        <v>1433.67</v>
      </c>
      <c r="M2423" s="22">
        <f>'Base PF Saúde'!$E2423*'Uco e Filme'!$A$2</f>
        <v>0</v>
      </c>
      <c r="N2423" s="22">
        <f>'Base PF Saúde'!$H2423*'Uco e Filme'!$A$11</f>
        <v>0</v>
      </c>
      <c r="O2423" s="23">
        <f>ROUND(SUM('Base PF Saúde'!$L2423:$N2423),2)</f>
        <v>1433.67</v>
      </c>
    </row>
    <row r="2424" spans="1:15" x14ac:dyDescent="0.25">
      <c r="A2424" s="18">
        <v>31201121</v>
      </c>
      <c r="B2424" s="18" t="s">
        <v>2448</v>
      </c>
      <c r="C2424" s="24">
        <v>1</v>
      </c>
      <c r="D2424" s="25" t="s">
        <v>448</v>
      </c>
      <c r="E2424" s="20"/>
      <c r="F2424" s="21">
        <v>2</v>
      </c>
      <c r="G2424" s="21">
        <v>5</v>
      </c>
      <c r="H2424" s="21"/>
      <c r="I2424" s="21"/>
      <c r="J2424" s="21"/>
      <c r="K2424" s="22">
        <f>VLOOKUP(D2424,'Porte Honorário'!$A$3:$B$44,2,0)</f>
        <v>1126.45</v>
      </c>
      <c r="L2424" s="22">
        <f>'Base PF Saúde'!$K2424*'Base PF Saúde'!$C2424</f>
        <v>1126.45</v>
      </c>
      <c r="M2424" s="22">
        <f>'Base PF Saúde'!$E2424*'Uco e Filme'!$A$2</f>
        <v>0</v>
      </c>
      <c r="N2424" s="22">
        <f>'Base PF Saúde'!$H2424*'Uco e Filme'!$A$11</f>
        <v>0</v>
      </c>
      <c r="O2424" s="23">
        <f>ROUND(SUM('Base PF Saúde'!$L2424:$N2424),2)</f>
        <v>1126.45</v>
      </c>
    </row>
    <row r="2425" spans="1:15" x14ac:dyDescent="0.25">
      <c r="A2425" s="18">
        <v>31201130</v>
      </c>
      <c r="B2425" s="18" t="s">
        <v>2449</v>
      </c>
      <c r="C2425" s="24">
        <v>1</v>
      </c>
      <c r="D2425" s="25" t="s">
        <v>338</v>
      </c>
      <c r="E2425" s="20">
        <v>19.989999999999998</v>
      </c>
      <c r="F2425" s="21">
        <v>1</v>
      </c>
      <c r="G2425" s="21">
        <v>5</v>
      </c>
      <c r="H2425" s="21"/>
      <c r="I2425" s="21"/>
      <c r="J2425" s="21"/>
      <c r="K2425" s="22">
        <f>VLOOKUP(D2425,'Porte Honorário'!$A$3:$B$44,2,0)</f>
        <v>953.16</v>
      </c>
      <c r="L2425" s="22">
        <f>'Base PF Saúde'!$K2425*'Base PF Saúde'!$C2425</f>
        <v>953.16</v>
      </c>
      <c r="M2425" s="22">
        <f>'Base PF Saúde'!$E2425*'Uco e Filme'!$A$2</f>
        <v>362.41869999999994</v>
      </c>
      <c r="N2425" s="22">
        <f>'Base PF Saúde'!$H2425*'Uco e Filme'!$A$11</f>
        <v>0</v>
      </c>
      <c r="O2425" s="23">
        <f>ROUND(SUM('Base PF Saúde'!$L2425:$N2425),2)</f>
        <v>1315.58</v>
      </c>
    </row>
    <row r="2426" spans="1:15" x14ac:dyDescent="0.25">
      <c r="A2426" s="18">
        <v>31201148</v>
      </c>
      <c r="B2426" s="18" t="s">
        <v>2450</v>
      </c>
      <c r="C2426" s="24">
        <v>1</v>
      </c>
      <c r="D2426" s="25" t="s">
        <v>998</v>
      </c>
      <c r="E2426" s="20">
        <v>81.099999999999994</v>
      </c>
      <c r="F2426" s="21">
        <v>2</v>
      </c>
      <c r="G2426" s="21">
        <v>7</v>
      </c>
      <c r="H2426" s="21"/>
      <c r="I2426" s="21"/>
      <c r="J2426" s="21"/>
      <c r="K2426" s="22">
        <f>VLOOKUP(D2426,'Porte Honorário'!$A$3:$B$44,2,0)</f>
        <v>2355.31</v>
      </c>
      <c r="L2426" s="22">
        <f>'Base PF Saúde'!$K2426*'Base PF Saúde'!$C2426</f>
        <v>2355.31</v>
      </c>
      <c r="M2426" s="22">
        <f>'Base PF Saúde'!$E2426*'Uco e Filme'!$A$2</f>
        <v>1470.3429999999998</v>
      </c>
      <c r="N2426" s="22">
        <f>'Base PF Saúde'!$H2426*'Uco e Filme'!$A$11</f>
        <v>0</v>
      </c>
      <c r="O2426" s="23">
        <f>ROUND(SUM('Base PF Saúde'!$L2426:$N2426),2)</f>
        <v>3825.65</v>
      </c>
    </row>
    <row r="2427" spans="1:15" ht="24" x14ac:dyDescent="0.25">
      <c r="A2427" s="18">
        <v>31201156</v>
      </c>
      <c r="B2427" s="18" t="s">
        <v>2451</v>
      </c>
      <c r="C2427" s="24">
        <v>1</v>
      </c>
      <c r="D2427" s="25" t="s">
        <v>489</v>
      </c>
      <c r="E2427" s="20">
        <v>56.77</v>
      </c>
      <c r="F2427" s="21">
        <v>2</v>
      </c>
      <c r="G2427" s="21">
        <v>6</v>
      </c>
      <c r="H2427" s="21"/>
      <c r="I2427" s="21"/>
      <c r="J2427" s="21"/>
      <c r="K2427" s="22">
        <f>VLOOKUP(D2427,'Porte Honorário'!$A$3:$B$44,2,0)</f>
        <v>1354.9</v>
      </c>
      <c r="L2427" s="22">
        <f>'Base PF Saúde'!$K2427*'Base PF Saúde'!$C2427</f>
        <v>1354.9</v>
      </c>
      <c r="M2427" s="22">
        <f>'Base PF Saúde'!$E2427*'Uco e Filme'!$A$2</f>
        <v>1029.2401</v>
      </c>
      <c r="N2427" s="22">
        <f>'Base PF Saúde'!$H2427*'Uco e Filme'!$A$11</f>
        <v>0</v>
      </c>
      <c r="O2427" s="23">
        <f>ROUND(SUM('Base PF Saúde'!$L2427:$N2427),2)</f>
        <v>2384.14</v>
      </c>
    </row>
    <row r="2428" spans="1:15" ht="13.9" customHeight="1" x14ac:dyDescent="0.25">
      <c r="A2428" s="69" t="s">
        <v>2452</v>
      </c>
      <c r="B2428" s="70"/>
      <c r="C2428" s="70"/>
      <c r="D2428" s="70"/>
      <c r="E2428" s="70"/>
      <c r="F2428" s="70"/>
      <c r="G2428" s="70"/>
      <c r="H2428" s="70"/>
      <c r="I2428" s="70"/>
      <c r="J2428" s="70"/>
      <c r="K2428" s="70" t="e">
        <f>VLOOKUP(D2428,'Porte Honorário'!$A$3:$B$44,2,0)</f>
        <v>#N/A</v>
      </c>
      <c r="L2428" s="70" t="e">
        <f>'Base PF Saúde'!$K2428*'Base PF Saúde'!$C2428</f>
        <v>#N/A</v>
      </c>
      <c r="M2428" s="70">
        <f>'Base PF Saúde'!$E2428*'Uco e Filme'!$A$2</f>
        <v>0</v>
      </c>
      <c r="N2428" s="70">
        <f>'Base PF Saúde'!$H2428*'Uco e Filme'!$A$11</f>
        <v>0</v>
      </c>
      <c r="O2428" s="71" t="e">
        <f>ROUND(SUM('Base PF Saúde'!$L2428:$N2428),2)</f>
        <v>#N/A</v>
      </c>
    </row>
    <row r="2429" spans="1:15" ht="13.9" customHeight="1" x14ac:dyDescent="0.25">
      <c r="A2429" s="69" t="s">
        <v>2453</v>
      </c>
      <c r="B2429" s="70"/>
      <c r="C2429" s="70"/>
      <c r="D2429" s="70"/>
      <c r="E2429" s="70"/>
      <c r="F2429" s="70"/>
      <c r="G2429" s="70"/>
      <c r="H2429" s="70"/>
      <c r="I2429" s="70"/>
      <c r="J2429" s="70"/>
      <c r="K2429" s="70" t="e">
        <f>VLOOKUP(D2429,'Porte Honorário'!$A$3:$B$44,2,0)</f>
        <v>#N/A</v>
      </c>
      <c r="L2429" s="70" t="e">
        <f>'Base PF Saúde'!$K2429*'Base PF Saúde'!$C2429</f>
        <v>#N/A</v>
      </c>
      <c r="M2429" s="70">
        <f>'Base PF Saúde'!$E2429*'Uco e Filme'!$A$2</f>
        <v>0</v>
      </c>
      <c r="N2429" s="70">
        <f>'Base PF Saúde'!$H2429*'Uco e Filme'!$A$11</f>
        <v>0</v>
      </c>
      <c r="O2429" s="71" t="e">
        <f>ROUND(SUM('Base PF Saúde'!$L2429:$N2429),2)</f>
        <v>#N/A</v>
      </c>
    </row>
    <row r="2430" spans="1:15" ht="13.9" customHeight="1" x14ac:dyDescent="0.25">
      <c r="A2430" s="69" t="s">
        <v>2454</v>
      </c>
      <c r="B2430" s="70"/>
      <c r="C2430" s="70"/>
      <c r="D2430" s="70"/>
      <c r="E2430" s="70"/>
      <c r="F2430" s="70"/>
      <c r="G2430" s="70"/>
      <c r="H2430" s="70"/>
      <c r="I2430" s="70"/>
      <c r="J2430" s="70"/>
      <c r="K2430" s="70" t="e">
        <f>VLOOKUP(D2430,'Porte Honorário'!$A$3:$B$44,2,0)</f>
        <v>#N/A</v>
      </c>
      <c r="L2430" s="70" t="e">
        <f>'Base PF Saúde'!$K2430*'Base PF Saúde'!$C2430</f>
        <v>#N/A</v>
      </c>
      <c r="M2430" s="70">
        <f>'Base PF Saúde'!$E2430*'Uco e Filme'!$A$2</f>
        <v>0</v>
      </c>
      <c r="N2430" s="70">
        <f>'Base PF Saúde'!$H2430*'Uco e Filme'!$A$11</f>
        <v>0</v>
      </c>
      <c r="O2430" s="71" t="e">
        <f>ROUND(SUM('Base PF Saúde'!$L2430:$N2430),2)</f>
        <v>#N/A</v>
      </c>
    </row>
    <row r="2431" spans="1:15" ht="18" customHeight="1" x14ac:dyDescent="0.25">
      <c r="A2431" s="72" t="s">
        <v>2455</v>
      </c>
      <c r="B2431" s="73"/>
      <c r="C2431" s="73"/>
      <c r="D2431" s="73"/>
      <c r="E2431" s="73"/>
      <c r="F2431" s="73"/>
      <c r="G2431" s="73"/>
      <c r="H2431" s="73"/>
      <c r="I2431" s="73"/>
      <c r="J2431" s="73"/>
      <c r="K2431" s="73" t="e">
        <f>VLOOKUP(D2431,'Porte Honorário'!$A$3:$B$44,2,0)</f>
        <v>#N/A</v>
      </c>
      <c r="L2431" s="73" t="e">
        <f>'Base PF Saúde'!$K2431*'Base PF Saúde'!$C2431</f>
        <v>#N/A</v>
      </c>
      <c r="M2431" s="73">
        <f>'Base PF Saúde'!$E2431*'Uco e Filme'!$A$2</f>
        <v>0</v>
      </c>
      <c r="N2431" s="73">
        <f>'Base PF Saúde'!$H2431*'Uco e Filme'!$A$11</f>
        <v>0</v>
      </c>
      <c r="O2431" s="74" t="e">
        <f>ROUND(SUM('Base PF Saúde'!$L2431:$N2431),2)</f>
        <v>#N/A</v>
      </c>
    </row>
    <row r="2432" spans="1:15" x14ac:dyDescent="0.25">
      <c r="A2432" s="18">
        <v>31202020</v>
      </c>
      <c r="B2432" s="18" t="s">
        <v>2456</v>
      </c>
      <c r="C2432" s="24">
        <v>1</v>
      </c>
      <c r="D2432" s="25" t="s">
        <v>50</v>
      </c>
      <c r="E2432" s="20"/>
      <c r="F2432" s="21"/>
      <c r="G2432" s="21">
        <v>1</v>
      </c>
      <c r="H2432" s="21"/>
      <c r="I2432" s="21"/>
      <c r="J2432" s="21"/>
      <c r="K2432" s="22">
        <f>VLOOKUP(D2432,'Porte Honorário'!$A$3:$B$44,2,0)</f>
        <v>85.08</v>
      </c>
      <c r="L2432" s="22">
        <f>'Base PF Saúde'!$K2432*'Base PF Saúde'!$C2432</f>
        <v>85.08</v>
      </c>
      <c r="M2432" s="22">
        <f>'Base PF Saúde'!$E2432*'Uco e Filme'!$A$2</f>
        <v>0</v>
      </c>
      <c r="N2432" s="22">
        <f>'Base PF Saúde'!$H2432*'Uco e Filme'!$A$11</f>
        <v>0</v>
      </c>
      <c r="O2432" s="23">
        <f>ROUND(SUM('Base PF Saúde'!$L2432:$N2432),2)</f>
        <v>85.08</v>
      </c>
    </row>
    <row r="2433" spans="1:15" x14ac:dyDescent="0.25">
      <c r="A2433" s="18">
        <v>31202039</v>
      </c>
      <c r="B2433" s="18" t="s">
        <v>2457</v>
      </c>
      <c r="C2433" s="24">
        <v>1</v>
      </c>
      <c r="D2433" s="25" t="s">
        <v>342</v>
      </c>
      <c r="E2433" s="20"/>
      <c r="F2433" s="21">
        <v>2</v>
      </c>
      <c r="G2433" s="21">
        <v>4</v>
      </c>
      <c r="H2433" s="21"/>
      <c r="I2433" s="21"/>
      <c r="J2433" s="21"/>
      <c r="K2433" s="22">
        <f>VLOOKUP(D2433,'Porte Honorário'!$A$3:$B$44,2,0)</f>
        <v>874.38</v>
      </c>
      <c r="L2433" s="22">
        <f>'Base PF Saúde'!$K2433*'Base PF Saúde'!$C2433</f>
        <v>874.38</v>
      </c>
      <c r="M2433" s="22">
        <f>'Base PF Saúde'!$E2433*'Uco e Filme'!$A$2</f>
        <v>0</v>
      </c>
      <c r="N2433" s="22">
        <f>'Base PF Saúde'!$H2433*'Uco e Filme'!$A$11</f>
        <v>0</v>
      </c>
      <c r="O2433" s="23">
        <f>ROUND(SUM('Base PF Saúde'!$L2433:$N2433),2)</f>
        <v>874.38</v>
      </c>
    </row>
    <row r="2434" spans="1:15" x14ac:dyDescent="0.25">
      <c r="A2434" s="18">
        <v>31202047</v>
      </c>
      <c r="B2434" s="18" t="s">
        <v>2458</v>
      </c>
      <c r="C2434" s="24">
        <v>1</v>
      </c>
      <c r="D2434" s="25" t="s">
        <v>102</v>
      </c>
      <c r="E2434" s="20"/>
      <c r="F2434" s="21">
        <v>1</v>
      </c>
      <c r="G2434" s="21">
        <v>1</v>
      </c>
      <c r="H2434" s="21"/>
      <c r="I2434" s="21"/>
      <c r="J2434" s="21"/>
      <c r="K2434" s="22">
        <f>VLOOKUP(D2434,'Porte Honorário'!$A$3:$B$44,2,0)</f>
        <v>176.44</v>
      </c>
      <c r="L2434" s="22">
        <f>'Base PF Saúde'!$K2434*'Base PF Saúde'!$C2434</f>
        <v>176.44</v>
      </c>
      <c r="M2434" s="22">
        <f>'Base PF Saúde'!$E2434*'Uco e Filme'!$A$2</f>
        <v>0</v>
      </c>
      <c r="N2434" s="22">
        <f>'Base PF Saúde'!$H2434*'Uco e Filme'!$A$11</f>
        <v>0</v>
      </c>
      <c r="O2434" s="23">
        <f>ROUND(SUM('Base PF Saúde'!$L2434:$N2434),2)</f>
        <v>176.44</v>
      </c>
    </row>
    <row r="2435" spans="1:15" ht="24" x14ac:dyDescent="0.25">
      <c r="A2435" s="18">
        <v>31202063</v>
      </c>
      <c r="B2435" s="18" t="s">
        <v>2459</v>
      </c>
      <c r="C2435" s="24">
        <v>1</v>
      </c>
      <c r="D2435" s="25" t="s">
        <v>338</v>
      </c>
      <c r="E2435" s="20"/>
      <c r="F2435" s="21">
        <v>1</v>
      </c>
      <c r="G2435" s="21">
        <v>5</v>
      </c>
      <c r="H2435" s="21"/>
      <c r="I2435" s="21"/>
      <c r="J2435" s="21"/>
      <c r="K2435" s="22">
        <f>VLOOKUP(D2435,'Porte Honorário'!$A$3:$B$44,2,0)</f>
        <v>953.16</v>
      </c>
      <c r="L2435" s="22">
        <f>'Base PF Saúde'!$K2435*'Base PF Saúde'!$C2435</f>
        <v>953.16</v>
      </c>
      <c r="M2435" s="22">
        <f>'Base PF Saúde'!$E2435*'Uco e Filme'!$A$2</f>
        <v>0</v>
      </c>
      <c r="N2435" s="22">
        <f>'Base PF Saúde'!$H2435*'Uco e Filme'!$A$11</f>
        <v>0</v>
      </c>
      <c r="O2435" s="23">
        <f>ROUND(SUM('Base PF Saúde'!$L2435:$N2435),2)</f>
        <v>953.16</v>
      </c>
    </row>
    <row r="2436" spans="1:15" x14ac:dyDescent="0.25">
      <c r="A2436" s="18">
        <v>31202071</v>
      </c>
      <c r="B2436" s="18" t="s">
        <v>2460</v>
      </c>
      <c r="C2436" s="24">
        <v>1</v>
      </c>
      <c r="D2436" s="25" t="s">
        <v>336</v>
      </c>
      <c r="E2436" s="20"/>
      <c r="F2436" s="21">
        <v>1</v>
      </c>
      <c r="G2436" s="21">
        <v>3</v>
      </c>
      <c r="H2436" s="21"/>
      <c r="I2436" s="21"/>
      <c r="J2436" s="21"/>
      <c r="K2436" s="22">
        <f>VLOOKUP(D2436,'Porte Honorário'!$A$3:$B$44,2,0)</f>
        <v>401.75</v>
      </c>
      <c r="L2436" s="22">
        <f>'Base PF Saúde'!$K2436*'Base PF Saúde'!$C2436</f>
        <v>401.75</v>
      </c>
      <c r="M2436" s="22">
        <f>'Base PF Saúde'!$E2436*'Uco e Filme'!$A$2</f>
        <v>0</v>
      </c>
      <c r="N2436" s="22">
        <f>'Base PF Saúde'!$H2436*'Uco e Filme'!$A$11</f>
        <v>0</v>
      </c>
      <c r="O2436" s="23">
        <f>ROUND(SUM('Base PF Saúde'!$L2436:$N2436),2)</f>
        <v>401.75</v>
      </c>
    </row>
    <row r="2437" spans="1:15" ht="18" customHeight="1" x14ac:dyDescent="0.25">
      <c r="A2437" s="72" t="s">
        <v>2461</v>
      </c>
      <c r="B2437" s="73"/>
      <c r="C2437" s="73"/>
      <c r="D2437" s="73"/>
      <c r="E2437" s="73"/>
      <c r="F2437" s="73"/>
      <c r="G2437" s="73"/>
      <c r="H2437" s="73"/>
      <c r="I2437" s="73"/>
      <c r="J2437" s="73"/>
      <c r="K2437" s="73" t="e">
        <f>VLOOKUP(D2437,'Porte Honorário'!$A$3:$B$44,2,0)</f>
        <v>#N/A</v>
      </c>
      <c r="L2437" s="73" t="e">
        <f>'Base PF Saúde'!$K2437*'Base PF Saúde'!$C2437</f>
        <v>#N/A</v>
      </c>
      <c r="M2437" s="73">
        <f>'Base PF Saúde'!$E2437*'Uco e Filme'!$A$2</f>
        <v>0</v>
      </c>
      <c r="N2437" s="73">
        <f>'Base PF Saúde'!$H2437*'Uco e Filme'!$A$11</f>
        <v>0</v>
      </c>
      <c r="O2437" s="74" t="e">
        <f>ROUND(SUM('Base PF Saúde'!$L2437:$N2437),2)</f>
        <v>#N/A</v>
      </c>
    </row>
    <row r="2438" spans="1:15" x14ac:dyDescent="0.25">
      <c r="A2438" s="18">
        <v>31203019</v>
      </c>
      <c r="B2438" s="18" t="s">
        <v>2462</v>
      </c>
      <c r="C2438" s="24">
        <v>1</v>
      </c>
      <c r="D2438" s="25" t="s">
        <v>1000</v>
      </c>
      <c r="E2438" s="20"/>
      <c r="F2438" s="21">
        <v>2</v>
      </c>
      <c r="G2438" s="21">
        <v>6</v>
      </c>
      <c r="H2438" s="21"/>
      <c r="I2438" s="21"/>
      <c r="J2438" s="21"/>
      <c r="K2438" s="22">
        <f>VLOOKUP(D2438,'Porte Honorário'!$A$3:$B$44,2,0)</f>
        <v>2591.63</v>
      </c>
      <c r="L2438" s="22">
        <f>'Base PF Saúde'!$K2438*'Base PF Saúde'!$C2438</f>
        <v>2591.63</v>
      </c>
      <c r="M2438" s="22">
        <f>'Base PF Saúde'!$E2438*'Uco e Filme'!$A$2</f>
        <v>0</v>
      </c>
      <c r="N2438" s="22">
        <f>'Base PF Saúde'!$H2438*'Uco e Filme'!$A$11</f>
        <v>0</v>
      </c>
      <c r="O2438" s="23">
        <f>ROUND(SUM('Base PF Saúde'!$L2438:$N2438),2)</f>
        <v>2591.63</v>
      </c>
    </row>
    <row r="2439" spans="1:15" x14ac:dyDescent="0.25">
      <c r="A2439" s="18">
        <v>31203027</v>
      </c>
      <c r="B2439" s="18" t="s">
        <v>2463</v>
      </c>
      <c r="C2439" s="24">
        <v>1</v>
      </c>
      <c r="D2439" s="25" t="s">
        <v>102</v>
      </c>
      <c r="E2439" s="20"/>
      <c r="F2439" s="21">
        <v>1</v>
      </c>
      <c r="G2439" s="21">
        <v>2</v>
      </c>
      <c r="H2439" s="21"/>
      <c r="I2439" s="21"/>
      <c r="J2439" s="21"/>
      <c r="K2439" s="22">
        <f>VLOOKUP(D2439,'Porte Honorário'!$A$3:$B$44,2,0)</f>
        <v>176.44</v>
      </c>
      <c r="L2439" s="22">
        <f>'Base PF Saúde'!$K2439*'Base PF Saúde'!$C2439</f>
        <v>176.44</v>
      </c>
      <c r="M2439" s="22">
        <f>'Base PF Saúde'!$E2439*'Uco e Filme'!$A$2</f>
        <v>0</v>
      </c>
      <c r="N2439" s="22">
        <f>'Base PF Saúde'!$H2439*'Uco e Filme'!$A$11</f>
        <v>0</v>
      </c>
      <c r="O2439" s="23">
        <f>ROUND(SUM('Base PF Saúde'!$L2439:$N2439),2)</f>
        <v>176.44</v>
      </c>
    </row>
    <row r="2440" spans="1:15" x14ac:dyDescent="0.25">
      <c r="A2440" s="18">
        <v>31203035</v>
      </c>
      <c r="B2440" s="18" t="s">
        <v>2464</v>
      </c>
      <c r="C2440" s="24">
        <v>1</v>
      </c>
      <c r="D2440" s="25" t="s">
        <v>384</v>
      </c>
      <c r="E2440" s="20"/>
      <c r="F2440" s="21">
        <v>1</v>
      </c>
      <c r="G2440" s="21">
        <v>3</v>
      </c>
      <c r="H2440" s="21"/>
      <c r="I2440" s="21"/>
      <c r="J2440" s="21"/>
      <c r="K2440" s="22">
        <f>VLOOKUP(D2440,'Porte Honorário'!$A$3:$B$44,2,0)</f>
        <v>737.32</v>
      </c>
      <c r="L2440" s="22">
        <f>'Base PF Saúde'!$K2440*'Base PF Saúde'!$C2440</f>
        <v>737.32</v>
      </c>
      <c r="M2440" s="22">
        <f>'Base PF Saúde'!$E2440*'Uco e Filme'!$A$2</f>
        <v>0</v>
      </c>
      <c r="N2440" s="22">
        <f>'Base PF Saúde'!$H2440*'Uco e Filme'!$A$11</f>
        <v>0</v>
      </c>
      <c r="O2440" s="23">
        <f>ROUND(SUM('Base PF Saúde'!$L2440:$N2440),2)</f>
        <v>737.32</v>
      </c>
    </row>
    <row r="2441" spans="1:15" x14ac:dyDescent="0.25">
      <c r="A2441" s="18">
        <v>31203043</v>
      </c>
      <c r="B2441" s="18" t="s">
        <v>2465</v>
      </c>
      <c r="C2441" s="24">
        <v>1</v>
      </c>
      <c r="D2441" s="25" t="s">
        <v>69</v>
      </c>
      <c r="E2441" s="20"/>
      <c r="F2441" s="21">
        <v>1</v>
      </c>
      <c r="G2441" s="21">
        <v>2</v>
      </c>
      <c r="H2441" s="21"/>
      <c r="I2441" s="21"/>
      <c r="J2441" s="21"/>
      <c r="K2441" s="22">
        <f>VLOOKUP(D2441,'Porte Honorário'!$A$3:$B$44,2,0)</f>
        <v>201.64</v>
      </c>
      <c r="L2441" s="22">
        <f>'Base PF Saúde'!$K2441*'Base PF Saúde'!$C2441</f>
        <v>201.64</v>
      </c>
      <c r="M2441" s="22">
        <f>'Base PF Saúde'!$E2441*'Uco e Filme'!$A$2</f>
        <v>0</v>
      </c>
      <c r="N2441" s="22">
        <f>'Base PF Saúde'!$H2441*'Uco e Filme'!$A$11</f>
        <v>0</v>
      </c>
      <c r="O2441" s="23">
        <f>ROUND(SUM('Base PF Saúde'!$L2441:$N2441),2)</f>
        <v>201.64</v>
      </c>
    </row>
    <row r="2442" spans="1:15" x14ac:dyDescent="0.25">
      <c r="A2442" s="18">
        <v>31203051</v>
      </c>
      <c r="B2442" s="18" t="s">
        <v>2466</v>
      </c>
      <c r="C2442" s="24">
        <v>1</v>
      </c>
      <c r="D2442" s="25" t="s">
        <v>73</v>
      </c>
      <c r="E2442" s="20"/>
      <c r="F2442" s="21">
        <v>1</v>
      </c>
      <c r="G2442" s="21">
        <v>2</v>
      </c>
      <c r="H2442" s="21"/>
      <c r="I2442" s="21"/>
      <c r="J2442" s="21"/>
      <c r="K2442" s="22">
        <f>VLOOKUP(D2442,'Porte Honorário'!$A$3:$B$44,2,0)</f>
        <v>346.6</v>
      </c>
      <c r="L2442" s="22">
        <f>'Base PF Saúde'!$K2442*'Base PF Saúde'!$C2442</f>
        <v>346.6</v>
      </c>
      <c r="M2442" s="22">
        <f>'Base PF Saúde'!$E2442*'Uco e Filme'!$A$2</f>
        <v>0</v>
      </c>
      <c r="N2442" s="22">
        <f>'Base PF Saúde'!$H2442*'Uco e Filme'!$A$11</f>
        <v>0</v>
      </c>
      <c r="O2442" s="23">
        <f>ROUND(SUM('Base PF Saúde'!$L2442:$N2442),2)</f>
        <v>346.6</v>
      </c>
    </row>
    <row r="2443" spans="1:15" x14ac:dyDescent="0.25">
      <c r="A2443" s="18">
        <v>31203060</v>
      </c>
      <c r="B2443" s="18" t="s">
        <v>2467</v>
      </c>
      <c r="C2443" s="24">
        <v>1</v>
      </c>
      <c r="D2443" s="25" t="s">
        <v>384</v>
      </c>
      <c r="E2443" s="20"/>
      <c r="F2443" s="21">
        <v>1</v>
      </c>
      <c r="G2443" s="21">
        <v>3</v>
      </c>
      <c r="H2443" s="21"/>
      <c r="I2443" s="21"/>
      <c r="J2443" s="21"/>
      <c r="K2443" s="22">
        <f>VLOOKUP(D2443,'Porte Honorário'!$A$3:$B$44,2,0)</f>
        <v>737.32</v>
      </c>
      <c r="L2443" s="22">
        <f>'Base PF Saúde'!$K2443*'Base PF Saúde'!$C2443</f>
        <v>737.32</v>
      </c>
      <c r="M2443" s="22">
        <f>'Base PF Saúde'!$E2443*'Uco e Filme'!$A$2</f>
        <v>0</v>
      </c>
      <c r="N2443" s="22">
        <f>'Base PF Saúde'!$H2443*'Uco e Filme'!$A$11</f>
        <v>0</v>
      </c>
      <c r="O2443" s="23">
        <f>ROUND(SUM('Base PF Saúde'!$L2443:$N2443),2)</f>
        <v>737.32</v>
      </c>
    </row>
    <row r="2444" spans="1:15" x14ac:dyDescent="0.25">
      <c r="A2444" s="18">
        <v>31203078</v>
      </c>
      <c r="B2444" s="18" t="s">
        <v>2468</v>
      </c>
      <c r="C2444" s="24">
        <v>1</v>
      </c>
      <c r="D2444" s="25" t="s">
        <v>336</v>
      </c>
      <c r="E2444" s="20"/>
      <c r="F2444" s="21">
        <v>1</v>
      </c>
      <c r="G2444" s="21">
        <v>2</v>
      </c>
      <c r="H2444" s="21"/>
      <c r="I2444" s="21"/>
      <c r="J2444" s="21"/>
      <c r="K2444" s="22">
        <f>VLOOKUP(D2444,'Porte Honorário'!$A$3:$B$44,2,0)</f>
        <v>401.75</v>
      </c>
      <c r="L2444" s="22">
        <f>'Base PF Saúde'!$K2444*'Base PF Saúde'!$C2444</f>
        <v>401.75</v>
      </c>
      <c r="M2444" s="22">
        <f>'Base PF Saúde'!$E2444*'Uco e Filme'!$A$2</f>
        <v>0</v>
      </c>
      <c r="N2444" s="22">
        <f>'Base PF Saúde'!$H2444*'Uco e Filme'!$A$11</f>
        <v>0</v>
      </c>
      <c r="O2444" s="23">
        <f>ROUND(SUM('Base PF Saúde'!$L2444:$N2444),2)</f>
        <v>401.75</v>
      </c>
    </row>
    <row r="2445" spans="1:15" x14ac:dyDescent="0.25">
      <c r="A2445" s="18">
        <v>31203086</v>
      </c>
      <c r="B2445" s="18" t="s">
        <v>2469</v>
      </c>
      <c r="C2445" s="24">
        <v>1</v>
      </c>
      <c r="D2445" s="25" t="s">
        <v>50</v>
      </c>
      <c r="E2445" s="20"/>
      <c r="F2445" s="21"/>
      <c r="G2445" s="21">
        <v>1</v>
      </c>
      <c r="H2445" s="21"/>
      <c r="I2445" s="21"/>
      <c r="J2445" s="21"/>
      <c r="K2445" s="22">
        <f>VLOOKUP(D2445,'Porte Honorário'!$A$3:$B$44,2,0)</f>
        <v>85.08</v>
      </c>
      <c r="L2445" s="22">
        <f>'Base PF Saúde'!$K2445*'Base PF Saúde'!$C2445</f>
        <v>85.08</v>
      </c>
      <c r="M2445" s="22">
        <f>'Base PF Saúde'!$E2445*'Uco e Filme'!$A$2</f>
        <v>0</v>
      </c>
      <c r="N2445" s="22">
        <f>'Base PF Saúde'!$H2445*'Uco e Filme'!$A$11</f>
        <v>0</v>
      </c>
      <c r="O2445" s="23">
        <f>ROUND(SUM('Base PF Saúde'!$L2445:$N2445),2)</f>
        <v>85.08</v>
      </c>
    </row>
    <row r="2446" spans="1:15" x14ac:dyDescent="0.25">
      <c r="A2446" s="18">
        <v>31203094</v>
      </c>
      <c r="B2446" s="18" t="s">
        <v>2470</v>
      </c>
      <c r="C2446" s="24">
        <v>1</v>
      </c>
      <c r="D2446" s="25" t="s">
        <v>295</v>
      </c>
      <c r="E2446" s="20"/>
      <c r="F2446" s="21">
        <v>1</v>
      </c>
      <c r="G2446" s="21">
        <v>3</v>
      </c>
      <c r="H2446" s="21"/>
      <c r="I2446" s="21"/>
      <c r="J2446" s="21"/>
      <c r="K2446" s="22">
        <f>VLOOKUP(D2446,'Porte Honorário'!$A$3:$B$44,2,0)</f>
        <v>682.17</v>
      </c>
      <c r="L2446" s="22">
        <f>'Base PF Saúde'!$K2446*'Base PF Saúde'!$C2446</f>
        <v>682.17</v>
      </c>
      <c r="M2446" s="22">
        <f>'Base PF Saúde'!$E2446*'Uco e Filme'!$A$2</f>
        <v>0</v>
      </c>
      <c r="N2446" s="22">
        <f>'Base PF Saúde'!$H2446*'Uco e Filme'!$A$11</f>
        <v>0</v>
      </c>
      <c r="O2446" s="23">
        <f>ROUND(SUM('Base PF Saúde'!$L2446:$N2446),2)</f>
        <v>682.17</v>
      </c>
    </row>
    <row r="2447" spans="1:15" x14ac:dyDescent="0.25">
      <c r="A2447" s="18">
        <v>31203108</v>
      </c>
      <c r="B2447" s="18" t="s">
        <v>2471</v>
      </c>
      <c r="C2447" s="24">
        <v>1</v>
      </c>
      <c r="D2447" s="25" t="s">
        <v>384</v>
      </c>
      <c r="E2447" s="20"/>
      <c r="F2447" s="21">
        <v>1</v>
      </c>
      <c r="G2447" s="21">
        <v>3</v>
      </c>
      <c r="H2447" s="21"/>
      <c r="I2447" s="21"/>
      <c r="J2447" s="21"/>
      <c r="K2447" s="22">
        <f>VLOOKUP(D2447,'Porte Honorário'!$A$3:$B$44,2,0)</f>
        <v>737.32</v>
      </c>
      <c r="L2447" s="22">
        <f>'Base PF Saúde'!$K2447*'Base PF Saúde'!$C2447</f>
        <v>737.32</v>
      </c>
      <c r="M2447" s="22">
        <f>'Base PF Saúde'!$E2447*'Uco e Filme'!$A$2</f>
        <v>0</v>
      </c>
      <c r="N2447" s="22">
        <f>'Base PF Saúde'!$H2447*'Uco e Filme'!$A$11</f>
        <v>0</v>
      </c>
      <c r="O2447" s="23">
        <f>ROUND(SUM('Base PF Saúde'!$L2447:$N2447),2)</f>
        <v>737.32</v>
      </c>
    </row>
    <row r="2448" spans="1:15" x14ac:dyDescent="0.25">
      <c r="A2448" s="18">
        <v>31203116</v>
      </c>
      <c r="B2448" s="18" t="s">
        <v>2472</v>
      </c>
      <c r="C2448" s="24">
        <v>1</v>
      </c>
      <c r="D2448" s="25" t="s">
        <v>336</v>
      </c>
      <c r="E2448" s="20"/>
      <c r="F2448" s="21">
        <v>1</v>
      </c>
      <c r="G2448" s="21">
        <v>5</v>
      </c>
      <c r="H2448" s="21"/>
      <c r="I2448" s="21"/>
      <c r="J2448" s="21"/>
      <c r="K2448" s="22">
        <f>VLOOKUP(D2448,'Porte Honorário'!$A$3:$B$44,2,0)</f>
        <v>401.75</v>
      </c>
      <c r="L2448" s="22">
        <f>'Base PF Saúde'!$K2448*'Base PF Saúde'!$C2448</f>
        <v>401.75</v>
      </c>
      <c r="M2448" s="22">
        <f>'Base PF Saúde'!$E2448*'Uco e Filme'!$A$2</f>
        <v>0</v>
      </c>
      <c r="N2448" s="22">
        <f>'Base PF Saúde'!$H2448*'Uco e Filme'!$A$11</f>
        <v>0</v>
      </c>
      <c r="O2448" s="23">
        <f>ROUND(SUM('Base PF Saúde'!$L2448:$N2448),2)</f>
        <v>401.75</v>
      </c>
    </row>
    <row r="2449" spans="1:15" x14ac:dyDescent="0.25">
      <c r="A2449" s="18">
        <v>31203124</v>
      </c>
      <c r="B2449" s="18" t="s">
        <v>2473</v>
      </c>
      <c r="C2449" s="24">
        <v>1</v>
      </c>
      <c r="D2449" s="25" t="s">
        <v>336</v>
      </c>
      <c r="E2449" s="20"/>
      <c r="F2449" s="21">
        <v>1</v>
      </c>
      <c r="G2449" s="21">
        <v>2</v>
      </c>
      <c r="H2449" s="21"/>
      <c r="I2449" s="21"/>
      <c r="J2449" s="21"/>
      <c r="K2449" s="22">
        <f>VLOOKUP(D2449,'Porte Honorário'!$A$3:$B$44,2,0)</f>
        <v>401.75</v>
      </c>
      <c r="L2449" s="22">
        <f>'Base PF Saúde'!$K2449*'Base PF Saúde'!$C2449</f>
        <v>401.75</v>
      </c>
      <c r="M2449" s="22">
        <f>'Base PF Saúde'!$E2449*'Uco e Filme'!$A$2</f>
        <v>0</v>
      </c>
      <c r="N2449" s="22">
        <f>'Base PF Saúde'!$H2449*'Uco e Filme'!$A$11</f>
        <v>0</v>
      </c>
      <c r="O2449" s="23">
        <f>ROUND(SUM('Base PF Saúde'!$L2449:$N2449),2)</f>
        <v>401.75</v>
      </c>
    </row>
    <row r="2450" spans="1:15" x14ac:dyDescent="0.25">
      <c r="A2450" s="18">
        <v>31203132</v>
      </c>
      <c r="B2450" s="18" t="s">
        <v>2474</v>
      </c>
      <c r="C2450" s="24">
        <v>1</v>
      </c>
      <c r="D2450" s="25" t="s">
        <v>448</v>
      </c>
      <c r="E2450" s="20">
        <v>36.5</v>
      </c>
      <c r="F2450" s="21">
        <v>1</v>
      </c>
      <c r="G2450" s="21">
        <v>5</v>
      </c>
      <c r="H2450" s="21"/>
      <c r="I2450" s="21"/>
      <c r="J2450" s="21"/>
      <c r="K2450" s="22">
        <f>VLOOKUP(D2450,'Porte Honorário'!$A$3:$B$44,2,0)</f>
        <v>1126.45</v>
      </c>
      <c r="L2450" s="22">
        <f>'Base PF Saúde'!$K2450*'Base PF Saúde'!$C2450</f>
        <v>1126.45</v>
      </c>
      <c r="M2450" s="22">
        <f>'Base PF Saúde'!$E2450*'Uco e Filme'!$A$2</f>
        <v>661.745</v>
      </c>
      <c r="N2450" s="22">
        <f>'Base PF Saúde'!$H2450*'Uco e Filme'!$A$11</f>
        <v>0</v>
      </c>
      <c r="O2450" s="23">
        <f>ROUND(SUM('Base PF Saúde'!$L2450:$N2450),2)</f>
        <v>1788.2</v>
      </c>
    </row>
    <row r="2451" spans="1:15" ht="24" x14ac:dyDescent="0.25">
      <c r="A2451" s="18">
        <v>31203140</v>
      </c>
      <c r="B2451" s="18" t="s">
        <v>2475</v>
      </c>
      <c r="C2451" s="24">
        <v>1</v>
      </c>
      <c r="D2451" s="25" t="s">
        <v>246</v>
      </c>
      <c r="E2451" s="20">
        <v>28.39</v>
      </c>
      <c r="F2451" s="21">
        <v>1</v>
      </c>
      <c r="G2451" s="21">
        <v>5</v>
      </c>
      <c r="H2451" s="21"/>
      <c r="I2451" s="21"/>
      <c r="J2451" s="21"/>
      <c r="K2451" s="22">
        <f>VLOOKUP(D2451,'Porte Honorário'!$A$3:$B$44,2,0)</f>
        <v>521.47</v>
      </c>
      <c r="L2451" s="22">
        <f>'Base PF Saúde'!$K2451*'Base PF Saúde'!$C2451</f>
        <v>521.47</v>
      </c>
      <c r="M2451" s="22">
        <f>'Base PF Saúde'!$E2451*'Uco e Filme'!$A$2</f>
        <v>514.71069999999997</v>
      </c>
      <c r="N2451" s="22">
        <f>'Base PF Saúde'!$H2451*'Uco e Filme'!$A$11</f>
        <v>0</v>
      </c>
      <c r="O2451" s="23">
        <f>ROUND(SUM('Base PF Saúde'!$L2451:$N2451),2)</f>
        <v>1036.18</v>
      </c>
    </row>
    <row r="2452" spans="1:15" x14ac:dyDescent="0.25">
      <c r="A2452" s="18">
        <v>31203159</v>
      </c>
      <c r="B2452" s="18" t="s">
        <v>2476</v>
      </c>
      <c r="C2452" s="24">
        <v>1</v>
      </c>
      <c r="D2452" s="25" t="s">
        <v>295</v>
      </c>
      <c r="E2452" s="20">
        <v>24.33</v>
      </c>
      <c r="F2452" s="21">
        <v>1</v>
      </c>
      <c r="G2452" s="21">
        <v>5</v>
      </c>
      <c r="H2452" s="21"/>
      <c r="I2452" s="21"/>
      <c r="J2452" s="21"/>
      <c r="K2452" s="22">
        <f>VLOOKUP(D2452,'Porte Honorário'!$A$3:$B$44,2,0)</f>
        <v>682.17</v>
      </c>
      <c r="L2452" s="22">
        <f>'Base PF Saúde'!$K2452*'Base PF Saúde'!$C2452</f>
        <v>682.17</v>
      </c>
      <c r="M2452" s="22">
        <f>'Base PF Saúde'!$E2452*'Uco e Filme'!$A$2</f>
        <v>441.10289999999992</v>
      </c>
      <c r="N2452" s="22">
        <f>'Base PF Saúde'!$H2452*'Uco e Filme'!$A$11</f>
        <v>0</v>
      </c>
      <c r="O2452" s="23">
        <f>ROUND(SUM('Base PF Saúde'!$L2452:$N2452),2)</f>
        <v>1123.27</v>
      </c>
    </row>
    <row r="2453" spans="1:15" ht="18" customHeight="1" x14ac:dyDescent="0.25">
      <c r="A2453" s="72" t="s">
        <v>2477</v>
      </c>
      <c r="B2453" s="73"/>
      <c r="C2453" s="73"/>
      <c r="D2453" s="73"/>
      <c r="E2453" s="73"/>
      <c r="F2453" s="73"/>
      <c r="G2453" s="73"/>
      <c r="H2453" s="73"/>
      <c r="I2453" s="73"/>
      <c r="J2453" s="73"/>
      <c r="K2453" s="73" t="e">
        <f>VLOOKUP(D2453,'Porte Honorário'!$A$3:$B$44,2,0)</f>
        <v>#N/A</v>
      </c>
      <c r="L2453" s="73" t="e">
        <f>'Base PF Saúde'!$K2453*'Base PF Saúde'!$C2453</f>
        <v>#N/A</v>
      </c>
      <c r="M2453" s="73">
        <f>'Base PF Saúde'!$E2453*'Uco e Filme'!$A$2</f>
        <v>0</v>
      </c>
      <c r="N2453" s="73">
        <f>'Base PF Saúde'!$H2453*'Uco e Filme'!$A$11</f>
        <v>0</v>
      </c>
      <c r="O2453" s="74" t="e">
        <f>ROUND(SUM('Base PF Saúde'!$L2453:$N2453),2)</f>
        <v>#N/A</v>
      </c>
    </row>
    <row r="2454" spans="1:15" x14ac:dyDescent="0.25">
      <c r="A2454" s="18">
        <v>31204015</v>
      </c>
      <c r="B2454" s="18" t="s">
        <v>2478</v>
      </c>
      <c r="C2454" s="24">
        <v>1</v>
      </c>
      <c r="D2454" s="25" t="s">
        <v>102</v>
      </c>
      <c r="E2454" s="20"/>
      <c r="F2454" s="21">
        <v>1</v>
      </c>
      <c r="G2454" s="21">
        <v>1</v>
      </c>
      <c r="H2454" s="21"/>
      <c r="I2454" s="21"/>
      <c r="J2454" s="21"/>
      <c r="K2454" s="22">
        <f>VLOOKUP(D2454,'Porte Honorário'!$A$3:$B$44,2,0)</f>
        <v>176.44</v>
      </c>
      <c r="L2454" s="22">
        <f>'Base PF Saúde'!$K2454*'Base PF Saúde'!$C2454</f>
        <v>176.44</v>
      </c>
      <c r="M2454" s="22">
        <f>'Base PF Saúde'!$E2454*'Uco e Filme'!$A$2</f>
        <v>0</v>
      </c>
      <c r="N2454" s="22">
        <f>'Base PF Saúde'!$H2454*'Uco e Filme'!$A$11</f>
        <v>0</v>
      </c>
      <c r="O2454" s="23">
        <f>ROUND(SUM('Base PF Saúde'!$L2454:$N2454),2)</f>
        <v>176.44</v>
      </c>
    </row>
    <row r="2455" spans="1:15" x14ac:dyDescent="0.25">
      <c r="A2455" s="18">
        <v>31204023</v>
      </c>
      <c r="B2455" s="18" t="s">
        <v>2456</v>
      </c>
      <c r="C2455" s="24">
        <v>1</v>
      </c>
      <c r="D2455" s="25" t="s">
        <v>102</v>
      </c>
      <c r="E2455" s="20"/>
      <c r="F2455" s="21"/>
      <c r="G2455" s="21">
        <v>1</v>
      </c>
      <c r="H2455" s="21"/>
      <c r="I2455" s="21"/>
      <c r="J2455" s="21"/>
      <c r="K2455" s="22">
        <f>VLOOKUP(D2455,'Porte Honorário'!$A$3:$B$44,2,0)</f>
        <v>176.44</v>
      </c>
      <c r="L2455" s="22">
        <f>'Base PF Saúde'!$K2455*'Base PF Saúde'!$C2455</f>
        <v>176.44</v>
      </c>
      <c r="M2455" s="22">
        <f>'Base PF Saúde'!$E2455*'Uco e Filme'!$A$2</f>
        <v>0</v>
      </c>
      <c r="N2455" s="22">
        <f>'Base PF Saúde'!$H2455*'Uco e Filme'!$A$11</f>
        <v>0</v>
      </c>
      <c r="O2455" s="23">
        <f>ROUND(SUM('Base PF Saúde'!$L2455:$N2455),2)</f>
        <v>176.44</v>
      </c>
    </row>
    <row r="2456" spans="1:15" x14ac:dyDescent="0.25">
      <c r="A2456" s="18">
        <v>31204031</v>
      </c>
      <c r="B2456" s="18" t="s">
        <v>2479</v>
      </c>
      <c r="C2456" s="24">
        <v>1</v>
      </c>
      <c r="D2456" s="25" t="s">
        <v>69</v>
      </c>
      <c r="E2456" s="20"/>
      <c r="F2456" s="21">
        <v>1</v>
      </c>
      <c r="G2456" s="21">
        <v>2</v>
      </c>
      <c r="H2456" s="21"/>
      <c r="I2456" s="21"/>
      <c r="J2456" s="21"/>
      <c r="K2456" s="22">
        <f>VLOOKUP(D2456,'Porte Honorário'!$A$3:$B$44,2,0)</f>
        <v>201.64</v>
      </c>
      <c r="L2456" s="22">
        <f>'Base PF Saúde'!$K2456*'Base PF Saúde'!$C2456</f>
        <v>201.64</v>
      </c>
      <c r="M2456" s="22">
        <f>'Base PF Saúde'!$E2456*'Uco e Filme'!$A$2</f>
        <v>0</v>
      </c>
      <c r="N2456" s="22">
        <f>'Base PF Saúde'!$H2456*'Uco e Filme'!$A$11</f>
        <v>0</v>
      </c>
      <c r="O2456" s="23">
        <f>ROUND(SUM('Base PF Saúde'!$L2456:$N2456),2)</f>
        <v>201.64</v>
      </c>
    </row>
    <row r="2457" spans="1:15" x14ac:dyDescent="0.25">
      <c r="A2457" s="18">
        <v>31204040</v>
      </c>
      <c r="B2457" s="18" t="s">
        <v>2480</v>
      </c>
      <c r="C2457" s="24">
        <v>1</v>
      </c>
      <c r="D2457" s="25" t="s">
        <v>599</v>
      </c>
      <c r="E2457" s="20"/>
      <c r="F2457" s="21">
        <v>1</v>
      </c>
      <c r="G2457" s="21">
        <v>3</v>
      </c>
      <c r="H2457" s="21"/>
      <c r="I2457" s="21"/>
      <c r="J2457" s="21"/>
      <c r="K2457" s="22">
        <f>VLOOKUP(D2457,'Porte Honorário'!$A$3:$B$44,2,0)</f>
        <v>576.6</v>
      </c>
      <c r="L2457" s="22">
        <f>'Base PF Saúde'!$K2457*'Base PF Saúde'!$C2457</f>
        <v>576.6</v>
      </c>
      <c r="M2457" s="22">
        <f>'Base PF Saúde'!$E2457*'Uco e Filme'!$A$2</f>
        <v>0</v>
      </c>
      <c r="N2457" s="22">
        <f>'Base PF Saúde'!$H2457*'Uco e Filme'!$A$11</f>
        <v>0</v>
      </c>
      <c r="O2457" s="23">
        <f>ROUND(SUM('Base PF Saúde'!$L2457:$N2457),2)</f>
        <v>576.6</v>
      </c>
    </row>
    <row r="2458" spans="1:15" x14ac:dyDescent="0.25">
      <c r="A2458" s="18">
        <v>31204058</v>
      </c>
      <c r="B2458" s="18" t="s">
        <v>2481</v>
      </c>
      <c r="C2458" s="24">
        <v>1</v>
      </c>
      <c r="D2458" s="25" t="s">
        <v>384</v>
      </c>
      <c r="E2458" s="20"/>
      <c r="F2458" s="21">
        <v>1</v>
      </c>
      <c r="G2458" s="21">
        <v>5</v>
      </c>
      <c r="H2458" s="21"/>
      <c r="I2458" s="21"/>
      <c r="J2458" s="21"/>
      <c r="K2458" s="22">
        <f>VLOOKUP(D2458,'Porte Honorário'!$A$3:$B$44,2,0)</f>
        <v>737.32</v>
      </c>
      <c r="L2458" s="22">
        <f>'Base PF Saúde'!$K2458*'Base PF Saúde'!$C2458</f>
        <v>737.32</v>
      </c>
      <c r="M2458" s="22">
        <f>'Base PF Saúde'!$E2458*'Uco e Filme'!$A$2</f>
        <v>0</v>
      </c>
      <c r="N2458" s="22">
        <f>'Base PF Saúde'!$H2458*'Uco e Filme'!$A$11</f>
        <v>0</v>
      </c>
      <c r="O2458" s="23">
        <f>ROUND(SUM('Base PF Saúde'!$L2458:$N2458),2)</f>
        <v>737.32</v>
      </c>
    </row>
    <row r="2459" spans="1:15" x14ac:dyDescent="0.25">
      <c r="A2459" s="18">
        <v>31204066</v>
      </c>
      <c r="B2459" s="18" t="s">
        <v>2482</v>
      </c>
      <c r="C2459" s="24">
        <v>1</v>
      </c>
      <c r="D2459" s="25" t="s">
        <v>69</v>
      </c>
      <c r="E2459" s="20"/>
      <c r="F2459" s="21">
        <v>1</v>
      </c>
      <c r="G2459" s="21">
        <v>1</v>
      </c>
      <c r="H2459" s="21"/>
      <c r="I2459" s="21"/>
      <c r="J2459" s="21"/>
      <c r="K2459" s="22">
        <f>VLOOKUP(D2459,'Porte Honorário'!$A$3:$B$44,2,0)</f>
        <v>201.64</v>
      </c>
      <c r="L2459" s="22">
        <f>'Base PF Saúde'!$K2459*'Base PF Saúde'!$C2459</f>
        <v>201.64</v>
      </c>
      <c r="M2459" s="22">
        <f>'Base PF Saúde'!$E2459*'Uco e Filme'!$A$2</f>
        <v>0</v>
      </c>
      <c r="N2459" s="22">
        <f>'Base PF Saúde'!$H2459*'Uco e Filme'!$A$11</f>
        <v>0</v>
      </c>
      <c r="O2459" s="23">
        <f>ROUND(SUM('Base PF Saúde'!$L2459:$N2459),2)</f>
        <v>201.64</v>
      </c>
    </row>
    <row r="2460" spans="1:15" ht="18" customHeight="1" x14ac:dyDescent="0.25">
      <c r="A2460" s="72" t="s">
        <v>2483</v>
      </c>
      <c r="B2460" s="73"/>
      <c r="C2460" s="73"/>
      <c r="D2460" s="73"/>
      <c r="E2460" s="73"/>
      <c r="F2460" s="73"/>
      <c r="G2460" s="73"/>
      <c r="H2460" s="73"/>
      <c r="I2460" s="73"/>
      <c r="J2460" s="73"/>
      <c r="K2460" s="73" t="e">
        <f>VLOOKUP(D2460,'Porte Honorário'!$A$3:$B$44,2,0)</f>
        <v>#N/A</v>
      </c>
      <c r="L2460" s="73" t="e">
        <f>'Base PF Saúde'!$K2460*'Base PF Saúde'!$C2460</f>
        <v>#N/A</v>
      </c>
      <c r="M2460" s="73">
        <f>'Base PF Saúde'!$E2460*'Uco e Filme'!$A$2</f>
        <v>0</v>
      </c>
      <c r="N2460" s="73">
        <f>'Base PF Saúde'!$H2460*'Uco e Filme'!$A$11</f>
        <v>0</v>
      </c>
      <c r="O2460" s="74" t="e">
        <f>ROUND(SUM('Base PF Saúde'!$L2460:$N2460),2)</f>
        <v>#N/A</v>
      </c>
    </row>
    <row r="2461" spans="1:15" x14ac:dyDescent="0.25">
      <c r="A2461" s="18">
        <v>31205011</v>
      </c>
      <c r="B2461" s="18" t="s">
        <v>2484</v>
      </c>
      <c r="C2461" s="24">
        <v>1</v>
      </c>
      <c r="D2461" s="25" t="s">
        <v>69</v>
      </c>
      <c r="E2461" s="20"/>
      <c r="F2461" s="21">
        <v>1</v>
      </c>
      <c r="G2461" s="21">
        <v>1</v>
      </c>
      <c r="H2461" s="21"/>
      <c r="I2461" s="21"/>
      <c r="J2461" s="21"/>
      <c r="K2461" s="22">
        <f>VLOOKUP(D2461,'Porte Honorário'!$A$3:$B$44,2,0)</f>
        <v>201.64</v>
      </c>
      <c r="L2461" s="22">
        <f>'Base PF Saúde'!$K2461*'Base PF Saúde'!$C2461</f>
        <v>201.64</v>
      </c>
      <c r="M2461" s="22">
        <f>'Base PF Saúde'!$E2461*'Uco e Filme'!$A$2</f>
        <v>0</v>
      </c>
      <c r="N2461" s="22">
        <f>'Base PF Saúde'!$H2461*'Uco e Filme'!$A$11</f>
        <v>0</v>
      </c>
      <c r="O2461" s="23">
        <f>ROUND(SUM('Base PF Saúde'!$L2461:$N2461),2)</f>
        <v>201.64</v>
      </c>
    </row>
    <row r="2462" spans="1:15" x14ac:dyDescent="0.25">
      <c r="A2462" s="18">
        <v>31205020</v>
      </c>
      <c r="B2462" s="18" t="s">
        <v>2485</v>
      </c>
      <c r="C2462" s="24">
        <v>1</v>
      </c>
      <c r="D2462" s="25" t="s">
        <v>69</v>
      </c>
      <c r="E2462" s="20"/>
      <c r="F2462" s="21">
        <v>1</v>
      </c>
      <c r="G2462" s="21">
        <v>1</v>
      </c>
      <c r="H2462" s="21"/>
      <c r="I2462" s="21"/>
      <c r="J2462" s="21"/>
      <c r="K2462" s="22">
        <f>VLOOKUP(D2462,'Porte Honorário'!$A$3:$B$44,2,0)</f>
        <v>201.64</v>
      </c>
      <c r="L2462" s="22">
        <f>'Base PF Saúde'!$K2462*'Base PF Saúde'!$C2462</f>
        <v>201.64</v>
      </c>
      <c r="M2462" s="22">
        <f>'Base PF Saúde'!$E2462*'Uco e Filme'!$A$2</f>
        <v>0</v>
      </c>
      <c r="N2462" s="22">
        <f>'Base PF Saúde'!$H2462*'Uco e Filme'!$A$11</f>
        <v>0</v>
      </c>
      <c r="O2462" s="23">
        <f>ROUND(SUM('Base PF Saúde'!$L2462:$N2462),2)</f>
        <v>201.64</v>
      </c>
    </row>
    <row r="2463" spans="1:15" x14ac:dyDescent="0.25">
      <c r="A2463" s="18">
        <v>31205038</v>
      </c>
      <c r="B2463" s="18" t="s">
        <v>2486</v>
      </c>
      <c r="C2463" s="24">
        <v>1</v>
      </c>
      <c r="D2463" s="25" t="s">
        <v>599</v>
      </c>
      <c r="E2463" s="20"/>
      <c r="F2463" s="21">
        <v>1</v>
      </c>
      <c r="G2463" s="21">
        <v>4</v>
      </c>
      <c r="H2463" s="21"/>
      <c r="I2463" s="21"/>
      <c r="J2463" s="21"/>
      <c r="K2463" s="22">
        <f>VLOOKUP(D2463,'Porte Honorário'!$A$3:$B$44,2,0)</f>
        <v>576.6</v>
      </c>
      <c r="L2463" s="22">
        <f>'Base PF Saúde'!$K2463*'Base PF Saúde'!$C2463</f>
        <v>576.6</v>
      </c>
      <c r="M2463" s="22">
        <f>'Base PF Saúde'!$E2463*'Uco e Filme'!$A$2</f>
        <v>0</v>
      </c>
      <c r="N2463" s="22">
        <f>'Base PF Saúde'!$H2463*'Uco e Filme'!$A$11</f>
        <v>0</v>
      </c>
      <c r="O2463" s="23">
        <f>ROUND(SUM('Base PF Saúde'!$L2463:$N2463),2)</f>
        <v>576.6</v>
      </c>
    </row>
    <row r="2464" spans="1:15" x14ac:dyDescent="0.25">
      <c r="A2464" s="18">
        <v>31205046</v>
      </c>
      <c r="B2464" s="18" t="s">
        <v>2487</v>
      </c>
      <c r="C2464" s="24">
        <v>1</v>
      </c>
      <c r="D2464" s="25" t="s">
        <v>69</v>
      </c>
      <c r="E2464" s="20"/>
      <c r="F2464" s="21">
        <v>1</v>
      </c>
      <c r="G2464" s="21">
        <v>1</v>
      </c>
      <c r="H2464" s="21"/>
      <c r="I2464" s="21"/>
      <c r="J2464" s="21"/>
      <c r="K2464" s="22">
        <f>VLOOKUP(D2464,'Porte Honorário'!$A$3:$B$44,2,0)</f>
        <v>201.64</v>
      </c>
      <c r="L2464" s="22">
        <f>'Base PF Saúde'!$K2464*'Base PF Saúde'!$C2464</f>
        <v>201.64</v>
      </c>
      <c r="M2464" s="22">
        <f>'Base PF Saúde'!$E2464*'Uco e Filme'!$A$2</f>
        <v>0</v>
      </c>
      <c r="N2464" s="22">
        <f>'Base PF Saúde'!$H2464*'Uco e Filme'!$A$11</f>
        <v>0</v>
      </c>
      <c r="O2464" s="23">
        <f>ROUND(SUM('Base PF Saúde'!$L2464:$N2464),2)</f>
        <v>201.64</v>
      </c>
    </row>
    <row r="2465" spans="1:15" ht="24" x14ac:dyDescent="0.25">
      <c r="A2465" s="18">
        <v>31205054</v>
      </c>
      <c r="B2465" s="18" t="s">
        <v>2488</v>
      </c>
      <c r="C2465" s="24">
        <v>1</v>
      </c>
      <c r="D2465" s="25" t="s">
        <v>295</v>
      </c>
      <c r="E2465" s="20"/>
      <c r="F2465" s="21">
        <v>1</v>
      </c>
      <c r="G2465" s="21">
        <v>5</v>
      </c>
      <c r="H2465" s="21"/>
      <c r="I2465" s="21"/>
      <c r="J2465" s="21"/>
      <c r="K2465" s="22">
        <f>VLOOKUP(D2465,'Porte Honorário'!$A$3:$B$44,2,0)</f>
        <v>682.17</v>
      </c>
      <c r="L2465" s="22">
        <f>'Base PF Saúde'!$K2465*'Base PF Saúde'!$C2465</f>
        <v>682.17</v>
      </c>
      <c r="M2465" s="22">
        <f>'Base PF Saúde'!$E2465*'Uco e Filme'!$A$2</f>
        <v>0</v>
      </c>
      <c r="N2465" s="22">
        <f>'Base PF Saúde'!$H2465*'Uco e Filme'!$A$11</f>
        <v>0</v>
      </c>
      <c r="O2465" s="23">
        <f>ROUND(SUM('Base PF Saúde'!$L2465:$N2465),2)</f>
        <v>682.17</v>
      </c>
    </row>
    <row r="2466" spans="1:15" x14ac:dyDescent="0.25">
      <c r="A2466" s="18">
        <v>31205070</v>
      </c>
      <c r="B2466" s="18" t="s">
        <v>2489</v>
      </c>
      <c r="C2466" s="24">
        <v>1</v>
      </c>
      <c r="D2466" s="25" t="s">
        <v>384</v>
      </c>
      <c r="E2466" s="20"/>
      <c r="F2466" s="21">
        <v>1</v>
      </c>
      <c r="G2466" s="21"/>
      <c r="H2466" s="21"/>
      <c r="I2466" s="21"/>
      <c r="J2466" s="21"/>
      <c r="K2466" s="22">
        <f>VLOOKUP(D2466,'Porte Honorário'!$A$3:$B$44,2,0)</f>
        <v>737.32</v>
      </c>
      <c r="L2466" s="22">
        <f>'Base PF Saúde'!$K2466*'Base PF Saúde'!$C2466</f>
        <v>737.32</v>
      </c>
      <c r="M2466" s="22">
        <f>'Base PF Saúde'!$E2466*'Uco e Filme'!$A$2</f>
        <v>0</v>
      </c>
      <c r="N2466" s="22">
        <f>'Base PF Saúde'!$H2466*'Uco e Filme'!$A$11</f>
        <v>0</v>
      </c>
      <c r="O2466" s="23">
        <f>ROUND(SUM('Base PF Saúde'!$L2466:$N2466),2)</f>
        <v>737.32</v>
      </c>
    </row>
    <row r="2467" spans="1:15" ht="13.9" customHeight="1" x14ac:dyDescent="0.25">
      <c r="A2467" s="69" t="s">
        <v>2490</v>
      </c>
      <c r="B2467" s="70"/>
      <c r="C2467" s="70"/>
      <c r="D2467" s="70"/>
      <c r="E2467" s="70"/>
      <c r="F2467" s="70"/>
      <c r="G2467" s="70"/>
      <c r="H2467" s="70"/>
      <c r="I2467" s="70"/>
      <c r="J2467" s="70"/>
      <c r="K2467" s="70" t="e">
        <f>VLOOKUP(D2467,'Porte Honorário'!$A$3:$B$44,2,0)</f>
        <v>#N/A</v>
      </c>
      <c r="L2467" s="70" t="e">
        <f>'Base PF Saúde'!$K2467*'Base PF Saúde'!$C2467</f>
        <v>#N/A</v>
      </c>
      <c r="M2467" s="70">
        <f>'Base PF Saúde'!$E2467*'Uco e Filme'!$A$2</f>
        <v>0</v>
      </c>
      <c r="N2467" s="70">
        <f>'Base PF Saúde'!$H2467*'Uco e Filme'!$A$11</f>
        <v>0</v>
      </c>
      <c r="O2467" s="71" t="e">
        <f>ROUND(SUM('Base PF Saúde'!$L2467:$N2467),2)</f>
        <v>#N/A</v>
      </c>
    </row>
    <row r="2468" spans="1:15" ht="13.9" customHeight="1" x14ac:dyDescent="0.25">
      <c r="A2468" s="69" t="s">
        <v>2491</v>
      </c>
      <c r="B2468" s="70"/>
      <c r="C2468" s="70"/>
      <c r="D2468" s="70"/>
      <c r="E2468" s="70"/>
      <c r="F2468" s="70"/>
      <c r="G2468" s="70"/>
      <c r="H2468" s="70"/>
      <c r="I2468" s="70"/>
      <c r="J2468" s="70"/>
      <c r="K2468" s="70" t="e">
        <f>VLOOKUP(D2468,'Porte Honorário'!$A$3:$B$44,2,0)</f>
        <v>#N/A</v>
      </c>
      <c r="L2468" s="70" t="e">
        <f>'Base PF Saúde'!$K2468*'Base PF Saúde'!$C2468</f>
        <v>#N/A</v>
      </c>
      <c r="M2468" s="70">
        <f>'Base PF Saúde'!$E2468*'Uco e Filme'!$A$2</f>
        <v>0</v>
      </c>
      <c r="N2468" s="70">
        <f>'Base PF Saúde'!$H2468*'Uco e Filme'!$A$11</f>
        <v>0</v>
      </c>
      <c r="O2468" s="71" t="e">
        <f>ROUND(SUM('Base PF Saúde'!$L2468:$N2468),2)</f>
        <v>#N/A</v>
      </c>
    </row>
    <row r="2469" spans="1:15" ht="13.9" customHeight="1" x14ac:dyDescent="0.25">
      <c r="A2469" s="69" t="s">
        <v>2492</v>
      </c>
      <c r="B2469" s="70"/>
      <c r="C2469" s="70"/>
      <c r="D2469" s="70"/>
      <c r="E2469" s="70"/>
      <c r="F2469" s="70"/>
      <c r="G2469" s="70"/>
      <c r="H2469" s="70"/>
      <c r="I2469" s="70"/>
      <c r="J2469" s="70"/>
      <c r="K2469" s="70" t="e">
        <f>VLOOKUP(D2469,'Porte Honorário'!$A$3:$B$44,2,0)</f>
        <v>#N/A</v>
      </c>
      <c r="L2469" s="70" t="e">
        <f>'Base PF Saúde'!$K2469*'Base PF Saúde'!$C2469</f>
        <v>#N/A</v>
      </c>
      <c r="M2469" s="70">
        <f>'Base PF Saúde'!$E2469*'Uco e Filme'!$A$2</f>
        <v>0</v>
      </c>
      <c r="N2469" s="70">
        <f>'Base PF Saúde'!$H2469*'Uco e Filme'!$A$11</f>
        <v>0</v>
      </c>
      <c r="O2469" s="71" t="e">
        <f>ROUND(SUM('Base PF Saúde'!$L2469:$N2469),2)</f>
        <v>#N/A</v>
      </c>
    </row>
    <row r="2470" spans="1:15" ht="13.9" customHeight="1" x14ac:dyDescent="0.25">
      <c r="A2470" s="69" t="s">
        <v>2493</v>
      </c>
      <c r="B2470" s="70"/>
      <c r="C2470" s="70"/>
      <c r="D2470" s="70"/>
      <c r="E2470" s="70"/>
      <c r="F2470" s="70"/>
      <c r="G2470" s="70"/>
      <c r="H2470" s="70"/>
      <c r="I2470" s="70"/>
      <c r="J2470" s="70"/>
      <c r="K2470" s="70" t="e">
        <f>VLOOKUP(D2470,'Porte Honorário'!$A$3:$B$44,2,0)</f>
        <v>#N/A</v>
      </c>
      <c r="L2470" s="70" t="e">
        <f>'Base PF Saúde'!$K2470*'Base PF Saúde'!$C2470</f>
        <v>#N/A</v>
      </c>
      <c r="M2470" s="70">
        <f>'Base PF Saúde'!$E2470*'Uco e Filme'!$A$2</f>
        <v>0</v>
      </c>
      <c r="N2470" s="70">
        <f>'Base PF Saúde'!$H2470*'Uco e Filme'!$A$11</f>
        <v>0</v>
      </c>
      <c r="O2470" s="71" t="e">
        <f>ROUND(SUM('Base PF Saúde'!$L2470:$N2470),2)</f>
        <v>#N/A</v>
      </c>
    </row>
    <row r="2471" spans="1:15" ht="13.9" customHeight="1" x14ac:dyDescent="0.25">
      <c r="A2471" s="69" t="s">
        <v>2494</v>
      </c>
      <c r="B2471" s="70"/>
      <c r="C2471" s="70"/>
      <c r="D2471" s="70"/>
      <c r="E2471" s="70"/>
      <c r="F2471" s="70"/>
      <c r="G2471" s="70"/>
      <c r="H2471" s="70"/>
      <c r="I2471" s="70"/>
      <c r="J2471" s="70"/>
      <c r="K2471" s="70" t="e">
        <f>VLOOKUP(D2471,'Porte Honorário'!$A$3:$B$44,2,0)</f>
        <v>#N/A</v>
      </c>
      <c r="L2471" s="70" t="e">
        <f>'Base PF Saúde'!$K2471*'Base PF Saúde'!$C2471</f>
        <v>#N/A</v>
      </c>
      <c r="M2471" s="70">
        <f>'Base PF Saúde'!$E2471*'Uco e Filme'!$A$2</f>
        <v>0</v>
      </c>
      <c r="N2471" s="70">
        <f>'Base PF Saúde'!$H2471*'Uco e Filme'!$A$11</f>
        <v>0</v>
      </c>
      <c r="O2471" s="71" t="e">
        <f>ROUND(SUM('Base PF Saúde'!$L2471:$N2471),2)</f>
        <v>#N/A</v>
      </c>
    </row>
    <row r="2472" spans="1:15" ht="13.9" customHeight="1" x14ac:dyDescent="0.25">
      <c r="A2472" s="69" t="s">
        <v>2495</v>
      </c>
      <c r="B2472" s="70"/>
      <c r="C2472" s="70"/>
      <c r="D2472" s="70"/>
      <c r="E2472" s="70"/>
      <c r="F2472" s="70"/>
      <c r="G2472" s="70"/>
      <c r="H2472" s="70"/>
      <c r="I2472" s="70"/>
      <c r="J2472" s="70"/>
      <c r="K2472" s="70" t="e">
        <f>VLOOKUP(D2472,'Porte Honorário'!$A$3:$B$44,2,0)</f>
        <v>#N/A</v>
      </c>
      <c r="L2472" s="70" t="e">
        <f>'Base PF Saúde'!$K2472*'Base PF Saúde'!$C2472</f>
        <v>#N/A</v>
      </c>
      <c r="M2472" s="70">
        <f>'Base PF Saúde'!$E2472*'Uco e Filme'!$A$2</f>
        <v>0</v>
      </c>
      <c r="N2472" s="70">
        <f>'Base PF Saúde'!$H2472*'Uco e Filme'!$A$11</f>
        <v>0</v>
      </c>
      <c r="O2472" s="71" t="e">
        <f>ROUND(SUM('Base PF Saúde'!$L2472:$N2472),2)</f>
        <v>#N/A</v>
      </c>
    </row>
    <row r="2473" spans="1:15" ht="13.9" customHeight="1" x14ac:dyDescent="0.25">
      <c r="A2473" s="72" t="s">
        <v>2496</v>
      </c>
      <c r="B2473" s="73"/>
      <c r="C2473" s="73"/>
      <c r="D2473" s="73"/>
      <c r="E2473" s="73"/>
      <c r="F2473" s="73"/>
      <c r="G2473" s="73"/>
      <c r="H2473" s="73"/>
      <c r="I2473" s="73"/>
      <c r="J2473" s="73"/>
      <c r="K2473" s="73" t="e">
        <f>VLOOKUP(D2473,'Porte Honorário'!$A$3:$B$44,2,0)</f>
        <v>#N/A</v>
      </c>
      <c r="L2473" s="73" t="e">
        <f>'Base PF Saúde'!$K2473*'Base PF Saúde'!$C2473</f>
        <v>#N/A</v>
      </c>
      <c r="M2473" s="73">
        <f>'Base PF Saúde'!$E2473*'Uco e Filme'!$A$2</f>
        <v>0</v>
      </c>
      <c r="N2473" s="73">
        <f>'Base PF Saúde'!$H2473*'Uco e Filme'!$A$11</f>
        <v>0</v>
      </c>
      <c r="O2473" s="74" t="e">
        <f>ROUND(SUM('Base PF Saúde'!$L2473:$N2473),2)</f>
        <v>#N/A</v>
      </c>
    </row>
    <row r="2474" spans="1:15" x14ac:dyDescent="0.25">
      <c r="A2474" s="18">
        <v>31206018</v>
      </c>
      <c r="B2474" s="18" t="s">
        <v>2497</v>
      </c>
      <c r="C2474" s="24">
        <v>1</v>
      </c>
      <c r="D2474" s="25" t="s">
        <v>309</v>
      </c>
      <c r="E2474" s="20"/>
      <c r="F2474" s="21">
        <v>1</v>
      </c>
      <c r="G2474" s="21">
        <v>2</v>
      </c>
      <c r="H2474" s="21"/>
      <c r="I2474" s="21"/>
      <c r="J2474" s="21"/>
      <c r="K2474" s="22">
        <f>VLOOKUP(D2474,'Porte Honorário'!$A$3:$B$44,2,0)</f>
        <v>771.98</v>
      </c>
      <c r="L2474" s="22">
        <f>'Base PF Saúde'!$K2474*'Base PF Saúde'!$C2474</f>
        <v>771.98</v>
      </c>
      <c r="M2474" s="22">
        <f>'Base PF Saúde'!$E2474*'Uco e Filme'!$A$2</f>
        <v>0</v>
      </c>
      <c r="N2474" s="22">
        <f>'Base PF Saúde'!$H2474*'Uco e Filme'!$A$11</f>
        <v>0</v>
      </c>
      <c r="O2474" s="23">
        <f>ROUND(SUM('Base PF Saúde'!$L2474:$N2474),2)</f>
        <v>771.98</v>
      </c>
    </row>
    <row r="2475" spans="1:15" x14ac:dyDescent="0.25">
      <c r="A2475" s="18">
        <v>31206026</v>
      </c>
      <c r="B2475" s="18" t="s">
        <v>2498</v>
      </c>
      <c r="C2475" s="24">
        <v>1</v>
      </c>
      <c r="D2475" s="25" t="s">
        <v>384</v>
      </c>
      <c r="E2475" s="20"/>
      <c r="F2475" s="21">
        <v>1</v>
      </c>
      <c r="G2475" s="21">
        <v>4</v>
      </c>
      <c r="H2475" s="21"/>
      <c r="I2475" s="21"/>
      <c r="J2475" s="21"/>
      <c r="K2475" s="22">
        <f>VLOOKUP(D2475,'Porte Honorário'!$A$3:$B$44,2,0)</f>
        <v>737.32</v>
      </c>
      <c r="L2475" s="22">
        <f>'Base PF Saúde'!$K2475*'Base PF Saúde'!$C2475</f>
        <v>737.32</v>
      </c>
      <c r="M2475" s="22">
        <f>'Base PF Saúde'!$E2475*'Uco e Filme'!$A$2</f>
        <v>0</v>
      </c>
      <c r="N2475" s="22">
        <f>'Base PF Saúde'!$H2475*'Uco e Filme'!$A$11</f>
        <v>0</v>
      </c>
      <c r="O2475" s="23">
        <f>ROUND(SUM('Base PF Saúde'!$L2475:$N2475),2)</f>
        <v>737.32</v>
      </c>
    </row>
    <row r="2476" spans="1:15" x14ac:dyDescent="0.25">
      <c r="A2476" s="18">
        <v>31206034</v>
      </c>
      <c r="B2476" s="18" t="s">
        <v>2499</v>
      </c>
      <c r="C2476" s="24">
        <v>1</v>
      </c>
      <c r="D2476" s="25" t="s">
        <v>102</v>
      </c>
      <c r="E2476" s="20"/>
      <c r="F2476" s="21"/>
      <c r="G2476" s="21">
        <v>1</v>
      </c>
      <c r="H2476" s="21"/>
      <c r="I2476" s="21"/>
      <c r="J2476" s="21"/>
      <c r="K2476" s="22">
        <f>VLOOKUP(D2476,'Porte Honorário'!$A$3:$B$44,2,0)</f>
        <v>176.44</v>
      </c>
      <c r="L2476" s="22">
        <f>'Base PF Saúde'!$K2476*'Base PF Saúde'!$C2476</f>
        <v>176.44</v>
      </c>
      <c r="M2476" s="22">
        <f>'Base PF Saúde'!$E2476*'Uco e Filme'!$A$2</f>
        <v>0</v>
      </c>
      <c r="N2476" s="22">
        <f>'Base PF Saúde'!$H2476*'Uco e Filme'!$A$11</f>
        <v>0</v>
      </c>
      <c r="O2476" s="23">
        <f>ROUND(SUM('Base PF Saúde'!$L2476:$N2476),2)</f>
        <v>176.44</v>
      </c>
    </row>
    <row r="2477" spans="1:15" x14ac:dyDescent="0.25">
      <c r="A2477" s="18">
        <v>31206042</v>
      </c>
      <c r="B2477" s="18" t="s">
        <v>2500</v>
      </c>
      <c r="C2477" s="24">
        <v>1</v>
      </c>
      <c r="D2477" s="25" t="s">
        <v>309</v>
      </c>
      <c r="E2477" s="20"/>
      <c r="F2477" s="21">
        <v>1</v>
      </c>
      <c r="G2477" s="21">
        <v>3</v>
      </c>
      <c r="H2477" s="21"/>
      <c r="I2477" s="21"/>
      <c r="J2477" s="21"/>
      <c r="K2477" s="22">
        <f>VLOOKUP(D2477,'Porte Honorário'!$A$3:$B$44,2,0)</f>
        <v>771.98</v>
      </c>
      <c r="L2477" s="22">
        <f>'Base PF Saúde'!$K2477*'Base PF Saúde'!$C2477</f>
        <v>771.98</v>
      </c>
      <c r="M2477" s="22">
        <f>'Base PF Saúde'!$E2477*'Uco e Filme'!$A$2</f>
        <v>0</v>
      </c>
      <c r="N2477" s="22">
        <f>'Base PF Saúde'!$H2477*'Uco e Filme'!$A$11</f>
        <v>0</v>
      </c>
      <c r="O2477" s="23">
        <f>ROUND(SUM('Base PF Saúde'!$L2477:$N2477),2)</f>
        <v>771.98</v>
      </c>
    </row>
    <row r="2478" spans="1:15" x14ac:dyDescent="0.25">
      <c r="A2478" s="18">
        <v>31206050</v>
      </c>
      <c r="B2478" s="18" t="s">
        <v>2501</v>
      </c>
      <c r="C2478" s="24">
        <v>1</v>
      </c>
      <c r="D2478" s="25" t="s">
        <v>50</v>
      </c>
      <c r="E2478" s="20"/>
      <c r="F2478" s="21"/>
      <c r="G2478" s="21">
        <v>1</v>
      </c>
      <c r="H2478" s="21"/>
      <c r="I2478" s="21"/>
      <c r="J2478" s="21"/>
      <c r="K2478" s="22">
        <f>VLOOKUP(D2478,'Porte Honorário'!$A$3:$B$44,2,0)</f>
        <v>85.08</v>
      </c>
      <c r="L2478" s="22">
        <f>'Base PF Saúde'!$K2478*'Base PF Saúde'!$C2478</f>
        <v>85.08</v>
      </c>
      <c r="M2478" s="22">
        <f>'Base PF Saúde'!$E2478*'Uco e Filme'!$A$2</f>
        <v>0</v>
      </c>
      <c r="N2478" s="22">
        <f>'Base PF Saúde'!$H2478*'Uco e Filme'!$A$11</f>
        <v>0</v>
      </c>
      <c r="O2478" s="23">
        <f>ROUND(SUM('Base PF Saúde'!$L2478:$N2478),2)</f>
        <v>85.08</v>
      </c>
    </row>
    <row r="2479" spans="1:15" x14ac:dyDescent="0.25">
      <c r="A2479" s="18">
        <v>31206069</v>
      </c>
      <c r="B2479" s="18" t="s">
        <v>2502</v>
      </c>
      <c r="C2479" s="24">
        <v>1</v>
      </c>
      <c r="D2479" s="25" t="s">
        <v>448</v>
      </c>
      <c r="E2479" s="20"/>
      <c r="F2479" s="21">
        <v>1</v>
      </c>
      <c r="G2479" s="21">
        <v>4</v>
      </c>
      <c r="H2479" s="21"/>
      <c r="I2479" s="21"/>
      <c r="J2479" s="21"/>
      <c r="K2479" s="22">
        <f>VLOOKUP(D2479,'Porte Honorário'!$A$3:$B$44,2,0)</f>
        <v>1126.45</v>
      </c>
      <c r="L2479" s="22">
        <f>'Base PF Saúde'!$K2479*'Base PF Saúde'!$C2479</f>
        <v>1126.45</v>
      </c>
      <c r="M2479" s="22">
        <f>'Base PF Saúde'!$E2479*'Uco e Filme'!$A$2</f>
        <v>0</v>
      </c>
      <c r="N2479" s="22">
        <f>'Base PF Saúde'!$H2479*'Uco e Filme'!$A$11</f>
        <v>0</v>
      </c>
      <c r="O2479" s="23">
        <f>ROUND(SUM('Base PF Saúde'!$L2479:$N2479),2)</f>
        <v>1126.45</v>
      </c>
    </row>
    <row r="2480" spans="1:15" x14ac:dyDescent="0.25">
      <c r="A2480" s="18">
        <v>31206077</v>
      </c>
      <c r="B2480" s="18" t="s">
        <v>2503</v>
      </c>
      <c r="C2480" s="24">
        <v>1</v>
      </c>
      <c r="D2480" s="25" t="s">
        <v>435</v>
      </c>
      <c r="E2480" s="20"/>
      <c r="F2480" s="21">
        <v>1</v>
      </c>
      <c r="G2480" s="21">
        <v>4</v>
      </c>
      <c r="H2480" s="21"/>
      <c r="I2480" s="21"/>
      <c r="J2480" s="21"/>
      <c r="K2480" s="22">
        <f>VLOOKUP(D2480,'Porte Honorário'!$A$3:$B$44,2,0)</f>
        <v>1220.97</v>
      </c>
      <c r="L2480" s="22">
        <f>'Base PF Saúde'!$K2480*'Base PF Saúde'!$C2480</f>
        <v>1220.97</v>
      </c>
      <c r="M2480" s="22">
        <f>'Base PF Saúde'!$E2480*'Uco e Filme'!$A$2</f>
        <v>0</v>
      </c>
      <c r="N2480" s="22">
        <f>'Base PF Saúde'!$H2480*'Uco e Filme'!$A$11</f>
        <v>0</v>
      </c>
      <c r="O2480" s="23">
        <f>ROUND(SUM('Base PF Saúde'!$L2480:$N2480),2)</f>
        <v>1220.97</v>
      </c>
    </row>
    <row r="2481" spans="1:15" ht="24" x14ac:dyDescent="0.25">
      <c r="A2481" s="18">
        <v>31206085</v>
      </c>
      <c r="B2481" s="18" t="s">
        <v>2504</v>
      </c>
      <c r="C2481" s="24">
        <v>1</v>
      </c>
      <c r="D2481" s="25" t="s">
        <v>489</v>
      </c>
      <c r="E2481" s="20"/>
      <c r="F2481" s="21">
        <v>2</v>
      </c>
      <c r="G2481" s="21">
        <v>4</v>
      </c>
      <c r="H2481" s="21"/>
      <c r="I2481" s="21"/>
      <c r="J2481" s="21"/>
      <c r="K2481" s="22">
        <f>VLOOKUP(D2481,'Porte Honorário'!$A$3:$B$44,2,0)</f>
        <v>1354.9</v>
      </c>
      <c r="L2481" s="22">
        <f>'Base PF Saúde'!$K2481*'Base PF Saúde'!$C2481</f>
        <v>1354.9</v>
      </c>
      <c r="M2481" s="22">
        <f>'Base PF Saúde'!$E2481*'Uco e Filme'!$A$2</f>
        <v>0</v>
      </c>
      <c r="N2481" s="22">
        <f>'Base PF Saúde'!$H2481*'Uco e Filme'!$A$11</f>
        <v>0</v>
      </c>
      <c r="O2481" s="23">
        <f>ROUND(SUM('Base PF Saúde'!$L2481:$N2481),2)</f>
        <v>1354.9</v>
      </c>
    </row>
    <row r="2482" spans="1:15" x14ac:dyDescent="0.25">
      <c r="A2482" s="18">
        <v>31206093</v>
      </c>
      <c r="B2482" s="18" t="s">
        <v>2505</v>
      </c>
      <c r="C2482" s="24">
        <v>1</v>
      </c>
      <c r="D2482" s="25" t="s">
        <v>336</v>
      </c>
      <c r="E2482" s="20"/>
      <c r="F2482" s="21">
        <v>1</v>
      </c>
      <c r="G2482" s="21">
        <v>3</v>
      </c>
      <c r="H2482" s="21"/>
      <c r="I2482" s="21"/>
      <c r="J2482" s="21"/>
      <c r="K2482" s="22">
        <f>VLOOKUP(D2482,'Porte Honorário'!$A$3:$B$44,2,0)</f>
        <v>401.75</v>
      </c>
      <c r="L2482" s="22">
        <f>'Base PF Saúde'!$K2482*'Base PF Saúde'!$C2482</f>
        <v>401.75</v>
      </c>
      <c r="M2482" s="22">
        <f>'Base PF Saúde'!$E2482*'Uco e Filme'!$A$2</f>
        <v>0</v>
      </c>
      <c r="N2482" s="22">
        <f>'Base PF Saúde'!$H2482*'Uco e Filme'!$A$11</f>
        <v>0</v>
      </c>
      <c r="O2482" s="23">
        <f>ROUND(SUM('Base PF Saúde'!$L2482:$N2482),2)</f>
        <v>401.75</v>
      </c>
    </row>
    <row r="2483" spans="1:15" x14ac:dyDescent="0.25">
      <c r="A2483" s="18">
        <v>31206107</v>
      </c>
      <c r="B2483" s="18" t="s">
        <v>2506</v>
      </c>
      <c r="C2483" s="24">
        <v>1</v>
      </c>
      <c r="D2483" s="25" t="s">
        <v>342</v>
      </c>
      <c r="E2483" s="20"/>
      <c r="F2483" s="21">
        <v>1</v>
      </c>
      <c r="G2483" s="21">
        <v>4</v>
      </c>
      <c r="H2483" s="21"/>
      <c r="I2483" s="21"/>
      <c r="J2483" s="21"/>
      <c r="K2483" s="22">
        <f>VLOOKUP(D2483,'Porte Honorário'!$A$3:$B$44,2,0)</f>
        <v>874.38</v>
      </c>
      <c r="L2483" s="22">
        <f>'Base PF Saúde'!$K2483*'Base PF Saúde'!$C2483</f>
        <v>874.38</v>
      </c>
      <c r="M2483" s="22">
        <f>'Base PF Saúde'!$E2483*'Uco e Filme'!$A$2</f>
        <v>0</v>
      </c>
      <c r="N2483" s="22">
        <f>'Base PF Saúde'!$H2483*'Uco e Filme'!$A$11</f>
        <v>0</v>
      </c>
      <c r="O2483" s="23">
        <f>ROUND(SUM('Base PF Saúde'!$L2483:$N2483),2)</f>
        <v>874.38</v>
      </c>
    </row>
    <row r="2484" spans="1:15" x14ac:dyDescent="0.25">
      <c r="A2484" s="18">
        <v>31206115</v>
      </c>
      <c r="B2484" s="18" t="s">
        <v>2507</v>
      </c>
      <c r="C2484" s="24">
        <v>1</v>
      </c>
      <c r="D2484" s="25" t="s">
        <v>338</v>
      </c>
      <c r="E2484" s="20"/>
      <c r="F2484" s="21">
        <v>1</v>
      </c>
      <c r="G2484" s="21">
        <v>4</v>
      </c>
      <c r="H2484" s="21"/>
      <c r="I2484" s="21"/>
      <c r="J2484" s="21"/>
      <c r="K2484" s="22">
        <f>VLOOKUP(D2484,'Porte Honorário'!$A$3:$B$44,2,0)</f>
        <v>953.16</v>
      </c>
      <c r="L2484" s="22">
        <f>'Base PF Saúde'!$K2484*'Base PF Saúde'!$C2484</f>
        <v>953.16</v>
      </c>
      <c r="M2484" s="22">
        <f>'Base PF Saúde'!$E2484*'Uco e Filme'!$A$2</f>
        <v>0</v>
      </c>
      <c r="N2484" s="22">
        <f>'Base PF Saúde'!$H2484*'Uco e Filme'!$A$11</f>
        <v>0</v>
      </c>
      <c r="O2484" s="23">
        <f>ROUND(SUM('Base PF Saúde'!$L2484:$N2484),2)</f>
        <v>953.16</v>
      </c>
    </row>
    <row r="2485" spans="1:15" x14ac:dyDescent="0.25">
      <c r="A2485" s="18">
        <v>31206123</v>
      </c>
      <c r="B2485" s="18" t="s">
        <v>2508</v>
      </c>
      <c r="C2485" s="24">
        <v>1</v>
      </c>
      <c r="D2485" s="25" t="s">
        <v>435</v>
      </c>
      <c r="E2485" s="20"/>
      <c r="F2485" s="21">
        <v>1</v>
      </c>
      <c r="G2485" s="21">
        <v>4</v>
      </c>
      <c r="H2485" s="21"/>
      <c r="I2485" s="21"/>
      <c r="J2485" s="21"/>
      <c r="K2485" s="22">
        <f>VLOOKUP(D2485,'Porte Honorário'!$A$3:$B$44,2,0)</f>
        <v>1220.97</v>
      </c>
      <c r="L2485" s="22">
        <f>'Base PF Saúde'!$K2485*'Base PF Saúde'!$C2485</f>
        <v>1220.97</v>
      </c>
      <c r="M2485" s="22">
        <f>'Base PF Saúde'!$E2485*'Uco e Filme'!$A$2</f>
        <v>0</v>
      </c>
      <c r="N2485" s="22">
        <f>'Base PF Saúde'!$H2485*'Uco e Filme'!$A$11</f>
        <v>0</v>
      </c>
      <c r="O2485" s="23">
        <f>ROUND(SUM('Base PF Saúde'!$L2485:$N2485),2)</f>
        <v>1220.97</v>
      </c>
    </row>
    <row r="2486" spans="1:15" ht="24" x14ac:dyDescent="0.25">
      <c r="A2486" s="18">
        <v>31206140</v>
      </c>
      <c r="B2486" s="18" t="s">
        <v>2509</v>
      </c>
      <c r="C2486" s="24">
        <v>1</v>
      </c>
      <c r="D2486" s="25" t="s">
        <v>336</v>
      </c>
      <c r="E2486" s="20"/>
      <c r="F2486" s="21">
        <v>1</v>
      </c>
      <c r="G2486" s="21">
        <v>4</v>
      </c>
      <c r="H2486" s="21"/>
      <c r="I2486" s="21"/>
      <c r="J2486" s="21"/>
      <c r="K2486" s="22">
        <f>VLOOKUP(D2486,'Porte Honorário'!$A$3:$B$44,2,0)</f>
        <v>401.75</v>
      </c>
      <c r="L2486" s="22">
        <f>'Base PF Saúde'!$K2486*'Base PF Saúde'!$C2486</f>
        <v>401.75</v>
      </c>
      <c r="M2486" s="22">
        <f>'Base PF Saúde'!$E2486*'Uco e Filme'!$A$2</f>
        <v>0</v>
      </c>
      <c r="N2486" s="22">
        <f>'Base PF Saúde'!$H2486*'Uco e Filme'!$A$11</f>
        <v>0</v>
      </c>
      <c r="O2486" s="23">
        <f>ROUND(SUM('Base PF Saúde'!$L2486:$N2486),2)</f>
        <v>401.75</v>
      </c>
    </row>
    <row r="2487" spans="1:15" x14ac:dyDescent="0.25">
      <c r="A2487" s="18">
        <v>31206158</v>
      </c>
      <c r="B2487" s="18" t="s">
        <v>2510</v>
      </c>
      <c r="C2487" s="24">
        <v>1</v>
      </c>
      <c r="D2487" s="25" t="s">
        <v>338</v>
      </c>
      <c r="E2487" s="20"/>
      <c r="F2487" s="21">
        <v>2</v>
      </c>
      <c r="G2487" s="21">
        <v>4</v>
      </c>
      <c r="H2487" s="21"/>
      <c r="I2487" s="21"/>
      <c r="J2487" s="21"/>
      <c r="K2487" s="22">
        <f>VLOOKUP(D2487,'Porte Honorário'!$A$3:$B$44,2,0)</f>
        <v>953.16</v>
      </c>
      <c r="L2487" s="22">
        <f>'Base PF Saúde'!$K2487*'Base PF Saúde'!$C2487</f>
        <v>953.16</v>
      </c>
      <c r="M2487" s="22">
        <f>'Base PF Saúde'!$E2487*'Uco e Filme'!$A$2</f>
        <v>0</v>
      </c>
      <c r="N2487" s="22">
        <f>'Base PF Saúde'!$H2487*'Uco e Filme'!$A$11</f>
        <v>0</v>
      </c>
      <c r="O2487" s="23">
        <f>ROUND(SUM('Base PF Saúde'!$L2487:$N2487),2)</f>
        <v>953.16</v>
      </c>
    </row>
    <row r="2488" spans="1:15" ht="36" x14ac:dyDescent="0.25">
      <c r="A2488" s="18">
        <v>31206166</v>
      </c>
      <c r="B2488" s="18" t="s">
        <v>2511</v>
      </c>
      <c r="C2488" s="24">
        <v>1</v>
      </c>
      <c r="D2488" s="25" t="s">
        <v>338</v>
      </c>
      <c r="E2488" s="20"/>
      <c r="F2488" s="21">
        <v>2</v>
      </c>
      <c r="G2488" s="21">
        <v>6</v>
      </c>
      <c r="H2488" s="21"/>
      <c r="I2488" s="21"/>
      <c r="J2488" s="21"/>
      <c r="K2488" s="22">
        <f>VLOOKUP(D2488,'Porte Honorário'!$A$3:$B$44,2,0)</f>
        <v>953.16</v>
      </c>
      <c r="L2488" s="22">
        <f>'Base PF Saúde'!$K2488*'Base PF Saúde'!$C2488</f>
        <v>953.16</v>
      </c>
      <c r="M2488" s="22">
        <f>'Base PF Saúde'!$E2488*'Uco e Filme'!$A$2</f>
        <v>0</v>
      </c>
      <c r="N2488" s="22">
        <f>'Base PF Saúde'!$H2488*'Uco e Filme'!$A$11</f>
        <v>0</v>
      </c>
      <c r="O2488" s="23">
        <f>ROUND(SUM('Base PF Saúde'!$L2488:$N2488),2)</f>
        <v>953.16</v>
      </c>
    </row>
    <row r="2489" spans="1:15" x14ac:dyDescent="0.25">
      <c r="A2489" s="18">
        <v>31206174</v>
      </c>
      <c r="B2489" s="18" t="s">
        <v>2512</v>
      </c>
      <c r="C2489" s="24">
        <v>1</v>
      </c>
      <c r="D2489" s="25" t="s">
        <v>102</v>
      </c>
      <c r="E2489" s="20"/>
      <c r="F2489" s="21"/>
      <c r="G2489" s="21">
        <v>2</v>
      </c>
      <c r="H2489" s="21"/>
      <c r="I2489" s="21"/>
      <c r="J2489" s="21"/>
      <c r="K2489" s="22">
        <f>VLOOKUP(D2489,'Porte Honorário'!$A$3:$B$44,2,0)</f>
        <v>176.44</v>
      </c>
      <c r="L2489" s="22">
        <f>'Base PF Saúde'!$K2489*'Base PF Saúde'!$C2489</f>
        <v>176.44</v>
      </c>
      <c r="M2489" s="22">
        <f>'Base PF Saúde'!$E2489*'Uco e Filme'!$A$2</f>
        <v>0</v>
      </c>
      <c r="N2489" s="22">
        <f>'Base PF Saúde'!$H2489*'Uco e Filme'!$A$11</f>
        <v>0</v>
      </c>
      <c r="O2489" s="23">
        <f>ROUND(SUM('Base PF Saúde'!$L2489:$N2489),2)</f>
        <v>176.44</v>
      </c>
    </row>
    <row r="2490" spans="1:15" x14ac:dyDescent="0.25">
      <c r="A2490" s="18">
        <v>31206182</v>
      </c>
      <c r="B2490" s="18" t="s">
        <v>2513</v>
      </c>
      <c r="C2490" s="24">
        <v>1</v>
      </c>
      <c r="D2490" s="25" t="s">
        <v>338</v>
      </c>
      <c r="E2490" s="20"/>
      <c r="F2490" s="21">
        <v>1</v>
      </c>
      <c r="G2490" s="21">
        <v>4</v>
      </c>
      <c r="H2490" s="21"/>
      <c r="I2490" s="21"/>
      <c r="J2490" s="21"/>
      <c r="K2490" s="22">
        <f>VLOOKUP(D2490,'Porte Honorário'!$A$3:$B$44,2,0)</f>
        <v>953.16</v>
      </c>
      <c r="L2490" s="22">
        <f>'Base PF Saúde'!$K2490*'Base PF Saúde'!$C2490</f>
        <v>953.16</v>
      </c>
      <c r="M2490" s="22">
        <f>'Base PF Saúde'!$E2490*'Uco e Filme'!$A$2</f>
        <v>0</v>
      </c>
      <c r="N2490" s="22">
        <f>'Base PF Saúde'!$H2490*'Uco e Filme'!$A$11</f>
        <v>0</v>
      </c>
      <c r="O2490" s="23">
        <f>ROUND(SUM('Base PF Saúde'!$L2490:$N2490),2)</f>
        <v>953.16</v>
      </c>
    </row>
    <row r="2491" spans="1:15" x14ac:dyDescent="0.25">
      <c r="A2491" s="18">
        <v>31206190</v>
      </c>
      <c r="B2491" s="18" t="s">
        <v>2514</v>
      </c>
      <c r="C2491" s="24">
        <v>1</v>
      </c>
      <c r="D2491" s="25" t="s">
        <v>309</v>
      </c>
      <c r="E2491" s="20"/>
      <c r="F2491" s="21">
        <v>2</v>
      </c>
      <c r="G2491" s="21">
        <v>5</v>
      </c>
      <c r="H2491" s="21"/>
      <c r="I2491" s="21"/>
      <c r="J2491" s="21"/>
      <c r="K2491" s="22">
        <f>VLOOKUP(D2491,'Porte Honorário'!$A$3:$B$44,2,0)</f>
        <v>771.98</v>
      </c>
      <c r="L2491" s="22">
        <f>'Base PF Saúde'!$K2491*'Base PF Saúde'!$C2491</f>
        <v>771.98</v>
      </c>
      <c r="M2491" s="22">
        <f>'Base PF Saúde'!$E2491*'Uco e Filme'!$A$2</f>
        <v>0</v>
      </c>
      <c r="N2491" s="22">
        <f>'Base PF Saúde'!$H2491*'Uco e Filme'!$A$11</f>
        <v>0</v>
      </c>
      <c r="O2491" s="23">
        <f>ROUND(SUM('Base PF Saúde'!$L2491:$N2491),2)</f>
        <v>771.98</v>
      </c>
    </row>
    <row r="2492" spans="1:15" x14ac:dyDescent="0.25">
      <c r="A2492" s="18">
        <v>31206204</v>
      </c>
      <c r="B2492" s="18" t="s">
        <v>2515</v>
      </c>
      <c r="C2492" s="24">
        <v>1</v>
      </c>
      <c r="D2492" s="25" t="s">
        <v>384</v>
      </c>
      <c r="E2492" s="20"/>
      <c r="F2492" s="21">
        <v>1</v>
      </c>
      <c r="G2492" s="21">
        <v>4</v>
      </c>
      <c r="H2492" s="21"/>
      <c r="I2492" s="21"/>
      <c r="J2492" s="21"/>
      <c r="K2492" s="22">
        <f>VLOOKUP(D2492,'Porte Honorário'!$A$3:$B$44,2,0)</f>
        <v>737.32</v>
      </c>
      <c r="L2492" s="22">
        <f>'Base PF Saúde'!$K2492*'Base PF Saúde'!$C2492</f>
        <v>737.32</v>
      </c>
      <c r="M2492" s="22">
        <f>'Base PF Saúde'!$E2492*'Uco e Filme'!$A$2</f>
        <v>0</v>
      </c>
      <c r="N2492" s="22">
        <f>'Base PF Saúde'!$H2492*'Uco e Filme'!$A$11</f>
        <v>0</v>
      </c>
      <c r="O2492" s="23">
        <f>ROUND(SUM('Base PF Saúde'!$L2492:$N2492),2)</f>
        <v>737.32</v>
      </c>
    </row>
    <row r="2493" spans="1:15" x14ac:dyDescent="0.25">
      <c r="A2493" s="18">
        <v>31206212</v>
      </c>
      <c r="B2493" s="18" t="s">
        <v>2516</v>
      </c>
      <c r="C2493" s="24">
        <v>1</v>
      </c>
      <c r="D2493" s="25" t="s">
        <v>102</v>
      </c>
      <c r="E2493" s="20"/>
      <c r="F2493" s="21">
        <v>1</v>
      </c>
      <c r="G2493" s="21">
        <v>1</v>
      </c>
      <c r="H2493" s="21"/>
      <c r="I2493" s="21"/>
      <c r="J2493" s="21"/>
      <c r="K2493" s="22">
        <f>VLOOKUP(D2493,'Porte Honorário'!$A$3:$B$44,2,0)</f>
        <v>176.44</v>
      </c>
      <c r="L2493" s="22">
        <f>'Base PF Saúde'!$K2493*'Base PF Saúde'!$C2493</f>
        <v>176.44</v>
      </c>
      <c r="M2493" s="22">
        <f>'Base PF Saúde'!$E2493*'Uco e Filme'!$A$2</f>
        <v>0</v>
      </c>
      <c r="N2493" s="22">
        <f>'Base PF Saúde'!$H2493*'Uco e Filme'!$A$11</f>
        <v>0</v>
      </c>
      <c r="O2493" s="23">
        <f>ROUND(SUM('Base PF Saúde'!$L2493:$N2493),2)</f>
        <v>176.44</v>
      </c>
    </row>
    <row r="2494" spans="1:15" x14ac:dyDescent="0.25">
      <c r="A2494" s="18">
        <v>31206220</v>
      </c>
      <c r="B2494" s="18" t="s">
        <v>2517</v>
      </c>
      <c r="C2494" s="24">
        <v>1</v>
      </c>
      <c r="D2494" s="25" t="s">
        <v>71</v>
      </c>
      <c r="E2494" s="20"/>
      <c r="F2494" s="21">
        <v>1</v>
      </c>
      <c r="G2494" s="21">
        <v>2</v>
      </c>
      <c r="H2494" s="21"/>
      <c r="I2494" s="21"/>
      <c r="J2494" s="21"/>
      <c r="K2494" s="22">
        <f>VLOOKUP(D2494,'Porte Honorário'!$A$3:$B$44,2,0)</f>
        <v>297.77</v>
      </c>
      <c r="L2494" s="22">
        <f>'Base PF Saúde'!$K2494*'Base PF Saúde'!$C2494</f>
        <v>297.77</v>
      </c>
      <c r="M2494" s="22">
        <f>'Base PF Saúde'!$E2494*'Uco e Filme'!$A$2</f>
        <v>0</v>
      </c>
      <c r="N2494" s="22">
        <f>'Base PF Saúde'!$H2494*'Uco e Filme'!$A$11</f>
        <v>0</v>
      </c>
      <c r="O2494" s="23">
        <f>ROUND(SUM('Base PF Saúde'!$L2494:$N2494),2)</f>
        <v>297.77</v>
      </c>
    </row>
    <row r="2495" spans="1:15" x14ac:dyDescent="0.25">
      <c r="A2495" s="18">
        <v>31206239</v>
      </c>
      <c r="B2495" s="18" t="s">
        <v>2518</v>
      </c>
      <c r="C2495" s="24">
        <v>1</v>
      </c>
      <c r="D2495" s="25" t="s">
        <v>384</v>
      </c>
      <c r="E2495" s="20"/>
      <c r="F2495" s="21">
        <v>1</v>
      </c>
      <c r="G2495" s="21">
        <v>3</v>
      </c>
      <c r="H2495" s="21"/>
      <c r="I2495" s="21"/>
      <c r="J2495" s="21"/>
      <c r="K2495" s="22">
        <f>VLOOKUP(D2495,'Porte Honorário'!$A$3:$B$44,2,0)</f>
        <v>737.32</v>
      </c>
      <c r="L2495" s="22">
        <f>'Base PF Saúde'!$K2495*'Base PF Saúde'!$C2495</f>
        <v>737.32</v>
      </c>
      <c r="M2495" s="22">
        <f>'Base PF Saúde'!$E2495*'Uco e Filme'!$A$2</f>
        <v>0</v>
      </c>
      <c r="N2495" s="22">
        <f>'Base PF Saúde'!$H2495*'Uco e Filme'!$A$11</f>
        <v>0</v>
      </c>
      <c r="O2495" s="23">
        <f>ROUND(SUM('Base PF Saúde'!$L2495:$N2495),2)</f>
        <v>737.32</v>
      </c>
    </row>
    <row r="2496" spans="1:15" ht="24" x14ac:dyDescent="0.25">
      <c r="A2496" s="18">
        <v>31206247</v>
      </c>
      <c r="B2496" s="18" t="s">
        <v>2519</v>
      </c>
      <c r="C2496" s="24">
        <v>1</v>
      </c>
      <c r="D2496" s="25" t="s">
        <v>309</v>
      </c>
      <c r="E2496" s="20"/>
      <c r="F2496" s="21">
        <v>1</v>
      </c>
      <c r="G2496" s="21">
        <v>5</v>
      </c>
      <c r="H2496" s="21"/>
      <c r="I2496" s="21"/>
      <c r="J2496" s="21"/>
      <c r="K2496" s="22">
        <f>VLOOKUP(D2496,'Porte Honorário'!$A$3:$B$44,2,0)</f>
        <v>771.98</v>
      </c>
      <c r="L2496" s="22">
        <f>'Base PF Saúde'!$K2496*'Base PF Saúde'!$C2496</f>
        <v>771.98</v>
      </c>
      <c r="M2496" s="22">
        <f>'Base PF Saúde'!$E2496*'Uco e Filme'!$A$2</f>
        <v>0</v>
      </c>
      <c r="N2496" s="22">
        <f>'Base PF Saúde'!$H2496*'Uco e Filme'!$A$11</f>
        <v>0</v>
      </c>
      <c r="O2496" s="23">
        <f>ROUND(SUM('Base PF Saúde'!$L2496:$N2496),2)</f>
        <v>771.98</v>
      </c>
    </row>
    <row r="2497" spans="1:16382" x14ac:dyDescent="0.25">
      <c r="A2497" s="18">
        <v>31206255</v>
      </c>
      <c r="B2497" s="18" t="s">
        <v>2520</v>
      </c>
      <c r="C2497" s="24">
        <v>1</v>
      </c>
      <c r="D2497" s="25" t="s">
        <v>273</v>
      </c>
      <c r="E2497" s="20"/>
      <c r="F2497" s="21">
        <v>2</v>
      </c>
      <c r="G2497" s="21">
        <v>6</v>
      </c>
      <c r="H2497" s="21"/>
      <c r="I2497" s="21"/>
      <c r="J2497" s="21"/>
      <c r="K2497" s="22">
        <f>VLOOKUP(D2497,'Porte Honorário'!$A$3:$B$44,2,0)</f>
        <v>3505.39</v>
      </c>
      <c r="L2497" s="22">
        <f>'Base PF Saúde'!$K2497*'Base PF Saúde'!$C2497</f>
        <v>3505.39</v>
      </c>
      <c r="M2497" s="22">
        <f>'Base PF Saúde'!$E2497*'Uco e Filme'!$A$2</f>
        <v>0</v>
      </c>
      <c r="N2497" s="22">
        <f>'Base PF Saúde'!$H2497*'Uco e Filme'!$A$11</f>
        <v>0</v>
      </c>
      <c r="O2497" s="23">
        <f>ROUND(SUM('Base PF Saúde'!$L2497:$N2497),2)</f>
        <v>3505.39</v>
      </c>
    </row>
    <row r="2498" spans="1:16382" x14ac:dyDescent="0.25">
      <c r="A2498" s="18">
        <v>31206263</v>
      </c>
      <c r="B2498" s="18" t="s">
        <v>2521</v>
      </c>
      <c r="C2498" s="24">
        <v>1</v>
      </c>
      <c r="D2498" s="25" t="s">
        <v>435</v>
      </c>
      <c r="E2498" s="20"/>
      <c r="F2498" s="21">
        <v>2</v>
      </c>
      <c r="G2498" s="21">
        <v>6</v>
      </c>
      <c r="H2498" s="21"/>
      <c r="I2498" s="21"/>
      <c r="J2498" s="21"/>
      <c r="K2498" s="22">
        <f>VLOOKUP(D2498,'Porte Honorário'!$A$3:$B$44,2,0)</f>
        <v>1220.97</v>
      </c>
      <c r="L2498" s="22">
        <f>'Base PF Saúde'!$K2498*'Base PF Saúde'!$C2498</f>
        <v>1220.97</v>
      </c>
      <c r="M2498" s="22">
        <f>'Base PF Saúde'!$E2498*'Uco e Filme'!$A$2</f>
        <v>0</v>
      </c>
      <c r="N2498" s="22">
        <f>'Base PF Saúde'!$H2498*'Uco e Filme'!$A$11</f>
        <v>0</v>
      </c>
      <c r="O2498" s="23">
        <f>ROUND(SUM('Base PF Saúde'!$L2498:$N2498),2)</f>
        <v>1220.97</v>
      </c>
    </row>
    <row r="2499" spans="1:16382" ht="13.9" customHeight="1" x14ac:dyDescent="0.25">
      <c r="A2499" s="69" t="s">
        <v>2522</v>
      </c>
      <c r="B2499" s="70"/>
      <c r="C2499" s="70"/>
      <c r="D2499" s="70"/>
      <c r="E2499" s="70"/>
      <c r="F2499" s="70"/>
      <c r="G2499" s="70"/>
      <c r="H2499" s="70"/>
      <c r="I2499" s="70"/>
      <c r="J2499" s="70"/>
      <c r="K2499" s="70" t="e">
        <f>VLOOKUP(D2499,'Porte Honorário'!$A$3:$B$44,2,0)</f>
        <v>#N/A</v>
      </c>
      <c r="L2499" s="70" t="e">
        <f>'Base PF Saúde'!$K2499*'Base PF Saúde'!$C2499</f>
        <v>#N/A</v>
      </c>
      <c r="M2499" s="70">
        <f>'Base PF Saúde'!$E2499*'Uco e Filme'!$A$2</f>
        <v>0</v>
      </c>
      <c r="N2499" s="70">
        <f>'Base PF Saúde'!$H2499*'Uco e Filme'!$A$11</f>
        <v>0</v>
      </c>
      <c r="O2499" s="71" t="e">
        <f>ROUND(SUM('Base PF Saúde'!$L2499:$N2499),2)</f>
        <v>#N/A</v>
      </c>
      <c r="P2499" s="67"/>
      <c r="Q2499" s="67"/>
      <c r="R2499" s="67"/>
      <c r="S2499" s="67"/>
      <c r="T2499" s="67"/>
      <c r="U2499" s="67"/>
      <c r="V2499" s="67"/>
      <c r="W2499" s="67"/>
      <c r="X2499" s="67"/>
      <c r="Y2499" s="67"/>
      <c r="Z2499" s="67"/>
      <c r="AA2499" s="67"/>
      <c r="AB2499" s="67"/>
      <c r="AC2499" s="78"/>
      <c r="AD2499" s="78"/>
      <c r="AE2499" s="78"/>
      <c r="AF2499" s="78"/>
      <c r="AG2499" s="78"/>
      <c r="AH2499" s="78"/>
      <c r="AI2499" s="78"/>
      <c r="AJ2499" s="78"/>
      <c r="AK2499" s="78"/>
      <c r="AL2499" s="78"/>
      <c r="AM2499" s="78"/>
      <c r="AN2499" s="78"/>
      <c r="AO2499" s="78"/>
      <c r="AP2499" s="78"/>
      <c r="AQ2499" s="78"/>
      <c r="AR2499" s="78"/>
      <c r="AS2499" s="78"/>
      <c r="AT2499" s="78"/>
      <c r="AU2499" s="78"/>
      <c r="AV2499" s="78"/>
      <c r="AW2499" s="78"/>
      <c r="AX2499" s="78"/>
      <c r="AY2499" s="78"/>
      <c r="AZ2499" s="78"/>
      <c r="BA2499" s="78"/>
      <c r="BB2499" s="78"/>
      <c r="BC2499" s="78"/>
      <c r="BD2499" s="78"/>
      <c r="BE2499" s="78"/>
      <c r="BF2499" s="78"/>
      <c r="BG2499" s="78"/>
      <c r="BH2499" s="78"/>
      <c r="BI2499" s="78"/>
      <c r="BJ2499" s="78"/>
      <c r="BK2499" s="78"/>
      <c r="BL2499" s="78"/>
      <c r="BM2499" s="78"/>
      <c r="BN2499" s="78"/>
      <c r="BO2499" s="78"/>
      <c r="BP2499" s="78"/>
      <c r="BQ2499" s="78"/>
      <c r="BR2499" s="78"/>
      <c r="BS2499" s="78"/>
      <c r="BT2499" s="78"/>
      <c r="BU2499" s="78"/>
      <c r="BV2499" s="78"/>
      <c r="BW2499" s="78"/>
      <c r="BX2499" s="78"/>
      <c r="BY2499" s="78"/>
      <c r="BZ2499" s="78"/>
      <c r="CA2499" s="78"/>
      <c r="CB2499" s="78"/>
      <c r="CC2499" s="78"/>
      <c r="CD2499" s="78"/>
      <c r="CE2499" s="78"/>
      <c r="CF2499" s="78"/>
      <c r="CG2499" s="78"/>
      <c r="CH2499" s="78"/>
      <c r="CI2499" s="78"/>
      <c r="CJ2499" s="78"/>
      <c r="CK2499" s="78"/>
      <c r="CL2499" s="78"/>
      <c r="CM2499" s="78"/>
      <c r="CN2499" s="78"/>
      <c r="CO2499" s="78"/>
      <c r="CP2499" s="78"/>
      <c r="CQ2499" s="78"/>
      <c r="CR2499" s="78"/>
      <c r="CS2499" s="78"/>
      <c r="CT2499" s="78"/>
      <c r="CU2499" s="78"/>
      <c r="CV2499" s="78"/>
      <c r="CW2499" s="78"/>
      <c r="CX2499" s="78"/>
      <c r="CY2499" s="78"/>
      <c r="CZ2499" s="78"/>
      <c r="DA2499" s="78"/>
      <c r="DB2499" s="78"/>
      <c r="DC2499" s="78"/>
      <c r="DD2499" s="78"/>
      <c r="DE2499" s="78"/>
      <c r="DF2499" s="78"/>
      <c r="DG2499" s="78"/>
      <c r="DH2499" s="78"/>
      <c r="DI2499" s="78"/>
      <c r="DJ2499" s="78"/>
      <c r="DK2499" s="78"/>
      <c r="DL2499" s="78"/>
      <c r="DM2499" s="78"/>
      <c r="DN2499" s="78"/>
      <c r="DO2499" s="78"/>
      <c r="DP2499" s="78"/>
      <c r="DQ2499" s="78"/>
      <c r="DR2499" s="78"/>
      <c r="DS2499" s="78"/>
      <c r="DT2499" s="78"/>
      <c r="DU2499" s="78"/>
      <c r="DV2499" s="78"/>
      <c r="DW2499" s="78"/>
      <c r="DX2499" s="78"/>
      <c r="DY2499" s="78"/>
      <c r="DZ2499" s="78"/>
      <c r="EA2499" s="78"/>
      <c r="EB2499" s="78"/>
      <c r="EC2499" s="78"/>
      <c r="ED2499" s="78"/>
      <c r="EE2499" s="78"/>
      <c r="EF2499" s="78"/>
      <c r="EG2499" s="78"/>
      <c r="EH2499" s="78"/>
      <c r="EI2499" s="78"/>
      <c r="EJ2499" s="78"/>
      <c r="EK2499" s="78"/>
      <c r="EL2499" s="78"/>
      <c r="EM2499" s="78"/>
      <c r="EN2499" s="78"/>
      <c r="EO2499" s="78"/>
      <c r="EP2499" s="78"/>
      <c r="EQ2499" s="78"/>
      <c r="ER2499" s="78"/>
      <c r="ES2499" s="78"/>
      <c r="ET2499" s="78"/>
      <c r="EU2499" s="78"/>
      <c r="EV2499" s="78"/>
      <c r="EW2499" s="78"/>
      <c r="EX2499" s="78"/>
      <c r="EY2499" s="78"/>
      <c r="EZ2499" s="78"/>
      <c r="FA2499" s="78"/>
      <c r="FB2499" s="78"/>
      <c r="FC2499" s="78"/>
      <c r="FD2499" s="78"/>
      <c r="FE2499" s="78"/>
      <c r="FF2499" s="78"/>
      <c r="FG2499" s="78"/>
      <c r="FH2499" s="78"/>
      <c r="FI2499" s="78"/>
      <c r="FJ2499" s="78"/>
      <c r="FK2499" s="78"/>
      <c r="FL2499" s="78"/>
      <c r="FM2499" s="78"/>
      <c r="FN2499" s="78"/>
      <c r="FO2499" s="78"/>
      <c r="FP2499" s="78"/>
      <c r="FQ2499" s="78"/>
      <c r="FR2499" s="78"/>
      <c r="FS2499" s="78"/>
      <c r="FT2499" s="78"/>
      <c r="FU2499" s="78"/>
      <c r="FV2499" s="78"/>
      <c r="FW2499" s="78"/>
      <c r="FX2499" s="78"/>
      <c r="FY2499" s="78"/>
      <c r="FZ2499" s="78"/>
      <c r="GA2499" s="78"/>
      <c r="GB2499" s="78"/>
      <c r="GC2499" s="78"/>
      <c r="GD2499" s="78"/>
      <c r="GE2499" s="78"/>
      <c r="GF2499" s="78"/>
      <c r="GG2499" s="78"/>
      <c r="GH2499" s="78"/>
      <c r="GI2499" s="78"/>
      <c r="GJ2499" s="78"/>
      <c r="GK2499" s="78"/>
      <c r="GL2499" s="78"/>
      <c r="GM2499" s="78"/>
      <c r="GN2499" s="78"/>
      <c r="GO2499" s="78"/>
      <c r="GP2499" s="78"/>
      <c r="GQ2499" s="78"/>
      <c r="GR2499" s="78"/>
      <c r="GS2499" s="78"/>
      <c r="GT2499" s="78"/>
      <c r="GU2499" s="78"/>
      <c r="GV2499" s="78"/>
      <c r="GW2499" s="78"/>
      <c r="GX2499" s="78"/>
      <c r="GY2499" s="78"/>
      <c r="GZ2499" s="78"/>
      <c r="HA2499" s="78"/>
      <c r="HB2499" s="78"/>
      <c r="HC2499" s="78"/>
      <c r="HD2499" s="78"/>
      <c r="HE2499" s="78"/>
      <c r="HF2499" s="78"/>
      <c r="HG2499" s="78"/>
      <c r="HH2499" s="78"/>
      <c r="HI2499" s="78"/>
      <c r="HJ2499" s="78"/>
      <c r="HK2499" s="78"/>
      <c r="HL2499" s="78"/>
      <c r="HM2499" s="78"/>
      <c r="HN2499" s="78"/>
      <c r="HO2499" s="78"/>
      <c r="HP2499" s="78"/>
      <c r="HQ2499" s="78"/>
      <c r="HR2499" s="78"/>
      <c r="HS2499" s="78"/>
      <c r="HT2499" s="78"/>
      <c r="HU2499" s="78"/>
      <c r="HV2499" s="78"/>
      <c r="HW2499" s="78"/>
      <c r="HX2499" s="78"/>
      <c r="HY2499" s="78"/>
      <c r="HZ2499" s="78"/>
      <c r="IA2499" s="78"/>
      <c r="IB2499" s="78"/>
      <c r="IC2499" s="78"/>
      <c r="ID2499" s="78"/>
      <c r="IE2499" s="78"/>
      <c r="IF2499" s="78"/>
      <c r="IG2499" s="78"/>
      <c r="IH2499" s="78"/>
      <c r="II2499" s="78"/>
      <c r="IJ2499" s="78"/>
      <c r="IK2499" s="78"/>
      <c r="IL2499" s="78"/>
      <c r="IM2499" s="78"/>
      <c r="IN2499" s="78"/>
      <c r="IO2499" s="78"/>
      <c r="IP2499" s="78"/>
      <c r="IQ2499" s="78"/>
      <c r="IR2499" s="78"/>
      <c r="IS2499" s="78"/>
      <c r="IT2499" s="78"/>
      <c r="IU2499" s="78"/>
      <c r="IV2499" s="78"/>
      <c r="IW2499" s="78"/>
      <c r="IX2499" s="78"/>
      <c r="IY2499" s="78"/>
      <c r="IZ2499" s="78"/>
      <c r="JA2499" s="78"/>
      <c r="JB2499" s="78"/>
      <c r="JC2499" s="78"/>
      <c r="JD2499" s="78"/>
      <c r="JE2499" s="78"/>
      <c r="JF2499" s="78"/>
      <c r="JG2499" s="78"/>
      <c r="JH2499" s="78"/>
      <c r="JI2499" s="78"/>
      <c r="JJ2499" s="78"/>
      <c r="JK2499" s="78"/>
      <c r="JL2499" s="78"/>
      <c r="JM2499" s="78"/>
      <c r="JN2499" s="78"/>
      <c r="JO2499" s="78"/>
      <c r="JP2499" s="78"/>
      <c r="JQ2499" s="78"/>
      <c r="JR2499" s="78"/>
      <c r="JS2499" s="78"/>
      <c r="JT2499" s="78"/>
      <c r="JU2499" s="78"/>
      <c r="JV2499" s="78"/>
      <c r="JW2499" s="78"/>
      <c r="JX2499" s="78"/>
      <c r="JY2499" s="78"/>
      <c r="JZ2499" s="78"/>
      <c r="KA2499" s="78"/>
      <c r="KB2499" s="78"/>
      <c r="KC2499" s="78"/>
      <c r="KD2499" s="78"/>
      <c r="KE2499" s="78"/>
      <c r="KF2499" s="78"/>
      <c r="KG2499" s="78"/>
      <c r="KH2499" s="78"/>
      <c r="KI2499" s="78"/>
      <c r="KJ2499" s="78"/>
      <c r="KK2499" s="78"/>
      <c r="KL2499" s="78"/>
      <c r="KM2499" s="78"/>
      <c r="KN2499" s="78"/>
      <c r="KO2499" s="78"/>
      <c r="KP2499" s="78"/>
      <c r="KQ2499" s="78"/>
      <c r="KR2499" s="78"/>
      <c r="KS2499" s="78"/>
      <c r="KT2499" s="78"/>
      <c r="KU2499" s="78"/>
      <c r="KV2499" s="78"/>
      <c r="KW2499" s="78"/>
      <c r="KX2499" s="78"/>
      <c r="KY2499" s="78"/>
      <c r="KZ2499" s="78"/>
      <c r="LA2499" s="78"/>
      <c r="LB2499" s="78"/>
      <c r="LC2499" s="78"/>
      <c r="LD2499" s="78"/>
      <c r="LE2499" s="78"/>
      <c r="LF2499" s="78"/>
      <c r="LG2499" s="78"/>
      <c r="LH2499" s="78"/>
      <c r="LI2499" s="78"/>
      <c r="LJ2499" s="78"/>
      <c r="LK2499" s="78"/>
      <c r="LL2499" s="78"/>
      <c r="LM2499" s="78"/>
      <c r="LN2499" s="78"/>
      <c r="LO2499" s="78"/>
      <c r="LP2499" s="78"/>
      <c r="LQ2499" s="78"/>
      <c r="LR2499" s="78"/>
      <c r="LS2499" s="78"/>
      <c r="LT2499" s="78"/>
      <c r="LU2499" s="78"/>
      <c r="LV2499" s="78"/>
      <c r="LW2499" s="78"/>
      <c r="LX2499" s="78"/>
      <c r="LY2499" s="78"/>
      <c r="LZ2499" s="78"/>
      <c r="MA2499" s="78"/>
      <c r="MB2499" s="78"/>
      <c r="MC2499" s="78"/>
      <c r="MD2499" s="78"/>
      <c r="ME2499" s="78"/>
      <c r="MF2499" s="78"/>
      <c r="MG2499" s="78"/>
      <c r="MH2499" s="78"/>
      <c r="MI2499" s="78"/>
      <c r="MJ2499" s="78"/>
      <c r="MK2499" s="78"/>
      <c r="ML2499" s="78"/>
      <c r="MM2499" s="78"/>
      <c r="MN2499" s="78"/>
      <c r="MO2499" s="78"/>
      <c r="MP2499" s="78"/>
      <c r="MQ2499" s="78"/>
      <c r="MR2499" s="78"/>
      <c r="MS2499" s="78"/>
      <c r="MT2499" s="78"/>
      <c r="MU2499" s="78"/>
      <c r="MV2499" s="78"/>
      <c r="MW2499" s="78"/>
      <c r="MX2499" s="78"/>
      <c r="MY2499" s="78"/>
      <c r="MZ2499" s="78"/>
      <c r="NA2499" s="78"/>
      <c r="NB2499" s="78"/>
      <c r="NC2499" s="78"/>
      <c r="ND2499" s="78"/>
      <c r="NE2499" s="78"/>
      <c r="NF2499" s="78"/>
      <c r="NG2499" s="78"/>
      <c r="NH2499" s="78"/>
      <c r="NI2499" s="78"/>
      <c r="NJ2499" s="78"/>
      <c r="NK2499" s="78"/>
      <c r="NL2499" s="78"/>
      <c r="NM2499" s="78"/>
      <c r="NN2499" s="78"/>
      <c r="NO2499" s="78"/>
      <c r="NP2499" s="78"/>
      <c r="NQ2499" s="78"/>
      <c r="NR2499" s="78"/>
      <c r="NS2499" s="78"/>
      <c r="NT2499" s="78"/>
      <c r="NU2499" s="78"/>
      <c r="NV2499" s="78"/>
      <c r="NW2499" s="78"/>
      <c r="NX2499" s="78"/>
      <c r="NY2499" s="78"/>
      <c r="NZ2499" s="78"/>
      <c r="OA2499" s="78"/>
      <c r="OB2499" s="78"/>
      <c r="OC2499" s="78"/>
      <c r="OD2499" s="78"/>
      <c r="OE2499" s="78"/>
      <c r="OF2499" s="78"/>
      <c r="OG2499" s="78"/>
      <c r="OH2499" s="78"/>
      <c r="OI2499" s="78"/>
      <c r="OJ2499" s="78"/>
      <c r="OK2499" s="78"/>
      <c r="OL2499" s="78"/>
      <c r="OM2499" s="78"/>
      <c r="ON2499" s="78"/>
      <c r="OO2499" s="78"/>
      <c r="OP2499" s="78"/>
      <c r="OQ2499" s="78"/>
      <c r="OR2499" s="78"/>
      <c r="OS2499" s="78"/>
      <c r="OT2499" s="78"/>
      <c r="OU2499" s="78"/>
      <c r="OV2499" s="78"/>
      <c r="OW2499" s="78"/>
      <c r="OX2499" s="78"/>
      <c r="OY2499" s="78"/>
      <c r="OZ2499" s="78"/>
      <c r="PA2499" s="78"/>
      <c r="PB2499" s="78"/>
      <c r="PC2499" s="78"/>
      <c r="PD2499" s="78"/>
      <c r="PE2499" s="78"/>
      <c r="PF2499" s="78"/>
      <c r="PG2499" s="78"/>
      <c r="PH2499" s="78"/>
      <c r="PI2499" s="78"/>
      <c r="PJ2499" s="78"/>
      <c r="PK2499" s="78"/>
      <c r="PL2499" s="78"/>
      <c r="PM2499" s="78"/>
      <c r="PN2499" s="78"/>
      <c r="PO2499" s="78"/>
      <c r="PP2499" s="78"/>
      <c r="PQ2499" s="78"/>
      <c r="PR2499" s="78"/>
      <c r="PS2499" s="78"/>
      <c r="PT2499" s="78"/>
      <c r="PU2499" s="78"/>
      <c r="PV2499" s="78"/>
      <c r="PW2499" s="78"/>
      <c r="PX2499" s="78"/>
      <c r="PY2499" s="78"/>
      <c r="PZ2499" s="78"/>
      <c r="QA2499" s="78"/>
      <c r="QB2499" s="78"/>
      <c r="QC2499" s="78"/>
      <c r="QD2499" s="78"/>
      <c r="QE2499" s="78"/>
      <c r="QF2499" s="78"/>
      <c r="QG2499" s="78"/>
      <c r="QH2499" s="78"/>
      <c r="QI2499" s="78"/>
      <c r="QJ2499" s="78"/>
      <c r="QK2499" s="78"/>
      <c r="QL2499" s="78"/>
      <c r="QM2499" s="78"/>
      <c r="QN2499" s="78"/>
      <c r="QO2499" s="78"/>
      <c r="QP2499" s="78"/>
      <c r="QQ2499" s="78"/>
      <c r="QR2499" s="78"/>
      <c r="QS2499" s="78"/>
      <c r="QT2499" s="78"/>
      <c r="QU2499" s="78"/>
      <c r="QV2499" s="78"/>
      <c r="QW2499" s="78"/>
      <c r="QX2499" s="78"/>
      <c r="QY2499" s="78"/>
      <c r="QZ2499" s="78"/>
      <c r="RA2499" s="78"/>
      <c r="RB2499" s="78"/>
      <c r="RC2499" s="78"/>
      <c r="RD2499" s="78"/>
      <c r="RE2499" s="78"/>
      <c r="RF2499" s="78"/>
      <c r="RG2499" s="78"/>
      <c r="RH2499" s="78"/>
      <c r="RI2499" s="78"/>
      <c r="RJ2499" s="78"/>
      <c r="RK2499" s="78"/>
      <c r="RL2499" s="78"/>
      <c r="RM2499" s="78"/>
      <c r="RN2499" s="78"/>
      <c r="RO2499" s="78"/>
      <c r="RP2499" s="78"/>
      <c r="RQ2499" s="78"/>
      <c r="RR2499" s="78"/>
      <c r="RS2499" s="78"/>
      <c r="RT2499" s="78"/>
      <c r="RU2499" s="78"/>
      <c r="RV2499" s="78"/>
      <c r="RW2499" s="78"/>
      <c r="RX2499" s="78"/>
      <c r="RY2499" s="78"/>
      <c r="RZ2499" s="78"/>
      <c r="SA2499" s="78"/>
      <c r="SB2499" s="78"/>
      <c r="SC2499" s="78"/>
      <c r="SD2499" s="78"/>
      <c r="SE2499" s="78"/>
      <c r="SF2499" s="78"/>
      <c r="SG2499" s="78"/>
      <c r="SH2499" s="78"/>
      <c r="SI2499" s="78"/>
      <c r="SJ2499" s="78"/>
      <c r="SK2499" s="78"/>
      <c r="SL2499" s="78"/>
      <c r="SM2499" s="78"/>
      <c r="SN2499" s="78"/>
      <c r="SO2499" s="78"/>
      <c r="SP2499" s="78"/>
      <c r="SQ2499" s="78"/>
      <c r="SR2499" s="78"/>
      <c r="SS2499" s="78"/>
      <c r="ST2499" s="78"/>
      <c r="SU2499" s="78"/>
      <c r="SV2499" s="78"/>
      <c r="SW2499" s="78"/>
      <c r="SX2499" s="78"/>
      <c r="SY2499" s="78"/>
      <c r="SZ2499" s="78"/>
      <c r="TA2499" s="78"/>
      <c r="TB2499" s="78"/>
      <c r="TC2499" s="78"/>
      <c r="TD2499" s="78"/>
      <c r="TE2499" s="78"/>
      <c r="TF2499" s="78"/>
      <c r="TG2499" s="78"/>
      <c r="TH2499" s="78"/>
      <c r="TI2499" s="78"/>
      <c r="TJ2499" s="78"/>
      <c r="TK2499" s="78"/>
      <c r="TL2499" s="78"/>
      <c r="TM2499" s="78"/>
      <c r="TN2499" s="78"/>
      <c r="TO2499" s="78"/>
      <c r="TP2499" s="78"/>
      <c r="TQ2499" s="78"/>
      <c r="TR2499" s="78"/>
      <c r="TS2499" s="78"/>
      <c r="TT2499" s="78"/>
      <c r="TU2499" s="78"/>
      <c r="TV2499" s="78"/>
      <c r="TW2499" s="78"/>
      <c r="TX2499" s="78"/>
      <c r="TY2499" s="78"/>
      <c r="TZ2499" s="78"/>
      <c r="UA2499" s="78"/>
      <c r="UB2499" s="78"/>
      <c r="UC2499" s="78"/>
      <c r="UD2499" s="78"/>
      <c r="UE2499" s="78"/>
      <c r="UF2499" s="78"/>
      <c r="UG2499" s="78"/>
      <c r="UH2499" s="78"/>
      <c r="UI2499" s="78"/>
      <c r="UJ2499" s="78"/>
      <c r="UK2499" s="78"/>
      <c r="UL2499" s="78"/>
      <c r="UM2499" s="78"/>
      <c r="UN2499" s="78"/>
      <c r="UO2499" s="78"/>
      <c r="UP2499" s="78"/>
      <c r="UQ2499" s="78"/>
      <c r="UR2499" s="78"/>
      <c r="US2499" s="78"/>
      <c r="UT2499" s="78"/>
      <c r="UU2499" s="78"/>
      <c r="UV2499" s="78"/>
      <c r="UW2499" s="78"/>
      <c r="UX2499" s="78"/>
      <c r="UY2499" s="78"/>
      <c r="UZ2499" s="78"/>
      <c r="VA2499" s="78"/>
      <c r="VB2499" s="78"/>
      <c r="VC2499" s="78"/>
      <c r="VD2499" s="78"/>
      <c r="VE2499" s="78"/>
      <c r="VF2499" s="78"/>
      <c r="VG2499" s="78"/>
      <c r="VH2499" s="78"/>
      <c r="VI2499" s="78"/>
      <c r="VJ2499" s="78"/>
      <c r="VK2499" s="78"/>
      <c r="VL2499" s="78"/>
      <c r="VM2499" s="78"/>
      <c r="VN2499" s="78"/>
      <c r="VO2499" s="78"/>
      <c r="VP2499" s="78"/>
      <c r="VQ2499" s="78"/>
      <c r="VR2499" s="78"/>
      <c r="VS2499" s="78"/>
      <c r="VT2499" s="78"/>
      <c r="VU2499" s="78"/>
      <c r="VV2499" s="78"/>
      <c r="VW2499" s="78"/>
      <c r="VX2499" s="78"/>
      <c r="VY2499" s="78"/>
      <c r="VZ2499" s="78"/>
      <c r="WA2499" s="78"/>
      <c r="WB2499" s="78"/>
      <c r="WC2499" s="78"/>
      <c r="WD2499" s="78"/>
      <c r="WE2499" s="78"/>
      <c r="WF2499" s="78"/>
      <c r="WG2499" s="78"/>
      <c r="WH2499" s="78"/>
      <c r="WI2499" s="78"/>
      <c r="WJ2499" s="78"/>
      <c r="WK2499" s="78"/>
      <c r="WL2499" s="78"/>
      <c r="WM2499" s="78"/>
      <c r="WN2499" s="78"/>
      <c r="WO2499" s="78"/>
      <c r="WP2499" s="78"/>
      <c r="WQ2499" s="78"/>
      <c r="WR2499" s="78"/>
      <c r="WS2499" s="78"/>
      <c r="WT2499" s="78"/>
      <c r="WU2499" s="78"/>
      <c r="WV2499" s="78"/>
      <c r="WW2499" s="78"/>
      <c r="WX2499" s="78"/>
      <c r="WY2499" s="78"/>
      <c r="WZ2499" s="78"/>
      <c r="XA2499" s="78"/>
      <c r="XB2499" s="78"/>
      <c r="XC2499" s="78"/>
      <c r="XD2499" s="78"/>
      <c r="XE2499" s="78"/>
      <c r="XF2499" s="78"/>
      <c r="XG2499" s="78"/>
      <c r="XH2499" s="78"/>
      <c r="XI2499" s="78"/>
      <c r="XJ2499" s="78"/>
      <c r="XK2499" s="78"/>
      <c r="XL2499" s="78"/>
      <c r="XM2499" s="78"/>
      <c r="XN2499" s="78"/>
      <c r="XO2499" s="78"/>
      <c r="XP2499" s="78"/>
      <c r="XQ2499" s="78"/>
      <c r="XR2499" s="78"/>
      <c r="XS2499" s="78"/>
      <c r="XT2499" s="78"/>
      <c r="XU2499" s="78"/>
      <c r="XV2499" s="78"/>
      <c r="XW2499" s="78"/>
      <c r="XX2499" s="78"/>
      <c r="XY2499" s="78"/>
      <c r="XZ2499" s="78"/>
      <c r="YA2499" s="78"/>
      <c r="YB2499" s="78"/>
      <c r="YC2499" s="78"/>
      <c r="YD2499" s="78"/>
      <c r="YE2499" s="78"/>
      <c r="YF2499" s="78"/>
      <c r="YG2499" s="78"/>
      <c r="YH2499" s="78"/>
      <c r="YI2499" s="78"/>
      <c r="YJ2499" s="78"/>
      <c r="YK2499" s="78"/>
      <c r="YL2499" s="78"/>
      <c r="YM2499" s="78"/>
      <c r="YN2499" s="78"/>
      <c r="YO2499" s="78"/>
      <c r="YP2499" s="78"/>
      <c r="YQ2499" s="78"/>
      <c r="YR2499" s="78"/>
      <c r="YS2499" s="78"/>
      <c r="YT2499" s="78"/>
      <c r="YU2499" s="78"/>
      <c r="YV2499" s="78"/>
      <c r="YW2499" s="78"/>
      <c r="YX2499" s="78"/>
      <c r="YY2499" s="78"/>
      <c r="YZ2499" s="78"/>
      <c r="ZA2499" s="78"/>
      <c r="ZB2499" s="78"/>
      <c r="ZC2499" s="78"/>
      <c r="ZD2499" s="78"/>
      <c r="ZE2499" s="78"/>
      <c r="ZF2499" s="78"/>
      <c r="ZG2499" s="78"/>
      <c r="ZH2499" s="78"/>
      <c r="ZI2499" s="78"/>
      <c r="ZJ2499" s="78"/>
      <c r="ZK2499" s="78"/>
      <c r="ZL2499" s="78"/>
      <c r="ZM2499" s="78"/>
      <c r="ZN2499" s="78"/>
      <c r="ZO2499" s="78"/>
      <c r="ZP2499" s="78"/>
      <c r="ZQ2499" s="78"/>
      <c r="ZR2499" s="78"/>
      <c r="ZS2499" s="78"/>
      <c r="ZT2499" s="78"/>
      <c r="ZU2499" s="78"/>
      <c r="ZV2499" s="78"/>
      <c r="ZW2499" s="78"/>
      <c r="ZX2499" s="78"/>
      <c r="ZY2499" s="78"/>
      <c r="ZZ2499" s="78"/>
      <c r="AAA2499" s="78"/>
      <c r="AAB2499" s="78"/>
      <c r="AAC2499" s="78"/>
      <c r="AAD2499" s="78"/>
      <c r="AAE2499" s="78"/>
      <c r="AAF2499" s="78"/>
      <c r="AAG2499" s="78"/>
      <c r="AAH2499" s="78"/>
      <c r="AAI2499" s="78"/>
      <c r="AAJ2499" s="78"/>
      <c r="AAK2499" s="78"/>
      <c r="AAL2499" s="78"/>
      <c r="AAM2499" s="78"/>
      <c r="AAN2499" s="78"/>
      <c r="AAO2499" s="78"/>
      <c r="AAP2499" s="78"/>
      <c r="AAQ2499" s="78"/>
      <c r="AAR2499" s="78"/>
      <c r="AAS2499" s="78"/>
      <c r="AAT2499" s="78"/>
      <c r="AAU2499" s="78"/>
      <c r="AAV2499" s="78"/>
      <c r="AAW2499" s="78"/>
      <c r="AAX2499" s="78"/>
      <c r="AAY2499" s="78"/>
      <c r="AAZ2499" s="78"/>
      <c r="ABA2499" s="78"/>
      <c r="ABB2499" s="78"/>
      <c r="ABC2499" s="78"/>
      <c r="ABD2499" s="78"/>
      <c r="ABE2499" s="78"/>
      <c r="ABF2499" s="78"/>
      <c r="ABG2499" s="78"/>
      <c r="ABH2499" s="78"/>
      <c r="ABI2499" s="78"/>
      <c r="ABJ2499" s="78"/>
      <c r="ABK2499" s="78"/>
      <c r="ABL2499" s="78"/>
      <c r="ABM2499" s="78"/>
      <c r="ABN2499" s="78"/>
      <c r="ABO2499" s="78"/>
      <c r="ABP2499" s="78"/>
      <c r="ABQ2499" s="78"/>
      <c r="ABR2499" s="78"/>
      <c r="ABS2499" s="78"/>
      <c r="ABT2499" s="78"/>
      <c r="ABU2499" s="78"/>
      <c r="ABV2499" s="78"/>
      <c r="ABW2499" s="78"/>
      <c r="ABX2499" s="78"/>
      <c r="ABY2499" s="78"/>
      <c r="ABZ2499" s="78"/>
      <c r="ACA2499" s="78"/>
      <c r="ACB2499" s="78"/>
      <c r="ACC2499" s="78"/>
      <c r="ACD2499" s="78"/>
      <c r="ACE2499" s="78"/>
      <c r="ACF2499" s="78"/>
      <c r="ACG2499" s="78"/>
      <c r="ACH2499" s="78"/>
      <c r="ACI2499" s="78"/>
      <c r="ACJ2499" s="78"/>
      <c r="ACK2499" s="78"/>
      <c r="ACL2499" s="78"/>
      <c r="ACM2499" s="78"/>
      <c r="ACN2499" s="78"/>
      <c r="ACO2499" s="78"/>
      <c r="ACP2499" s="78"/>
      <c r="ACQ2499" s="78"/>
      <c r="ACR2499" s="78"/>
      <c r="ACS2499" s="78"/>
      <c r="ACT2499" s="78"/>
      <c r="ACU2499" s="78"/>
      <c r="ACV2499" s="78"/>
      <c r="ACW2499" s="78"/>
      <c r="ACX2499" s="78"/>
      <c r="ACY2499" s="78"/>
      <c r="ACZ2499" s="78"/>
      <c r="ADA2499" s="78"/>
      <c r="ADB2499" s="78"/>
      <c r="ADC2499" s="78"/>
      <c r="ADD2499" s="78"/>
      <c r="ADE2499" s="78"/>
      <c r="ADF2499" s="78"/>
      <c r="ADG2499" s="78"/>
      <c r="ADH2499" s="78"/>
      <c r="ADI2499" s="78"/>
      <c r="ADJ2499" s="78"/>
      <c r="ADK2499" s="78"/>
      <c r="ADL2499" s="78"/>
      <c r="ADM2499" s="78"/>
      <c r="ADN2499" s="78"/>
      <c r="ADO2499" s="78"/>
      <c r="ADP2499" s="78"/>
      <c r="ADQ2499" s="78"/>
      <c r="ADR2499" s="78"/>
      <c r="ADS2499" s="78"/>
      <c r="ADT2499" s="78"/>
      <c r="ADU2499" s="78"/>
      <c r="ADV2499" s="78"/>
      <c r="ADW2499" s="78"/>
      <c r="ADX2499" s="78"/>
      <c r="ADY2499" s="78"/>
      <c r="ADZ2499" s="78"/>
      <c r="AEA2499" s="78"/>
      <c r="AEB2499" s="78"/>
      <c r="AEC2499" s="78"/>
      <c r="AED2499" s="78"/>
      <c r="AEE2499" s="78"/>
      <c r="AEF2499" s="78"/>
      <c r="AEG2499" s="78"/>
      <c r="AEH2499" s="78"/>
      <c r="AEI2499" s="78"/>
      <c r="AEJ2499" s="78"/>
      <c r="AEK2499" s="78"/>
      <c r="AEL2499" s="78"/>
      <c r="AEM2499" s="78"/>
      <c r="AEN2499" s="78"/>
      <c r="AEO2499" s="78"/>
      <c r="AEP2499" s="78"/>
      <c r="AEQ2499" s="78"/>
      <c r="AER2499" s="78"/>
      <c r="AES2499" s="78"/>
      <c r="AET2499" s="78"/>
      <c r="AEU2499" s="78"/>
      <c r="AEV2499" s="78"/>
      <c r="AEW2499" s="78"/>
      <c r="AEX2499" s="78"/>
      <c r="AEY2499" s="78"/>
      <c r="AEZ2499" s="78"/>
      <c r="AFA2499" s="78"/>
      <c r="AFB2499" s="78"/>
      <c r="AFC2499" s="78"/>
      <c r="AFD2499" s="78"/>
      <c r="AFE2499" s="78"/>
      <c r="AFF2499" s="78"/>
      <c r="AFG2499" s="78"/>
      <c r="AFH2499" s="78"/>
      <c r="AFI2499" s="78"/>
      <c r="AFJ2499" s="78"/>
      <c r="AFK2499" s="78"/>
      <c r="AFL2499" s="78"/>
      <c r="AFM2499" s="78"/>
      <c r="AFN2499" s="78"/>
      <c r="AFO2499" s="78"/>
      <c r="AFP2499" s="78"/>
      <c r="AFQ2499" s="78"/>
      <c r="AFR2499" s="78"/>
      <c r="AFS2499" s="78"/>
      <c r="AFT2499" s="78"/>
      <c r="AFU2499" s="78"/>
      <c r="AFV2499" s="78"/>
      <c r="AFW2499" s="78"/>
      <c r="AFX2499" s="78"/>
      <c r="AFY2499" s="78"/>
      <c r="AFZ2499" s="78"/>
      <c r="AGA2499" s="78"/>
      <c r="AGB2499" s="78"/>
      <c r="AGC2499" s="78"/>
      <c r="AGD2499" s="78"/>
      <c r="AGE2499" s="78"/>
      <c r="AGF2499" s="78"/>
      <c r="AGG2499" s="78"/>
      <c r="AGH2499" s="78"/>
      <c r="AGI2499" s="78"/>
      <c r="AGJ2499" s="78"/>
      <c r="AGK2499" s="78"/>
      <c r="AGL2499" s="78"/>
      <c r="AGM2499" s="78"/>
      <c r="AGN2499" s="78"/>
      <c r="AGO2499" s="78"/>
      <c r="AGP2499" s="78"/>
      <c r="AGQ2499" s="78"/>
      <c r="AGR2499" s="78"/>
      <c r="AGS2499" s="78"/>
      <c r="AGT2499" s="78"/>
      <c r="AGU2499" s="78"/>
      <c r="AGV2499" s="78"/>
      <c r="AGW2499" s="78"/>
      <c r="AGX2499" s="78"/>
      <c r="AGY2499" s="78"/>
      <c r="AGZ2499" s="78"/>
      <c r="AHA2499" s="78"/>
      <c r="AHB2499" s="78"/>
      <c r="AHC2499" s="78"/>
      <c r="AHD2499" s="78"/>
      <c r="AHE2499" s="78"/>
      <c r="AHF2499" s="78"/>
      <c r="AHG2499" s="78"/>
      <c r="AHH2499" s="78"/>
      <c r="AHI2499" s="78"/>
      <c r="AHJ2499" s="78"/>
      <c r="AHK2499" s="78"/>
      <c r="AHL2499" s="78"/>
      <c r="AHM2499" s="78"/>
      <c r="AHN2499" s="78"/>
      <c r="AHO2499" s="78"/>
      <c r="AHP2499" s="78"/>
      <c r="AHQ2499" s="78"/>
      <c r="AHR2499" s="78"/>
      <c r="AHS2499" s="78"/>
      <c r="AHT2499" s="78"/>
      <c r="AHU2499" s="78"/>
      <c r="AHV2499" s="78"/>
      <c r="AHW2499" s="78"/>
      <c r="AHX2499" s="78"/>
      <c r="AHY2499" s="78"/>
      <c r="AHZ2499" s="78"/>
      <c r="AIA2499" s="78"/>
      <c r="AIB2499" s="78"/>
      <c r="AIC2499" s="78"/>
      <c r="AID2499" s="78"/>
      <c r="AIE2499" s="78"/>
      <c r="AIF2499" s="78"/>
      <c r="AIG2499" s="78"/>
      <c r="AIH2499" s="78"/>
      <c r="AII2499" s="78"/>
      <c r="AIJ2499" s="78"/>
      <c r="AIK2499" s="78"/>
      <c r="AIL2499" s="78"/>
      <c r="AIM2499" s="78"/>
      <c r="AIN2499" s="78"/>
      <c r="AIO2499" s="78"/>
      <c r="AIP2499" s="78"/>
      <c r="AIQ2499" s="78"/>
      <c r="AIR2499" s="78"/>
      <c r="AIS2499" s="78"/>
      <c r="AIT2499" s="78"/>
      <c r="AIU2499" s="78"/>
      <c r="AIV2499" s="78"/>
      <c r="AIW2499" s="78"/>
      <c r="AIX2499" s="78"/>
      <c r="AIY2499" s="78"/>
      <c r="AIZ2499" s="78"/>
      <c r="AJA2499" s="78"/>
      <c r="AJB2499" s="78"/>
      <c r="AJC2499" s="78"/>
      <c r="AJD2499" s="78"/>
      <c r="AJE2499" s="78"/>
      <c r="AJF2499" s="78"/>
      <c r="AJG2499" s="78"/>
      <c r="AJH2499" s="78"/>
      <c r="AJI2499" s="78"/>
      <c r="AJJ2499" s="78"/>
      <c r="AJK2499" s="78"/>
      <c r="AJL2499" s="78"/>
      <c r="AJM2499" s="78"/>
      <c r="AJN2499" s="78"/>
      <c r="AJO2499" s="78"/>
      <c r="AJP2499" s="78"/>
      <c r="AJQ2499" s="78"/>
      <c r="AJR2499" s="78"/>
      <c r="AJS2499" s="78"/>
      <c r="AJT2499" s="78"/>
      <c r="AJU2499" s="78"/>
      <c r="AJV2499" s="78"/>
      <c r="AJW2499" s="78"/>
      <c r="AJX2499" s="78"/>
      <c r="AJY2499" s="78"/>
      <c r="AJZ2499" s="78"/>
      <c r="AKA2499" s="78"/>
      <c r="AKB2499" s="78"/>
      <c r="AKC2499" s="78"/>
      <c r="AKD2499" s="78"/>
      <c r="AKE2499" s="78"/>
      <c r="AKF2499" s="78"/>
      <c r="AKG2499" s="78"/>
      <c r="AKH2499" s="78"/>
      <c r="AKI2499" s="78"/>
      <c r="AKJ2499" s="78"/>
      <c r="AKK2499" s="78"/>
      <c r="AKL2499" s="78"/>
      <c r="AKM2499" s="78"/>
      <c r="AKN2499" s="78"/>
      <c r="AKO2499" s="78"/>
      <c r="AKP2499" s="78"/>
      <c r="AKQ2499" s="78"/>
      <c r="AKR2499" s="78"/>
      <c r="AKS2499" s="78"/>
      <c r="AKT2499" s="78"/>
      <c r="AKU2499" s="78"/>
      <c r="AKV2499" s="78"/>
      <c r="AKW2499" s="78"/>
      <c r="AKX2499" s="78"/>
      <c r="AKY2499" s="78"/>
      <c r="AKZ2499" s="78"/>
      <c r="ALA2499" s="78"/>
      <c r="ALB2499" s="78"/>
      <c r="ALC2499" s="78"/>
      <c r="ALD2499" s="78"/>
      <c r="ALE2499" s="78"/>
      <c r="ALF2499" s="78"/>
      <c r="ALG2499" s="78"/>
      <c r="ALH2499" s="78"/>
      <c r="ALI2499" s="78"/>
      <c r="ALJ2499" s="78"/>
      <c r="ALK2499" s="78"/>
      <c r="ALL2499" s="78"/>
      <c r="ALM2499" s="78"/>
      <c r="ALN2499" s="78"/>
      <c r="ALO2499" s="78"/>
      <c r="ALP2499" s="78"/>
      <c r="ALQ2499" s="78"/>
      <c r="ALR2499" s="78"/>
      <c r="ALS2499" s="78"/>
      <c r="ALT2499" s="78"/>
      <c r="ALU2499" s="78"/>
      <c r="ALV2499" s="78"/>
      <c r="ALW2499" s="78"/>
      <c r="ALX2499" s="78"/>
      <c r="ALY2499" s="78"/>
      <c r="ALZ2499" s="78"/>
      <c r="AMA2499" s="78"/>
      <c r="AMB2499" s="78"/>
      <c r="AMC2499" s="78"/>
      <c r="AMD2499" s="78"/>
      <c r="AME2499" s="78"/>
      <c r="AMF2499" s="78"/>
      <c r="AMG2499" s="78"/>
      <c r="AMH2499" s="78"/>
      <c r="AMI2499" s="78"/>
      <c r="AMJ2499" s="78"/>
      <c r="AMK2499" s="78"/>
      <c r="AML2499" s="78"/>
      <c r="AMM2499" s="78"/>
      <c r="AMN2499" s="78"/>
      <c r="AMO2499" s="78"/>
      <c r="AMP2499" s="78"/>
      <c r="AMQ2499" s="78"/>
      <c r="AMR2499" s="78"/>
      <c r="AMS2499" s="78"/>
      <c r="AMT2499" s="78"/>
      <c r="AMU2499" s="78"/>
      <c r="AMV2499" s="78"/>
      <c r="AMW2499" s="78"/>
      <c r="AMX2499" s="78"/>
      <c r="AMY2499" s="78"/>
      <c r="AMZ2499" s="78"/>
      <c r="ANA2499" s="78"/>
      <c r="ANB2499" s="78"/>
      <c r="ANC2499" s="78"/>
      <c r="AND2499" s="78"/>
      <c r="ANE2499" s="78"/>
      <c r="ANF2499" s="78"/>
      <c r="ANG2499" s="78"/>
      <c r="ANH2499" s="78"/>
      <c r="ANI2499" s="78"/>
      <c r="ANJ2499" s="78"/>
      <c r="ANK2499" s="78"/>
      <c r="ANL2499" s="78"/>
      <c r="ANM2499" s="78"/>
      <c r="ANN2499" s="78"/>
      <c r="ANO2499" s="78"/>
      <c r="ANP2499" s="78"/>
      <c r="ANQ2499" s="78"/>
      <c r="ANR2499" s="78"/>
      <c r="ANS2499" s="78"/>
      <c r="ANT2499" s="78"/>
      <c r="ANU2499" s="78"/>
      <c r="ANV2499" s="78"/>
      <c r="ANW2499" s="78"/>
      <c r="ANX2499" s="78"/>
      <c r="ANY2499" s="78"/>
      <c r="ANZ2499" s="78"/>
      <c r="AOA2499" s="78"/>
      <c r="AOB2499" s="78"/>
      <c r="AOC2499" s="78"/>
      <c r="AOD2499" s="78"/>
      <c r="AOE2499" s="78"/>
      <c r="AOF2499" s="78"/>
      <c r="AOG2499" s="78"/>
      <c r="AOH2499" s="78"/>
      <c r="AOI2499" s="78"/>
      <c r="AOJ2499" s="78"/>
      <c r="AOK2499" s="78"/>
      <c r="AOL2499" s="78"/>
      <c r="AOM2499" s="78"/>
      <c r="AON2499" s="78"/>
      <c r="AOO2499" s="78"/>
      <c r="AOP2499" s="78"/>
      <c r="AOQ2499" s="78"/>
      <c r="AOR2499" s="78"/>
      <c r="AOS2499" s="78"/>
      <c r="AOT2499" s="78"/>
      <c r="AOU2499" s="78"/>
      <c r="AOV2499" s="78"/>
      <c r="AOW2499" s="78"/>
      <c r="AOX2499" s="78"/>
      <c r="AOY2499" s="78"/>
      <c r="AOZ2499" s="78"/>
      <c r="APA2499" s="78"/>
      <c r="APB2499" s="78"/>
      <c r="APC2499" s="78"/>
      <c r="APD2499" s="78"/>
      <c r="APE2499" s="78"/>
      <c r="APF2499" s="78"/>
      <c r="APG2499" s="78"/>
      <c r="APH2499" s="78"/>
      <c r="API2499" s="78"/>
      <c r="APJ2499" s="78"/>
      <c r="APK2499" s="78"/>
      <c r="APL2499" s="78"/>
      <c r="APM2499" s="78"/>
      <c r="APN2499" s="78"/>
      <c r="APO2499" s="78"/>
      <c r="APP2499" s="78"/>
      <c r="APQ2499" s="78"/>
      <c r="APR2499" s="78"/>
      <c r="APS2499" s="78"/>
      <c r="APT2499" s="78"/>
      <c r="APU2499" s="78"/>
      <c r="APV2499" s="78"/>
      <c r="APW2499" s="78"/>
      <c r="APX2499" s="78"/>
      <c r="APY2499" s="78"/>
      <c r="APZ2499" s="78"/>
      <c r="AQA2499" s="78"/>
      <c r="AQB2499" s="78"/>
      <c r="AQC2499" s="78"/>
      <c r="AQD2499" s="78"/>
      <c r="AQE2499" s="78"/>
      <c r="AQF2499" s="78"/>
      <c r="AQG2499" s="78"/>
      <c r="AQH2499" s="78"/>
      <c r="AQI2499" s="78"/>
      <c r="AQJ2499" s="78"/>
      <c r="AQK2499" s="78"/>
      <c r="AQL2499" s="78"/>
      <c r="AQM2499" s="78"/>
      <c r="AQN2499" s="78"/>
      <c r="AQO2499" s="78"/>
      <c r="AQP2499" s="78"/>
      <c r="AQQ2499" s="78"/>
      <c r="AQR2499" s="78"/>
      <c r="AQS2499" s="78"/>
      <c r="AQT2499" s="78"/>
      <c r="AQU2499" s="78"/>
      <c r="AQV2499" s="78"/>
      <c r="AQW2499" s="78"/>
      <c r="AQX2499" s="78"/>
      <c r="AQY2499" s="78"/>
      <c r="AQZ2499" s="78"/>
      <c r="ARA2499" s="78"/>
      <c r="ARB2499" s="78"/>
      <c r="ARC2499" s="78"/>
      <c r="ARD2499" s="78"/>
      <c r="ARE2499" s="78"/>
      <c r="ARF2499" s="78"/>
      <c r="ARG2499" s="78"/>
      <c r="ARH2499" s="78"/>
      <c r="ARI2499" s="78"/>
      <c r="ARJ2499" s="78"/>
      <c r="ARK2499" s="78"/>
      <c r="ARL2499" s="78"/>
      <c r="ARM2499" s="78"/>
      <c r="ARN2499" s="78"/>
      <c r="ARO2499" s="78"/>
      <c r="ARP2499" s="78"/>
      <c r="ARQ2499" s="78"/>
      <c r="ARR2499" s="78"/>
      <c r="ARS2499" s="78"/>
      <c r="ART2499" s="78"/>
      <c r="ARU2499" s="78"/>
      <c r="ARV2499" s="78"/>
      <c r="ARW2499" s="78"/>
      <c r="ARX2499" s="78"/>
      <c r="ARY2499" s="78"/>
      <c r="ARZ2499" s="78"/>
      <c r="ASA2499" s="78"/>
      <c r="ASB2499" s="78"/>
      <c r="ASC2499" s="78"/>
      <c r="ASD2499" s="78"/>
      <c r="ASE2499" s="78"/>
      <c r="ASF2499" s="78"/>
      <c r="ASG2499" s="78"/>
      <c r="ASH2499" s="78"/>
      <c r="ASI2499" s="78"/>
      <c r="ASJ2499" s="78"/>
      <c r="ASK2499" s="78"/>
      <c r="ASL2499" s="78"/>
      <c r="ASM2499" s="78"/>
      <c r="ASN2499" s="78"/>
      <c r="ASO2499" s="78"/>
      <c r="ASP2499" s="78"/>
      <c r="ASQ2499" s="78"/>
      <c r="ASR2499" s="78"/>
      <c r="ASS2499" s="78"/>
      <c r="AST2499" s="78"/>
      <c r="ASU2499" s="78"/>
      <c r="ASV2499" s="78"/>
      <c r="ASW2499" s="78"/>
      <c r="ASX2499" s="78"/>
      <c r="ASY2499" s="78"/>
      <c r="ASZ2499" s="78"/>
      <c r="ATA2499" s="78"/>
      <c r="ATB2499" s="78"/>
      <c r="ATC2499" s="78"/>
      <c r="ATD2499" s="78"/>
      <c r="ATE2499" s="78"/>
      <c r="ATF2499" s="78"/>
      <c r="ATG2499" s="78"/>
      <c r="ATH2499" s="78"/>
      <c r="ATI2499" s="78"/>
      <c r="ATJ2499" s="78"/>
      <c r="ATK2499" s="78"/>
      <c r="ATL2499" s="78"/>
      <c r="ATM2499" s="78"/>
      <c r="ATN2499" s="78"/>
      <c r="ATO2499" s="78"/>
      <c r="ATP2499" s="78"/>
      <c r="ATQ2499" s="78"/>
      <c r="ATR2499" s="78"/>
      <c r="ATS2499" s="78"/>
      <c r="ATT2499" s="78"/>
      <c r="ATU2499" s="78"/>
      <c r="ATV2499" s="78"/>
      <c r="ATW2499" s="78"/>
      <c r="ATX2499" s="78"/>
      <c r="ATY2499" s="78"/>
      <c r="ATZ2499" s="78"/>
      <c r="AUA2499" s="78"/>
      <c r="AUB2499" s="78"/>
      <c r="AUC2499" s="78"/>
      <c r="AUD2499" s="78"/>
      <c r="AUE2499" s="78"/>
      <c r="AUF2499" s="78"/>
      <c r="AUG2499" s="78"/>
      <c r="AUH2499" s="78"/>
      <c r="AUI2499" s="78"/>
      <c r="AUJ2499" s="78"/>
      <c r="AUK2499" s="78"/>
      <c r="AUL2499" s="78"/>
      <c r="AUM2499" s="78"/>
      <c r="AUN2499" s="78"/>
      <c r="AUO2499" s="78"/>
      <c r="AUP2499" s="78"/>
      <c r="AUQ2499" s="78"/>
      <c r="AUR2499" s="78"/>
      <c r="AUS2499" s="78"/>
      <c r="AUT2499" s="78"/>
      <c r="AUU2499" s="78"/>
      <c r="AUV2499" s="78"/>
      <c r="AUW2499" s="78"/>
      <c r="AUX2499" s="78"/>
      <c r="AUY2499" s="78"/>
      <c r="AUZ2499" s="78"/>
      <c r="AVA2499" s="78"/>
      <c r="AVB2499" s="78"/>
      <c r="AVC2499" s="78"/>
      <c r="AVD2499" s="78"/>
      <c r="AVE2499" s="78"/>
      <c r="AVF2499" s="78"/>
      <c r="AVG2499" s="78"/>
      <c r="AVH2499" s="78"/>
      <c r="AVI2499" s="78"/>
      <c r="AVJ2499" s="78"/>
      <c r="AVK2499" s="78"/>
      <c r="AVL2499" s="78"/>
      <c r="AVM2499" s="78"/>
      <c r="AVN2499" s="78"/>
      <c r="AVO2499" s="78"/>
      <c r="AVP2499" s="78"/>
      <c r="AVQ2499" s="78"/>
      <c r="AVR2499" s="78"/>
      <c r="AVS2499" s="78"/>
      <c r="AVT2499" s="78"/>
      <c r="AVU2499" s="78"/>
      <c r="AVV2499" s="78"/>
      <c r="AVW2499" s="78"/>
      <c r="AVX2499" s="78"/>
      <c r="AVY2499" s="78"/>
      <c r="AVZ2499" s="78"/>
      <c r="AWA2499" s="78"/>
      <c r="AWB2499" s="78"/>
      <c r="AWC2499" s="78"/>
      <c r="AWD2499" s="78"/>
      <c r="AWE2499" s="78"/>
      <c r="AWF2499" s="78"/>
      <c r="AWG2499" s="78"/>
      <c r="AWH2499" s="78"/>
      <c r="AWI2499" s="78"/>
      <c r="AWJ2499" s="78"/>
      <c r="AWK2499" s="78"/>
      <c r="AWL2499" s="78"/>
      <c r="AWM2499" s="78"/>
      <c r="AWN2499" s="78"/>
      <c r="AWO2499" s="78"/>
      <c r="AWP2499" s="78"/>
      <c r="AWQ2499" s="78"/>
      <c r="AWR2499" s="78"/>
      <c r="AWS2499" s="78"/>
      <c r="AWT2499" s="78"/>
      <c r="AWU2499" s="78"/>
      <c r="AWV2499" s="78"/>
      <c r="AWW2499" s="78"/>
      <c r="AWX2499" s="78"/>
      <c r="AWY2499" s="78"/>
      <c r="AWZ2499" s="78"/>
      <c r="AXA2499" s="78"/>
      <c r="AXB2499" s="78"/>
      <c r="AXC2499" s="78"/>
      <c r="AXD2499" s="78"/>
      <c r="AXE2499" s="78"/>
      <c r="AXF2499" s="78"/>
      <c r="AXG2499" s="78"/>
      <c r="AXH2499" s="78"/>
      <c r="AXI2499" s="78"/>
      <c r="AXJ2499" s="78"/>
      <c r="AXK2499" s="78"/>
      <c r="AXL2499" s="78"/>
      <c r="AXM2499" s="78"/>
      <c r="AXN2499" s="78"/>
      <c r="AXO2499" s="78"/>
      <c r="AXP2499" s="78"/>
      <c r="AXQ2499" s="78"/>
      <c r="AXR2499" s="78"/>
      <c r="AXS2499" s="78"/>
      <c r="AXT2499" s="78"/>
      <c r="AXU2499" s="78"/>
      <c r="AXV2499" s="78"/>
      <c r="AXW2499" s="78"/>
      <c r="AXX2499" s="78"/>
      <c r="AXY2499" s="78"/>
      <c r="AXZ2499" s="78"/>
      <c r="AYA2499" s="78"/>
      <c r="AYB2499" s="78"/>
      <c r="AYC2499" s="78"/>
      <c r="AYD2499" s="78"/>
      <c r="AYE2499" s="78"/>
      <c r="AYF2499" s="78"/>
      <c r="AYG2499" s="78"/>
      <c r="AYH2499" s="78"/>
      <c r="AYI2499" s="78"/>
      <c r="AYJ2499" s="78"/>
      <c r="AYK2499" s="78"/>
      <c r="AYL2499" s="78"/>
      <c r="AYM2499" s="78"/>
      <c r="AYN2499" s="78"/>
      <c r="AYO2499" s="78"/>
      <c r="AYP2499" s="78"/>
      <c r="AYQ2499" s="78"/>
      <c r="AYR2499" s="78"/>
      <c r="AYS2499" s="78"/>
      <c r="AYT2499" s="78"/>
      <c r="AYU2499" s="78"/>
      <c r="AYV2499" s="78"/>
      <c r="AYW2499" s="78"/>
      <c r="AYX2499" s="78"/>
      <c r="AYY2499" s="78"/>
      <c r="AYZ2499" s="78"/>
      <c r="AZA2499" s="78"/>
      <c r="AZB2499" s="78"/>
      <c r="AZC2499" s="78"/>
      <c r="AZD2499" s="78"/>
      <c r="AZE2499" s="78"/>
      <c r="AZF2499" s="78"/>
      <c r="AZG2499" s="78"/>
      <c r="AZH2499" s="78"/>
      <c r="AZI2499" s="78"/>
      <c r="AZJ2499" s="78"/>
      <c r="AZK2499" s="78"/>
      <c r="AZL2499" s="78"/>
      <c r="AZM2499" s="78"/>
      <c r="AZN2499" s="78"/>
      <c r="AZO2499" s="78"/>
      <c r="AZP2499" s="78"/>
      <c r="AZQ2499" s="78"/>
      <c r="AZR2499" s="78"/>
      <c r="AZS2499" s="78"/>
      <c r="AZT2499" s="78"/>
      <c r="AZU2499" s="78"/>
      <c r="AZV2499" s="78"/>
      <c r="AZW2499" s="78"/>
      <c r="AZX2499" s="78"/>
      <c r="AZY2499" s="78"/>
      <c r="AZZ2499" s="78"/>
      <c r="BAA2499" s="78"/>
      <c r="BAB2499" s="78"/>
      <c r="BAC2499" s="78"/>
      <c r="BAD2499" s="78"/>
      <c r="BAE2499" s="78"/>
      <c r="BAF2499" s="78"/>
      <c r="BAG2499" s="78"/>
      <c r="BAH2499" s="78"/>
      <c r="BAI2499" s="78"/>
      <c r="BAJ2499" s="78"/>
      <c r="BAK2499" s="78"/>
      <c r="BAL2499" s="78"/>
      <c r="BAM2499" s="78"/>
      <c r="BAN2499" s="78"/>
      <c r="BAO2499" s="78"/>
      <c r="BAP2499" s="78"/>
      <c r="BAQ2499" s="78"/>
      <c r="BAR2499" s="78"/>
      <c r="BAS2499" s="78"/>
      <c r="BAT2499" s="78"/>
      <c r="BAU2499" s="78"/>
      <c r="BAV2499" s="78"/>
      <c r="BAW2499" s="78"/>
      <c r="BAX2499" s="78"/>
      <c r="BAY2499" s="78"/>
      <c r="BAZ2499" s="78"/>
      <c r="BBA2499" s="78"/>
      <c r="BBB2499" s="78"/>
      <c r="BBC2499" s="78"/>
      <c r="BBD2499" s="78"/>
      <c r="BBE2499" s="78"/>
      <c r="BBF2499" s="78"/>
      <c r="BBG2499" s="78"/>
      <c r="BBH2499" s="78"/>
      <c r="BBI2499" s="78"/>
      <c r="BBJ2499" s="78"/>
      <c r="BBK2499" s="78"/>
      <c r="BBL2499" s="78"/>
      <c r="BBM2499" s="78"/>
      <c r="BBN2499" s="78"/>
      <c r="BBO2499" s="78"/>
      <c r="BBP2499" s="78"/>
      <c r="BBQ2499" s="78"/>
      <c r="BBR2499" s="78"/>
      <c r="BBS2499" s="78"/>
      <c r="BBT2499" s="78"/>
      <c r="BBU2499" s="78"/>
      <c r="BBV2499" s="78"/>
      <c r="BBW2499" s="78"/>
      <c r="BBX2499" s="78"/>
      <c r="BBY2499" s="78"/>
      <c r="BBZ2499" s="78"/>
      <c r="BCA2499" s="78"/>
      <c r="BCB2499" s="78"/>
      <c r="BCC2499" s="78"/>
      <c r="BCD2499" s="78"/>
      <c r="BCE2499" s="78"/>
      <c r="BCF2499" s="78"/>
      <c r="BCG2499" s="78"/>
      <c r="BCH2499" s="78"/>
      <c r="BCI2499" s="78"/>
      <c r="BCJ2499" s="78"/>
      <c r="BCK2499" s="78"/>
      <c r="BCL2499" s="78"/>
      <c r="BCM2499" s="78"/>
      <c r="BCN2499" s="78"/>
      <c r="BCO2499" s="78"/>
      <c r="BCP2499" s="78"/>
      <c r="BCQ2499" s="78"/>
      <c r="BCR2499" s="78"/>
      <c r="BCS2499" s="78"/>
      <c r="BCT2499" s="78"/>
      <c r="BCU2499" s="78"/>
      <c r="BCV2499" s="78"/>
      <c r="BCW2499" s="78"/>
      <c r="BCX2499" s="78"/>
      <c r="BCY2499" s="78"/>
      <c r="BCZ2499" s="78"/>
      <c r="BDA2499" s="78"/>
      <c r="BDB2499" s="78"/>
      <c r="BDC2499" s="78"/>
      <c r="BDD2499" s="78"/>
      <c r="BDE2499" s="78"/>
      <c r="BDF2499" s="78"/>
      <c r="BDG2499" s="78"/>
      <c r="BDH2499" s="78"/>
      <c r="BDI2499" s="78"/>
      <c r="BDJ2499" s="78"/>
      <c r="BDK2499" s="78"/>
      <c r="BDL2499" s="78"/>
      <c r="BDM2499" s="78"/>
      <c r="BDN2499" s="78"/>
      <c r="BDO2499" s="78"/>
      <c r="BDP2499" s="78"/>
      <c r="BDQ2499" s="78"/>
      <c r="BDR2499" s="78"/>
      <c r="BDS2499" s="78"/>
      <c r="BDT2499" s="78"/>
      <c r="BDU2499" s="78"/>
      <c r="BDV2499" s="78"/>
      <c r="BDW2499" s="78"/>
      <c r="BDX2499" s="78"/>
      <c r="BDY2499" s="78"/>
      <c r="BDZ2499" s="78"/>
      <c r="BEA2499" s="78"/>
      <c r="BEB2499" s="78"/>
      <c r="BEC2499" s="78"/>
      <c r="BED2499" s="78"/>
      <c r="BEE2499" s="78"/>
      <c r="BEF2499" s="78"/>
      <c r="BEG2499" s="78"/>
      <c r="BEH2499" s="78"/>
      <c r="BEI2499" s="78"/>
      <c r="BEJ2499" s="78"/>
      <c r="BEK2499" s="78"/>
      <c r="BEL2499" s="78"/>
      <c r="BEM2499" s="78"/>
      <c r="BEN2499" s="78"/>
      <c r="BEO2499" s="78"/>
      <c r="BEP2499" s="78"/>
      <c r="BEQ2499" s="78"/>
      <c r="BER2499" s="78"/>
      <c r="BES2499" s="78"/>
      <c r="BET2499" s="78"/>
      <c r="BEU2499" s="78"/>
      <c r="BEV2499" s="78"/>
      <c r="BEW2499" s="78"/>
      <c r="BEX2499" s="78"/>
      <c r="BEY2499" s="78"/>
      <c r="BEZ2499" s="78"/>
      <c r="BFA2499" s="78"/>
      <c r="BFB2499" s="78"/>
      <c r="BFC2499" s="78"/>
      <c r="BFD2499" s="78"/>
      <c r="BFE2499" s="78"/>
      <c r="BFF2499" s="78"/>
      <c r="BFG2499" s="78"/>
      <c r="BFH2499" s="78"/>
      <c r="BFI2499" s="78"/>
      <c r="BFJ2499" s="78"/>
      <c r="BFK2499" s="78"/>
      <c r="BFL2499" s="78"/>
      <c r="BFM2499" s="78"/>
      <c r="BFN2499" s="78"/>
      <c r="BFO2499" s="78"/>
      <c r="BFP2499" s="78"/>
      <c r="BFQ2499" s="78"/>
      <c r="BFR2499" s="78"/>
      <c r="BFS2499" s="78"/>
      <c r="BFT2499" s="78"/>
      <c r="BFU2499" s="78"/>
      <c r="BFV2499" s="78"/>
      <c r="BFW2499" s="78"/>
      <c r="BFX2499" s="78"/>
      <c r="BFY2499" s="78"/>
      <c r="BFZ2499" s="78"/>
      <c r="BGA2499" s="78"/>
      <c r="BGB2499" s="78"/>
      <c r="BGC2499" s="78"/>
      <c r="BGD2499" s="78"/>
      <c r="BGE2499" s="78"/>
      <c r="BGF2499" s="78"/>
      <c r="BGG2499" s="78"/>
      <c r="BGH2499" s="78"/>
      <c r="BGI2499" s="78"/>
      <c r="BGJ2499" s="78"/>
      <c r="BGK2499" s="78"/>
      <c r="BGL2499" s="78"/>
      <c r="BGM2499" s="78"/>
      <c r="BGN2499" s="78"/>
      <c r="BGO2499" s="78"/>
      <c r="BGP2499" s="78"/>
      <c r="BGQ2499" s="78"/>
      <c r="BGR2499" s="78"/>
      <c r="BGS2499" s="78"/>
      <c r="BGT2499" s="78"/>
      <c r="BGU2499" s="78"/>
      <c r="BGV2499" s="78"/>
      <c r="BGW2499" s="78"/>
      <c r="BGX2499" s="78"/>
      <c r="BGY2499" s="78"/>
      <c r="BGZ2499" s="78"/>
      <c r="BHA2499" s="78"/>
      <c r="BHB2499" s="78"/>
      <c r="BHC2499" s="78"/>
      <c r="BHD2499" s="78"/>
      <c r="BHE2499" s="78"/>
      <c r="BHF2499" s="78"/>
      <c r="BHG2499" s="78"/>
      <c r="BHH2499" s="78"/>
      <c r="BHI2499" s="78"/>
      <c r="BHJ2499" s="78"/>
      <c r="BHK2499" s="78"/>
      <c r="BHL2499" s="78"/>
      <c r="BHM2499" s="78"/>
      <c r="BHN2499" s="78"/>
      <c r="BHO2499" s="78"/>
      <c r="BHP2499" s="78"/>
      <c r="BHQ2499" s="78"/>
      <c r="BHR2499" s="78"/>
      <c r="BHS2499" s="78"/>
      <c r="BHT2499" s="78"/>
      <c r="BHU2499" s="78"/>
      <c r="BHV2499" s="78"/>
      <c r="BHW2499" s="78"/>
      <c r="BHX2499" s="78"/>
      <c r="BHY2499" s="78"/>
      <c r="BHZ2499" s="78"/>
      <c r="BIA2499" s="78"/>
      <c r="BIB2499" s="78"/>
      <c r="BIC2499" s="78"/>
      <c r="BID2499" s="78"/>
      <c r="BIE2499" s="78"/>
      <c r="BIF2499" s="78"/>
      <c r="BIG2499" s="78"/>
      <c r="BIH2499" s="78"/>
      <c r="BII2499" s="78"/>
      <c r="BIJ2499" s="78"/>
      <c r="BIK2499" s="78"/>
      <c r="BIL2499" s="78"/>
      <c r="BIM2499" s="78"/>
      <c r="BIN2499" s="78"/>
      <c r="BIO2499" s="78"/>
      <c r="BIP2499" s="78"/>
      <c r="BIQ2499" s="78"/>
      <c r="BIR2499" s="78"/>
      <c r="BIS2499" s="78"/>
      <c r="BIT2499" s="78"/>
      <c r="BIU2499" s="78"/>
      <c r="BIV2499" s="78"/>
      <c r="BIW2499" s="78"/>
      <c r="BIX2499" s="78"/>
      <c r="BIY2499" s="78"/>
      <c r="BIZ2499" s="78"/>
      <c r="BJA2499" s="78"/>
      <c r="BJB2499" s="78"/>
      <c r="BJC2499" s="78"/>
      <c r="BJD2499" s="78"/>
      <c r="BJE2499" s="78"/>
      <c r="BJF2499" s="78"/>
      <c r="BJG2499" s="78"/>
      <c r="BJH2499" s="78"/>
      <c r="BJI2499" s="78"/>
      <c r="BJJ2499" s="78"/>
      <c r="BJK2499" s="78"/>
      <c r="BJL2499" s="78"/>
      <c r="BJM2499" s="78"/>
      <c r="BJN2499" s="78"/>
      <c r="BJO2499" s="78"/>
      <c r="BJP2499" s="78"/>
      <c r="BJQ2499" s="78"/>
      <c r="BJR2499" s="78"/>
      <c r="BJS2499" s="78"/>
      <c r="BJT2499" s="78"/>
      <c r="BJU2499" s="78"/>
      <c r="BJV2499" s="78"/>
      <c r="BJW2499" s="78"/>
      <c r="BJX2499" s="78"/>
      <c r="BJY2499" s="78"/>
      <c r="BJZ2499" s="78"/>
      <c r="BKA2499" s="78"/>
      <c r="BKB2499" s="78"/>
      <c r="BKC2499" s="78"/>
      <c r="BKD2499" s="78"/>
      <c r="BKE2499" s="78"/>
      <c r="BKF2499" s="78"/>
      <c r="BKG2499" s="78"/>
      <c r="BKH2499" s="78"/>
      <c r="BKI2499" s="78"/>
      <c r="BKJ2499" s="78"/>
      <c r="BKK2499" s="78"/>
      <c r="BKL2499" s="78"/>
      <c r="BKM2499" s="78"/>
      <c r="BKN2499" s="78"/>
      <c r="BKO2499" s="78"/>
      <c r="BKP2499" s="78"/>
      <c r="BKQ2499" s="78"/>
      <c r="BKR2499" s="78"/>
      <c r="BKS2499" s="78"/>
      <c r="BKT2499" s="78"/>
      <c r="BKU2499" s="78"/>
      <c r="BKV2499" s="78"/>
      <c r="BKW2499" s="78"/>
      <c r="BKX2499" s="78"/>
      <c r="BKY2499" s="78"/>
      <c r="BKZ2499" s="78"/>
      <c r="BLA2499" s="78"/>
      <c r="BLB2499" s="78"/>
      <c r="BLC2499" s="78"/>
      <c r="BLD2499" s="78"/>
      <c r="BLE2499" s="78"/>
      <c r="BLF2499" s="78"/>
      <c r="BLG2499" s="78"/>
      <c r="BLH2499" s="78"/>
      <c r="BLI2499" s="78"/>
      <c r="BLJ2499" s="78"/>
      <c r="BLK2499" s="78"/>
      <c r="BLL2499" s="78"/>
      <c r="BLM2499" s="78"/>
      <c r="BLN2499" s="78"/>
      <c r="BLO2499" s="78"/>
      <c r="BLP2499" s="78"/>
      <c r="BLQ2499" s="78"/>
      <c r="BLR2499" s="78"/>
      <c r="BLS2499" s="78"/>
      <c r="BLT2499" s="78"/>
      <c r="BLU2499" s="78"/>
      <c r="BLV2499" s="78"/>
      <c r="BLW2499" s="78"/>
      <c r="BLX2499" s="78"/>
      <c r="BLY2499" s="78"/>
      <c r="BLZ2499" s="78"/>
      <c r="BMA2499" s="78"/>
      <c r="BMB2499" s="78"/>
      <c r="BMC2499" s="78"/>
      <c r="BMD2499" s="78"/>
      <c r="BME2499" s="78"/>
      <c r="BMF2499" s="78"/>
      <c r="BMG2499" s="78"/>
      <c r="BMH2499" s="78"/>
      <c r="BMI2499" s="78"/>
      <c r="BMJ2499" s="78"/>
      <c r="BMK2499" s="78"/>
      <c r="BML2499" s="78"/>
      <c r="BMM2499" s="78"/>
      <c r="BMN2499" s="78"/>
      <c r="BMO2499" s="78"/>
      <c r="BMP2499" s="78"/>
      <c r="BMQ2499" s="78"/>
      <c r="BMR2499" s="78"/>
      <c r="BMS2499" s="78"/>
      <c r="BMT2499" s="78"/>
      <c r="BMU2499" s="78"/>
      <c r="BMV2499" s="78"/>
      <c r="BMW2499" s="78"/>
      <c r="BMX2499" s="78"/>
      <c r="BMY2499" s="78"/>
      <c r="BMZ2499" s="78"/>
      <c r="BNA2499" s="78"/>
      <c r="BNB2499" s="78"/>
      <c r="BNC2499" s="78"/>
      <c r="BND2499" s="78"/>
      <c r="BNE2499" s="78"/>
      <c r="BNF2499" s="78"/>
      <c r="BNG2499" s="78"/>
      <c r="BNH2499" s="78"/>
      <c r="BNI2499" s="78"/>
      <c r="BNJ2499" s="78"/>
      <c r="BNK2499" s="78"/>
      <c r="BNL2499" s="78"/>
      <c r="BNM2499" s="78"/>
      <c r="BNN2499" s="78"/>
      <c r="BNO2499" s="78"/>
      <c r="BNP2499" s="78"/>
      <c r="BNQ2499" s="78"/>
      <c r="BNR2499" s="78"/>
      <c r="BNS2499" s="78"/>
      <c r="BNT2499" s="78"/>
      <c r="BNU2499" s="78"/>
      <c r="BNV2499" s="78"/>
      <c r="BNW2499" s="78"/>
      <c r="BNX2499" s="78"/>
      <c r="BNY2499" s="78"/>
      <c r="BNZ2499" s="78"/>
      <c r="BOA2499" s="78"/>
      <c r="BOB2499" s="78"/>
      <c r="BOC2499" s="78"/>
      <c r="BOD2499" s="78"/>
      <c r="BOE2499" s="78"/>
      <c r="BOF2499" s="78"/>
      <c r="BOG2499" s="78"/>
      <c r="BOH2499" s="78"/>
      <c r="BOI2499" s="78"/>
      <c r="BOJ2499" s="78"/>
      <c r="BOK2499" s="78"/>
      <c r="BOL2499" s="78"/>
      <c r="BOM2499" s="78"/>
      <c r="BON2499" s="78"/>
      <c r="BOO2499" s="78"/>
      <c r="BOP2499" s="78"/>
      <c r="BOQ2499" s="78"/>
      <c r="BOR2499" s="78"/>
      <c r="BOS2499" s="78"/>
      <c r="BOT2499" s="78"/>
      <c r="BOU2499" s="78"/>
      <c r="BOV2499" s="78"/>
      <c r="BOW2499" s="78"/>
      <c r="BOX2499" s="78"/>
      <c r="BOY2499" s="78"/>
      <c r="BOZ2499" s="78"/>
      <c r="BPA2499" s="78"/>
      <c r="BPB2499" s="78"/>
      <c r="BPC2499" s="78"/>
      <c r="BPD2499" s="78"/>
      <c r="BPE2499" s="78"/>
      <c r="BPF2499" s="78"/>
      <c r="BPG2499" s="78"/>
      <c r="BPH2499" s="78"/>
      <c r="BPI2499" s="78"/>
      <c r="BPJ2499" s="78"/>
      <c r="BPK2499" s="78"/>
      <c r="BPL2499" s="78"/>
      <c r="BPM2499" s="78"/>
      <c r="BPN2499" s="78"/>
      <c r="BPO2499" s="78"/>
      <c r="BPP2499" s="78"/>
      <c r="BPQ2499" s="78"/>
      <c r="BPR2499" s="78"/>
      <c r="BPS2499" s="78"/>
      <c r="BPT2499" s="78"/>
      <c r="BPU2499" s="78"/>
      <c r="BPV2499" s="78"/>
      <c r="BPW2499" s="78"/>
      <c r="BPX2499" s="78"/>
      <c r="BPY2499" s="78"/>
      <c r="BPZ2499" s="78"/>
      <c r="BQA2499" s="78"/>
      <c r="BQB2499" s="78"/>
      <c r="BQC2499" s="78"/>
      <c r="BQD2499" s="78"/>
      <c r="BQE2499" s="78"/>
      <c r="BQF2499" s="78"/>
      <c r="BQG2499" s="78"/>
      <c r="BQH2499" s="78"/>
      <c r="BQI2499" s="78"/>
      <c r="BQJ2499" s="78"/>
      <c r="BQK2499" s="78"/>
      <c r="BQL2499" s="78"/>
      <c r="BQM2499" s="78"/>
      <c r="BQN2499" s="78"/>
      <c r="BQO2499" s="78"/>
      <c r="BQP2499" s="78"/>
      <c r="BQQ2499" s="78"/>
      <c r="BQR2499" s="78"/>
      <c r="BQS2499" s="78"/>
      <c r="BQT2499" s="78"/>
      <c r="BQU2499" s="78"/>
      <c r="BQV2499" s="78"/>
      <c r="BQW2499" s="78"/>
      <c r="BQX2499" s="78"/>
      <c r="BQY2499" s="78"/>
      <c r="BQZ2499" s="78"/>
      <c r="BRA2499" s="78"/>
      <c r="BRB2499" s="78"/>
      <c r="BRC2499" s="78"/>
      <c r="BRD2499" s="78"/>
      <c r="BRE2499" s="78"/>
      <c r="BRF2499" s="78"/>
      <c r="BRG2499" s="78"/>
      <c r="BRH2499" s="78"/>
      <c r="BRI2499" s="78"/>
      <c r="BRJ2499" s="78"/>
      <c r="BRK2499" s="78"/>
      <c r="BRL2499" s="78"/>
      <c r="BRM2499" s="78"/>
      <c r="BRN2499" s="78"/>
      <c r="BRO2499" s="78"/>
      <c r="BRP2499" s="78"/>
      <c r="BRQ2499" s="78"/>
      <c r="BRR2499" s="78"/>
      <c r="BRS2499" s="78"/>
      <c r="BRT2499" s="78"/>
      <c r="BRU2499" s="78"/>
      <c r="BRV2499" s="78"/>
      <c r="BRW2499" s="78"/>
      <c r="BRX2499" s="78"/>
      <c r="BRY2499" s="78"/>
      <c r="BRZ2499" s="78"/>
      <c r="BSA2499" s="78"/>
      <c r="BSB2499" s="78"/>
      <c r="BSC2499" s="78"/>
      <c r="BSD2499" s="78"/>
      <c r="BSE2499" s="78"/>
      <c r="BSF2499" s="78"/>
      <c r="BSG2499" s="78"/>
      <c r="BSH2499" s="78"/>
      <c r="BSI2499" s="78"/>
      <c r="BSJ2499" s="78"/>
      <c r="BSK2499" s="78"/>
      <c r="BSL2499" s="78"/>
      <c r="BSM2499" s="78"/>
      <c r="BSN2499" s="78"/>
      <c r="BSO2499" s="78"/>
      <c r="BSP2499" s="78"/>
      <c r="BSQ2499" s="78"/>
      <c r="BSR2499" s="78"/>
      <c r="BSS2499" s="78"/>
      <c r="BST2499" s="78"/>
      <c r="BSU2499" s="78"/>
      <c r="BSV2499" s="78"/>
      <c r="BSW2499" s="78"/>
      <c r="BSX2499" s="78"/>
      <c r="BSY2499" s="78"/>
      <c r="BSZ2499" s="78"/>
      <c r="BTA2499" s="78"/>
      <c r="BTB2499" s="78"/>
      <c r="BTC2499" s="78"/>
      <c r="BTD2499" s="78"/>
      <c r="BTE2499" s="78"/>
      <c r="BTF2499" s="78"/>
      <c r="BTG2499" s="78"/>
      <c r="BTH2499" s="78"/>
      <c r="BTI2499" s="78"/>
      <c r="BTJ2499" s="78"/>
      <c r="BTK2499" s="78"/>
      <c r="BTL2499" s="78"/>
      <c r="BTM2499" s="78"/>
      <c r="BTN2499" s="78"/>
      <c r="BTO2499" s="78"/>
      <c r="BTP2499" s="78"/>
      <c r="BTQ2499" s="78"/>
      <c r="BTR2499" s="78"/>
      <c r="BTS2499" s="78"/>
      <c r="BTT2499" s="78"/>
      <c r="BTU2499" s="78"/>
      <c r="BTV2499" s="78"/>
      <c r="BTW2499" s="78"/>
      <c r="BTX2499" s="78"/>
      <c r="BTY2499" s="78"/>
      <c r="BTZ2499" s="78"/>
      <c r="BUA2499" s="78"/>
      <c r="BUB2499" s="78"/>
      <c r="BUC2499" s="78"/>
      <c r="BUD2499" s="78"/>
      <c r="BUE2499" s="78"/>
      <c r="BUF2499" s="78"/>
      <c r="BUG2499" s="78"/>
      <c r="BUH2499" s="78"/>
      <c r="BUI2499" s="78"/>
      <c r="BUJ2499" s="78"/>
      <c r="BUK2499" s="78"/>
      <c r="BUL2499" s="78"/>
      <c r="BUM2499" s="78"/>
      <c r="BUN2499" s="78"/>
      <c r="BUO2499" s="78"/>
      <c r="BUP2499" s="78"/>
      <c r="BUQ2499" s="78"/>
      <c r="BUR2499" s="78"/>
      <c r="BUS2499" s="78"/>
      <c r="BUT2499" s="78"/>
      <c r="BUU2499" s="78"/>
      <c r="BUV2499" s="78"/>
      <c r="BUW2499" s="78"/>
      <c r="BUX2499" s="78"/>
      <c r="BUY2499" s="78"/>
      <c r="BUZ2499" s="78"/>
      <c r="BVA2499" s="78"/>
      <c r="BVB2499" s="78"/>
      <c r="BVC2499" s="78"/>
      <c r="BVD2499" s="78"/>
      <c r="BVE2499" s="78"/>
      <c r="BVF2499" s="78"/>
      <c r="BVG2499" s="78"/>
      <c r="BVH2499" s="78"/>
      <c r="BVI2499" s="78"/>
      <c r="BVJ2499" s="78"/>
      <c r="BVK2499" s="78"/>
      <c r="BVL2499" s="78"/>
      <c r="BVM2499" s="78"/>
      <c r="BVN2499" s="78"/>
      <c r="BVO2499" s="78"/>
      <c r="BVP2499" s="78"/>
      <c r="BVQ2499" s="78"/>
      <c r="BVR2499" s="78"/>
      <c r="BVS2499" s="78"/>
      <c r="BVT2499" s="78"/>
      <c r="BVU2499" s="78"/>
      <c r="BVV2499" s="78"/>
      <c r="BVW2499" s="78"/>
      <c r="BVX2499" s="78"/>
      <c r="BVY2499" s="78"/>
      <c r="BVZ2499" s="78"/>
      <c r="BWA2499" s="78"/>
      <c r="BWB2499" s="78"/>
      <c r="BWC2499" s="78"/>
      <c r="BWD2499" s="78"/>
      <c r="BWE2499" s="78"/>
      <c r="BWF2499" s="78"/>
      <c r="BWG2499" s="78"/>
      <c r="BWH2499" s="78"/>
      <c r="BWI2499" s="78"/>
      <c r="BWJ2499" s="78"/>
      <c r="BWK2499" s="78"/>
      <c r="BWL2499" s="78"/>
      <c r="BWM2499" s="78"/>
      <c r="BWN2499" s="78"/>
      <c r="BWO2499" s="78"/>
      <c r="BWP2499" s="78"/>
      <c r="BWQ2499" s="78"/>
      <c r="BWR2499" s="78"/>
      <c r="BWS2499" s="78"/>
      <c r="BWT2499" s="78"/>
      <c r="BWU2499" s="78"/>
      <c r="BWV2499" s="78"/>
      <c r="BWW2499" s="78"/>
      <c r="BWX2499" s="78"/>
      <c r="BWY2499" s="78"/>
      <c r="BWZ2499" s="78"/>
      <c r="BXA2499" s="78"/>
      <c r="BXB2499" s="78"/>
      <c r="BXC2499" s="78"/>
      <c r="BXD2499" s="78"/>
      <c r="BXE2499" s="78"/>
      <c r="BXF2499" s="78"/>
      <c r="BXG2499" s="78"/>
      <c r="BXH2499" s="78"/>
      <c r="BXI2499" s="78"/>
      <c r="BXJ2499" s="78"/>
      <c r="BXK2499" s="78"/>
      <c r="BXL2499" s="78"/>
      <c r="BXM2499" s="78"/>
      <c r="BXN2499" s="78"/>
      <c r="BXO2499" s="78"/>
      <c r="BXP2499" s="78"/>
      <c r="BXQ2499" s="78"/>
      <c r="BXR2499" s="78"/>
      <c r="BXS2499" s="78"/>
      <c r="BXT2499" s="78"/>
      <c r="BXU2499" s="78"/>
      <c r="BXV2499" s="78"/>
      <c r="BXW2499" s="78"/>
      <c r="BXX2499" s="78"/>
      <c r="BXY2499" s="78"/>
      <c r="BXZ2499" s="78"/>
      <c r="BYA2499" s="78"/>
      <c r="BYB2499" s="78"/>
      <c r="BYC2499" s="78"/>
      <c r="BYD2499" s="78"/>
      <c r="BYE2499" s="78"/>
      <c r="BYF2499" s="78"/>
      <c r="BYG2499" s="78"/>
      <c r="BYH2499" s="78"/>
      <c r="BYI2499" s="78"/>
      <c r="BYJ2499" s="78"/>
      <c r="BYK2499" s="78"/>
      <c r="BYL2499" s="78"/>
      <c r="BYM2499" s="78"/>
      <c r="BYN2499" s="78"/>
      <c r="BYO2499" s="78"/>
      <c r="BYP2499" s="78"/>
      <c r="BYQ2499" s="78"/>
      <c r="BYR2499" s="78"/>
      <c r="BYS2499" s="78"/>
      <c r="BYT2499" s="78"/>
      <c r="BYU2499" s="78"/>
      <c r="BYV2499" s="78"/>
      <c r="BYW2499" s="78"/>
      <c r="BYX2499" s="78"/>
      <c r="BYY2499" s="78"/>
      <c r="BYZ2499" s="78"/>
      <c r="BZA2499" s="78"/>
      <c r="BZB2499" s="78"/>
      <c r="BZC2499" s="78"/>
      <c r="BZD2499" s="78"/>
      <c r="BZE2499" s="78"/>
      <c r="BZF2499" s="78"/>
      <c r="BZG2499" s="78"/>
      <c r="BZH2499" s="78"/>
      <c r="BZI2499" s="78"/>
      <c r="BZJ2499" s="78"/>
      <c r="BZK2499" s="78"/>
      <c r="BZL2499" s="78"/>
      <c r="BZM2499" s="78"/>
      <c r="BZN2499" s="78"/>
      <c r="BZO2499" s="78"/>
      <c r="BZP2499" s="78"/>
      <c r="BZQ2499" s="78"/>
      <c r="BZR2499" s="78"/>
      <c r="BZS2499" s="78"/>
      <c r="BZT2499" s="78"/>
      <c r="BZU2499" s="78"/>
      <c r="BZV2499" s="78"/>
      <c r="BZW2499" s="78"/>
      <c r="BZX2499" s="78"/>
      <c r="BZY2499" s="78"/>
      <c r="BZZ2499" s="78"/>
      <c r="CAA2499" s="78"/>
      <c r="CAB2499" s="78"/>
      <c r="CAC2499" s="78"/>
      <c r="CAD2499" s="78"/>
      <c r="CAE2499" s="78"/>
      <c r="CAF2499" s="78"/>
      <c r="CAG2499" s="78"/>
      <c r="CAH2499" s="78"/>
      <c r="CAI2499" s="78"/>
      <c r="CAJ2499" s="78"/>
      <c r="CAK2499" s="78"/>
      <c r="CAL2499" s="78"/>
      <c r="CAM2499" s="78"/>
      <c r="CAN2499" s="78"/>
      <c r="CAO2499" s="78"/>
      <c r="CAP2499" s="78"/>
      <c r="CAQ2499" s="78"/>
      <c r="CAR2499" s="78"/>
      <c r="CAS2499" s="78"/>
      <c r="CAT2499" s="78"/>
      <c r="CAU2499" s="78"/>
      <c r="CAV2499" s="78"/>
      <c r="CAW2499" s="78"/>
      <c r="CAX2499" s="78"/>
      <c r="CAY2499" s="78"/>
      <c r="CAZ2499" s="78"/>
      <c r="CBA2499" s="78"/>
      <c r="CBB2499" s="78"/>
      <c r="CBC2499" s="78"/>
      <c r="CBD2499" s="78"/>
      <c r="CBE2499" s="78"/>
      <c r="CBF2499" s="78"/>
      <c r="CBG2499" s="78"/>
      <c r="CBH2499" s="78"/>
      <c r="CBI2499" s="78"/>
      <c r="CBJ2499" s="78"/>
      <c r="CBK2499" s="78"/>
      <c r="CBL2499" s="78"/>
      <c r="CBM2499" s="78"/>
      <c r="CBN2499" s="78"/>
      <c r="CBO2499" s="78"/>
      <c r="CBP2499" s="78"/>
      <c r="CBQ2499" s="78"/>
      <c r="CBR2499" s="78"/>
      <c r="CBS2499" s="78"/>
      <c r="CBT2499" s="78"/>
      <c r="CBU2499" s="78"/>
      <c r="CBV2499" s="78"/>
      <c r="CBW2499" s="78"/>
      <c r="CBX2499" s="78"/>
      <c r="CBY2499" s="78"/>
      <c r="CBZ2499" s="78"/>
      <c r="CCA2499" s="78"/>
      <c r="CCB2499" s="78"/>
      <c r="CCC2499" s="78"/>
      <c r="CCD2499" s="78"/>
      <c r="CCE2499" s="78"/>
      <c r="CCF2499" s="78"/>
      <c r="CCG2499" s="78"/>
      <c r="CCH2499" s="78"/>
      <c r="CCI2499" s="78"/>
      <c r="CCJ2499" s="78"/>
      <c r="CCK2499" s="78"/>
      <c r="CCL2499" s="78"/>
      <c r="CCM2499" s="78"/>
      <c r="CCN2499" s="78"/>
      <c r="CCO2499" s="78"/>
      <c r="CCP2499" s="78"/>
      <c r="CCQ2499" s="78"/>
      <c r="CCR2499" s="78"/>
      <c r="CCS2499" s="78"/>
      <c r="CCT2499" s="78"/>
      <c r="CCU2499" s="78"/>
      <c r="CCV2499" s="78"/>
      <c r="CCW2499" s="78"/>
      <c r="CCX2499" s="78"/>
      <c r="CCY2499" s="78"/>
      <c r="CCZ2499" s="78"/>
      <c r="CDA2499" s="78"/>
      <c r="CDB2499" s="78"/>
      <c r="CDC2499" s="78"/>
      <c r="CDD2499" s="78"/>
      <c r="CDE2499" s="78"/>
      <c r="CDF2499" s="78"/>
      <c r="CDG2499" s="78"/>
      <c r="CDH2499" s="78"/>
      <c r="CDI2499" s="78"/>
      <c r="CDJ2499" s="78"/>
      <c r="CDK2499" s="78"/>
      <c r="CDL2499" s="78"/>
      <c r="CDM2499" s="78"/>
      <c r="CDN2499" s="78"/>
      <c r="CDO2499" s="78"/>
      <c r="CDP2499" s="78"/>
      <c r="CDQ2499" s="78"/>
      <c r="CDR2499" s="78"/>
      <c r="CDS2499" s="78"/>
      <c r="CDT2499" s="78"/>
      <c r="CDU2499" s="78"/>
      <c r="CDV2499" s="78"/>
      <c r="CDW2499" s="78"/>
      <c r="CDX2499" s="78"/>
      <c r="CDY2499" s="78"/>
      <c r="CDZ2499" s="78"/>
      <c r="CEA2499" s="78"/>
      <c r="CEB2499" s="78"/>
      <c r="CEC2499" s="78"/>
      <c r="CED2499" s="78"/>
      <c r="CEE2499" s="78"/>
      <c r="CEF2499" s="78"/>
      <c r="CEG2499" s="78"/>
      <c r="CEH2499" s="78"/>
      <c r="CEI2499" s="78"/>
      <c r="CEJ2499" s="78"/>
      <c r="CEK2499" s="78"/>
      <c r="CEL2499" s="78"/>
      <c r="CEM2499" s="78"/>
      <c r="CEN2499" s="78"/>
      <c r="CEO2499" s="78"/>
      <c r="CEP2499" s="78"/>
      <c r="CEQ2499" s="78"/>
      <c r="CER2499" s="78"/>
      <c r="CES2499" s="78"/>
      <c r="CET2499" s="78"/>
      <c r="CEU2499" s="78"/>
      <c r="CEV2499" s="78"/>
      <c r="CEW2499" s="78"/>
      <c r="CEX2499" s="78"/>
      <c r="CEY2499" s="78"/>
      <c r="CEZ2499" s="78"/>
      <c r="CFA2499" s="78"/>
      <c r="CFB2499" s="78"/>
      <c r="CFC2499" s="78"/>
      <c r="CFD2499" s="78"/>
      <c r="CFE2499" s="78"/>
      <c r="CFF2499" s="78"/>
      <c r="CFG2499" s="78"/>
      <c r="CFH2499" s="78"/>
      <c r="CFI2499" s="78"/>
      <c r="CFJ2499" s="78"/>
      <c r="CFK2499" s="78"/>
      <c r="CFL2499" s="78"/>
      <c r="CFM2499" s="78"/>
      <c r="CFN2499" s="78"/>
      <c r="CFO2499" s="78"/>
      <c r="CFP2499" s="78"/>
      <c r="CFQ2499" s="78"/>
      <c r="CFR2499" s="78"/>
      <c r="CFS2499" s="78"/>
      <c r="CFT2499" s="78"/>
      <c r="CFU2499" s="78"/>
      <c r="CFV2499" s="78"/>
      <c r="CFW2499" s="78"/>
      <c r="CFX2499" s="78"/>
      <c r="CFY2499" s="78"/>
      <c r="CFZ2499" s="78"/>
      <c r="CGA2499" s="78"/>
      <c r="CGB2499" s="78"/>
      <c r="CGC2499" s="78"/>
      <c r="CGD2499" s="78"/>
      <c r="CGE2499" s="78"/>
      <c r="CGF2499" s="78"/>
      <c r="CGG2499" s="78"/>
      <c r="CGH2499" s="78"/>
      <c r="CGI2499" s="78"/>
      <c r="CGJ2499" s="78"/>
      <c r="CGK2499" s="78"/>
      <c r="CGL2499" s="78"/>
      <c r="CGM2499" s="78"/>
      <c r="CGN2499" s="78"/>
      <c r="CGO2499" s="78"/>
      <c r="CGP2499" s="78"/>
      <c r="CGQ2499" s="78"/>
      <c r="CGR2499" s="78"/>
      <c r="CGS2499" s="78"/>
      <c r="CGT2499" s="78"/>
      <c r="CGU2499" s="78"/>
      <c r="CGV2499" s="78"/>
      <c r="CGW2499" s="78"/>
      <c r="CGX2499" s="78"/>
      <c r="CGY2499" s="78"/>
      <c r="CGZ2499" s="78"/>
      <c r="CHA2499" s="78"/>
      <c r="CHB2499" s="78"/>
      <c r="CHC2499" s="78"/>
      <c r="CHD2499" s="78"/>
      <c r="CHE2499" s="78"/>
      <c r="CHF2499" s="78"/>
      <c r="CHG2499" s="78"/>
      <c r="CHH2499" s="78"/>
      <c r="CHI2499" s="78"/>
      <c r="CHJ2499" s="78"/>
      <c r="CHK2499" s="78"/>
      <c r="CHL2499" s="78"/>
      <c r="CHM2499" s="78"/>
      <c r="CHN2499" s="78"/>
      <c r="CHO2499" s="78"/>
      <c r="CHP2499" s="78"/>
      <c r="CHQ2499" s="78"/>
      <c r="CHR2499" s="78"/>
      <c r="CHS2499" s="78"/>
      <c r="CHT2499" s="78"/>
      <c r="CHU2499" s="78"/>
      <c r="CHV2499" s="78"/>
      <c r="CHW2499" s="78"/>
      <c r="CHX2499" s="78"/>
      <c r="CHY2499" s="78"/>
      <c r="CHZ2499" s="78"/>
      <c r="CIA2499" s="78"/>
      <c r="CIB2499" s="78"/>
      <c r="CIC2499" s="78"/>
      <c r="CID2499" s="78"/>
      <c r="CIE2499" s="78"/>
      <c r="CIF2499" s="78"/>
      <c r="CIG2499" s="78"/>
      <c r="CIH2499" s="78"/>
      <c r="CII2499" s="78"/>
      <c r="CIJ2499" s="78"/>
      <c r="CIK2499" s="78"/>
      <c r="CIL2499" s="78"/>
      <c r="CIM2499" s="78"/>
      <c r="CIN2499" s="78"/>
      <c r="CIO2499" s="78"/>
      <c r="CIP2499" s="78"/>
      <c r="CIQ2499" s="78"/>
      <c r="CIR2499" s="78"/>
      <c r="CIS2499" s="78"/>
      <c r="CIT2499" s="78"/>
      <c r="CIU2499" s="78"/>
      <c r="CIV2499" s="78"/>
      <c r="CIW2499" s="78"/>
      <c r="CIX2499" s="78"/>
      <c r="CIY2499" s="78"/>
      <c r="CIZ2499" s="78"/>
      <c r="CJA2499" s="78"/>
      <c r="CJB2499" s="78"/>
      <c r="CJC2499" s="78"/>
      <c r="CJD2499" s="78"/>
      <c r="CJE2499" s="78"/>
      <c r="CJF2499" s="78"/>
      <c r="CJG2499" s="78"/>
      <c r="CJH2499" s="78"/>
      <c r="CJI2499" s="78"/>
      <c r="CJJ2499" s="78"/>
      <c r="CJK2499" s="78"/>
      <c r="CJL2499" s="78"/>
      <c r="CJM2499" s="78"/>
      <c r="CJN2499" s="78"/>
      <c r="CJO2499" s="78"/>
      <c r="CJP2499" s="78"/>
      <c r="CJQ2499" s="78"/>
      <c r="CJR2499" s="78"/>
      <c r="CJS2499" s="78"/>
      <c r="CJT2499" s="78"/>
      <c r="CJU2499" s="78"/>
      <c r="CJV2499" s="78"/>
      <c r="CJW2499" s="78"/>
      <c r="CJX2499" s="78"/>
      <c r="CJY2499" s="78"/>
      <c r="CJZ2499" s="78"/>
      <c r="CKA2499" s="78"/>
      <c r="CKB2499" s="78"/>
      <c r="CKC2499" s="78"/>
      <c r="CKD2499" s="78"/>
      <c r="CKE2499" s="78"/>
      <c r="CKF2499" s="78"/>
      <c r="CKG2499" s="78"/>
      <c r="CKH2499" s="78"/>
      <c r="CKI2499" s="78"/>
      <c r="CKJ2499" s="78"/>
      <c r="CKK2499" s="78"/>
      <c r="CKL2499" s="78"/>
      <c r="CKM2499" s="78"/>
      <c r="CKN2499" s="78"/>
      <c r="CKO2499" s="78"/>
      <c r="CKP2499" s="78"/>
      <c r="CKQ2499" s="78"/>
      <c r="CKR2499" s="78"/>
      <c r="CKS2499" s="78"/>
      <c r="CKT2499" s="78"/>
      <c r="CKU2499" s="78"/>
      <c r="CKV2499" s="78"/>
      <c r="CKW2499" s="78"/>
      <c r="CKX2499" s="78"/>
      <c r="CKY2499" s="78"/>
      <c r="CKZ2499" s="78"/>
      <c r="CLA2499" s="78"/>
      <c r="CLB2499" s="78"/>
      <c r="CLC2499" s="78"/>
      <c r="CLD2499" s="78"/>
      <c r="CLE2499" s="78"/>
      <c r="CLF2499" s="78"/>
      <c r="CLG2499" s="78"/>
      <c r="CLH2499" s="78"/>
      <c r="CLI2499" s="78"/>
      <c r="CLJ2499" s="78"/>
      <c r="CLK2499" s="78"/>
      <c r="CLL2499" s="78"/>
      <c r="CLM2499" s="78"/>
      <c r="CLN2499" s="78"/>
      <c r="CLO2499" s="78"/>
      <c r="CLP2499" s="78"/>
      <c r="CLQ2499" s="78"/>
      <c r="CLR2499" s="78"/>
      <c r="CLS2499" s="78"/>
      <c r="CLT2499" s="78"/>
      <c r="CLU2499" s="78"/>
      <c r="CLV2499" s="78"/>
      <c r="CLW2499" s="78"/>
      <c r="CLX2499" s="78"/>
      <c r="CLY2499" s="78"/>
      <c r="CLZ2499" s="78"/>
      <c r="CMA2499" s="78"/>
      <c r="CMB2499" s="78"/>
      <c r="CMC2499" s="78"/>
      <c r="CMD2499" s="78"/>
      <c r="CME2499" s="78"/>
      <c r="CMF2499" s="78"/>
      <c r="CMG2499" s="78"/>
      <c r="CMH2499" s="78"/>
      <c r="CMI2499" s="78"/>
      <c r="CMJ2499" s="78"/>
      <c r="CMK2499" s="78"/>
      <c r="CML2499" s="78"/>
      <c r="CMM2499" s="78"/>
      <c r="CMN2499" s="78"/>
      <c r="CMO2499" s="78"/>
      <c r="CMP2499" s="78"/>
      <c r="CMQ2499" s="78"/>
      <c r="CMR2499" s="78"/>
      <c r="CMS2499" s="78"/>
      <c r="CMT2499" s="78"/>
      <c r="CMU2499" s="78"/>
      <c r="CMV2499" s="78"/>
      <c r="CMW2499" s="78"/>
      <c r="CMX2499" s="78"/>
      <c r="CMY2499" s="78"/>
      <c r="CMZ2499" s="78"/>
      <c r="CNA2499" s="78"/>
      <c r="CNB2499" s="78"/>
      <c r="CNC2499" s="78"/>
      <c r="CND2499" s="78"/>
      <c r="CNE2499" s="78"/>
      <c r="CNF2499" s="78"/>
      <c r="CNG2499" s="78"/>
      <c r="CNH2499" s="78"/>
      <c r="CNI2499" s="78"/>
      <c r="CNJ2499" s="78"/>
      <c r="CNK2499" s="78"/>
      <c r="CNL2499" s="78"/>
      <c r="CNM2499" s="78"/>
      <c r="CNN2499" s="78"/>
      <c r="CNO2499" s="78"/>
      <c r="CNP2499" s="78"/>
      <c r="CNQ2499" s="78"/>
      <c r="CNR2499" s="78"/>
      <c r="CNS2499" s="78"/>
      <c r="CNT2499" s="78"/>
      <c r="CNU2499" s="78"/>
      <c r="CNV2499" s="78"/>
      <c r="CNW2499" s="78"/>
      <c r="CNX2499" s="78"/>
      <c r="CNY2499" s="78"/>
      <c r="CNZ2499" s="78"/>
      <c r="COA2499" s="78"/>
      <c r="COB2499" s="78"/>
      <c r="COC2499" s="78"/>
      <c r="COD2499" s="78"/>
      <c r="COE2499" s="78"/>
      <c r="COF2499" s="78"/>
      <c r="COG2499" s="78"/>
      <c r="COH2499" s="78"/>
      <c r="COI2499" s="78"/>
      <c r="COJ2499" s="78"/>
      <c r="COK2499" s="78"/>
      <c r="COL2499" s="78"/>
      <c r="COM2499" s="78"/>
      <c r="CON2499" s="78"/>
      <c r="COO2499" s="78"/>
      <c r="COP2499" s="78"/>
      <c r="COQ2499" s="78"/>
      <c r="COR2499" s="78"/>
      <c r="COS2499" s="78"/>
      <c r="COT2499" s="78"/>
      <c r="COU2499" s="78"/>
      <c r="COV2499" s="78"/>
      <c r="COW2499" s="78"/>
      <c r="COX2499" s="78"/>
      <c r="COY2499" s="78"/>
      <c r="COZ2499" s="78"/>
      <c r="CPA2499" s="78"/>
      <c r="CPB2499" s="78"/>
      <c r="CPC2499" s="78"/>
      <c r="CPD2499" s="78"/>
      <c r="CPE2499" s="78"/>
      <c r="CPF2499" s="78"/>
      <c r="CPG2499" s="78"/>
      <c r="CPH2499" s="78"/>
      <c r="CPI2499" s="78"/>
      <c r="CPJ2499" s="78"/>
      <c r="CPK2499" s="78"/>
      <c r="CPL2499" s="78"/>
      <c r="CPM2499" s="78"/>
      <c r="CPN2499" s="78"/>
      <c r="CPO2499" s="78"/>
      <c r="CPP2499" s="78"/>
      <c r="CPQ2499" s="78"/>
      <c r="CPR2499" s="78"/>
      <c r="CPS2499" s="78"/>
      <c r="CPT2499" s="78"/>
      <c r="CPU2499" s="78"/>
      <c r="CPV2499" s="78"/>
      <c r="CPW2499" s="78"/>
      <c r="CPX2499" s="78"/>
      <c r="CPY2499" s="78"/>
      <c r="CPZ2499" s="78"/>
      <c r="CQA2499" s="78"/>
      <c r="CQB2499" s="78"/>
      <c r="CQC2499" s="78"/>
      <c r="CQD2499" s="78"/>
      <c r="CQE2499" s="78"/>
      <c r="CQF2499" s="78"/>
      <c r="CQG2499" s="78"/>
      <c r="CQH2499" s="78"/>
      <c r="CQI2499" s="78"/>
      <c r="CQJ2499" s="78"/>
      <c r="CQK2499" s="78"/>
      <c r="CQL2499" s="78"/>
      <c r="CQM2499" s="78"/>
      <c r="CQN2499" s="78"/>
      <c r="CQO2499" s="78"/>
      <c r="CQP2499" s="78"/>
      <c r="CQQ2499" s="78"/>
      <c r="CQR2499" s="78"/>
      <c r="CQS2499" s="78"/>
      <c r="CQT2499" s="78"/>
      <c r="CQU2499" s="78"/>
      <c r="CQV2499" s="78"/>
      <c r="CQW2499" s="78"/>
      <c r="CQX2499" s="78"/>
      <c r="CQY2499" s="78"/>
      <c r="CQZ2499" s="78"/>
      <c r="CRA2499" s="78"/>
      <c r="CRB2499" s="78"/>
      <c r="CRC2499" s="78"/>
      <c r="CRD2499" s="78"/>
      <c r="CRE2499" s="78"/>
      <c r="CRF2499" s="78"/>
      <c r="CRG2499" s="78"/>
      <c r="CRH2499" s="78"/>
      <c r="CRI2499" s="78"/>
      <c r="CRJ2499" s="78"/>
      <c r="CRK2499" s="78"/>
      <c r="CRL2499" s="78"/>
      <c r="CRM2499" s="78"/>
      <c r="CRN2499" s="78"/>
      <c r="CRO2499" s="78"/>
      <c r="CRP2499" s="78"/>
      <c r="CRQ2499" s="78"/>
      <c r="CRR2499" s="78"/>
      <c r="CRS2499" s="78"/>
      <c r="CRT2499" s="78"/>
      <c r="CRU2499" s="78"/>
      <c r="CRV2499" s="78"/>
      <c r="CRW2499" s="78"/>
      <c r="CRX2499" s="78"/>
      <c r="CRY2499" s="78"/>
      <c r="CRZ2499" s="78"/>
      <c r="CSA2499" s="78"/>
      <c r="CSB2499" s="78"/>
      <c r="CSC2499" s="78"/>
      <c r="CSD2499" s="78"/>
      <c r="CSE2499" s="78"/>
      <c r="CSF2499" s="78"/>
      <c r="CSG2499" s="78"/>
      <c r="CSH2499" s="78"/>
      <c r="CSI2499" s="78"/>
      <c r="CSJ2499" s="78"/>
      <c r="CSK2499" s="78"/>
      <c r="CSL2499" s="78"/>
      <c r="CSM2499" s="78"/>
      <c r="CSN2499" s="78"/>
      <c r="CSO2499" s="78"/>
      <c r="CSP2499" s="78"/>
      <c r="CSQ2499" s="78"/>
      <c r="CSR2499" s="78"/>
      <c r="CSS2499" s="78"/>
      <c r="CST2499" s="78"/>
      <c r="CSU2499" s="78"/>
      <c r="CSV2499" s="78"/>
      <c r="CSW2499" s="78"/>
      <c r="CSX2499" s="78"/>
      <c r="CSY2499" s="78"/>
      <c r="CSZ2499" s="78"/>
      <c r="CTA2499" s="78"/>
      <c r="CTB2499" s="78"/>
      <c r="CTC2499" s="78"/>
      <c r="CTD2499" s="78"/>
      <c r="CTE2499" s="78"/>
      <c r="CTF2499" s="78"/>
      <c r="CTG2499" s="78"/>
      <c r="CTH2499" s="78"/>
      <c r="CTI2499" s="78"/>
      <c r="CTJ2499" s="78"/>
      <c r="CTK2499" s="78"/>
      <c r="CTL2499" s="78"/>
      <c r="CTM2499" s="78"/>
      <c r="CTN2499" s="78"/>
      <c r="CTO2499" s="78"/>
      <c r="CTP2499" s="78"/>
      <c r="CTQ2499" s="78"/>
      <c r="CTR2499" s="78"/>
      <c r="CTS2499" s="78"/>
      <c r="CTT2499" s="78"/>
      <c r="CTU2499" s="78"/>
      <c r="CTV2499" s="78"/>
      <c r="CTW2499" s="78"/>
      <c r="CTX2499" s="78"/>
      <c r="CTY2499" s="78"/>
      <c r="CTZ2499" s="78"/>
      <c r="CUA2499" s="78"/>
      <c r="CUB2499" s="78"/>
      <c r="CUC2499" s="78"/>
      <c r="CUD2499" s="78"/>
      <c r="CUE2499" s="78"/>
      <c r="CUF2499" s="78"/>
      <c r="CUG2499" s="78"/>
      <c r="CUH2499" s="78"/>
      <c r="CUI2499" s="78"/>
      <c r="CUJ2499" s="78"/>
      <c r="CUK2499" s="78"/>
      <c r="CUL2499" s="78"/>
      <c r="CUM2499" s="78"/>
      <c r="CUN2499" s="78"/>
      <c r="CUO2499" s="78"/>
      <c r="CUP2499" s="78"/>
      <c r="CUQ2499" s="78"/>
      <c r="CUR2499" s="78"/>
      <c r="CUS2499" s="78"/>
      <c r="CUT2499" s="78"/>
      <c r="CUU2499" s="78"/>
      <c r="CUV2499" s="78"/>
      <c r="CUW2499" s="78"/>
      <c r="CUX2499" s="78"/>
      <c r="CUY2499" s="78"/>
      <c r="CUZ2499" s="78"/>
      <c r="CVA2499" s="78"/>
      <c r="CVB2499" s="78"/>
      <c r="CVC2499" s="78"/>
      <c r="CVD2499" s="78"/>
      <c r="CVE2499" s="78"/>
      <c r="CVF2499" s="78"/>
      <c r="CVG2499" s="78"/>
      <c r="CVH2499" s="78"/>
      <c r="CVI2499" s="78"/>
      <c r="CVJ2499" s="78"/>
      <c r="CVK2499" s="78"/>
      <c r="CVL2499" s="78"/>
      <c r="CVM2499" s="78"/>
      <c r="CVN2499" s="78"/>
      <c r="CVO2499" s="78"/>
      <c r="CVP2499" s="78"/>
      <c r="CVQ2499" s="78"/>
      <c r="CVR2499" s="78"/>
      <c r="CVS2499" s="78"/>
      <c r="CVT2499" s="78"/>
      <c r="CVU2499" s="78"/>
      <c r="CVV2499" s="78"/>
      <c r="CVW2499" s="78"/>
      <c r="CVX2499" s="78"/>
      <c r="CVY2499" s="78"/>
      <c r="CVZ2499" s="78"/>
      <c r="CWA2499" s="78"/>
      <c r="CWB2499" s="78"/>
      <c r="CWC2499" s="78"/>
      <c r="CWD2499" s="78"/>
      <c r="CWE2499" s="78"/>
      <c r="CWF2499" s="78"/>
      <c r="CWG2499" s="78"/>
      <c r="CWH2499" s="78"/>
      <c r="CWI2499" s="78"/>
      <c r="CWJ2499" s="78"/>
      <c r="CWK2499" s="78"/>
      <c r="CWL2499" s="78"/>
      <c r="CWM2499" s="78"/>
      <c r="CWN2499" s="78"/>
      <c r="CWO2499" s="78"/>
      <c r="CWP2499" s="78"/>
      <c r="CWQ2499" s="78"/>
      <c r="CWR2499" s="78"/>
      <c r="CWS2499" s="78"/>
      <c r="CWT2499" s="78"/>
      <c r="CWU2499" s="78"/>
      <c r="CWV2499" s="78"/>
      <c r="CWW2499" s="78"/>
      <c r="CWX2499" s="78"/>
      <c r="CWY2499" s="78"/>
      <c r="CWZ2499" s="78"/>
      <c r="CXA2499" s="78"/>
      <c r="CXB2499" s="78"/>
      <c r="CXC2499" s="78"/>
      <c r="CXD2499" s="78"/>
      <c r="CXE2499" s="78"/>
      <c r="CXF2499" s="78"/>
      <c r="CXG2499" s="78"/>
      <c r="CXH2499" s="78"/>
      <c r="CXI2499" s="78"/>
      <c r="CXJ2499" s="78"/>
      <c r="CXK2499" s="78"/>
      <c r="CXL2499" s="78"/>
      <c r="CXM2499" s="78"/>
      <c r="CXN2499" s="78"/>
      <c r="CXO2499" s="78"/>
      <c r="CXP2499" s="78"/>
      <c r="CXQ2499" s="78"/>
      <c r="CXR2499" s="78"/>
      <c r="CXS2499" s="78"/>
      <c r="CXT2499" s="78"/>
      <c r="CXU2499" s="78"/>
      <c r="CXV2499" s="78"/>
      <c r="CXW2499" s="78"/>
      <c r="CXX2499" s="78"/>
      <c r="CXY2499" s="78"/>
      <c r="CXZ2499" s="78"/>
      <c r="CYA2499" s="78"/>
      <c r="CYB2499" s="78"/>
      <c r="CYC2499" s="78"/>
      <c r="CYD2499" s="78"/>
      <c r="CYE2499" s="78"/>
      <c r="CYF2499" s="78"/>
      <c r="CYG2499" s="78"/>
      <c r="CYH2499" s="78"/>
      <c r="CYI2499" s="78"/>
      <c r="CYJ2499" s="78"/>
      <c r="CYK2499" s="78"/>
      <c r="CYL2499" s="78"/>
      <c r="CYM2499" s="78"/>
      <c r="CYN2499" s="78"/>
      <c r="CYO2499" s="78"/>
      <c r="CYP2499" s="78"/>
      <c r="CYQ2499" s="78"/>
      <c r="CYR2499" s="78"/>
      <c r="CYS2499" s="78"/>
      <c r="CYT2499" s="78"/>
      <c r="CYU2499" s="78"/>
      <c r="CYV2499" s="78"/>
      <c r="CYW2499" s="78"/>
      <c r="CYX2499" s="78"/>
      <c r="CYY2499" s="78"/>
      <c r="CYZ2499" s="78"/>
      <c r="CZA2499" s="78"/>
      <c r="CZB2499" s="78"/>
      <c r="CZC2499" s="78"/>
      <c r="CZD2499" s="78"/>
      <c r="CZE2499" s="78"/>
      <c r="CZF2499" s="78"/>
      <c r="CZG2499" s="78"/>
      <c r="CZH2499" s="78"/>
      <c r="CZI2499" s="78"/>
      <c r="CZJ2499" s="78"/>
      <c r="CZK2499" s="78"/>
      <c r="CZL2499" s="78"/>
      <c r="CZM2499" s="78"/>
      <c r="CZN2499" s="78"/>
      <c r="CZO2499" s="78"/>
      <c r="CZP2499" s="78"/>
      <c r="CZQ2499" s="78"/>
      <c r="CZR2499" s="78"/>
      <c r="CZS2499" s="78"/>
      <c r="CZT2499" s="78"/>
      <c r="CZU2499" s="78"/>
      <c r="CZV2499" s="78"/>
      <c r="CZW2499" s="78"/>
      <c r="CZX2499" s="78"/>
      <c r="CZY2499" s="78"/>
      <c r="CZZ2499" s="78"/>
      <c r="DAA2499" s="78"/>
      <c r="DAB2499" s="78"/>
      <c r="DAC2499" s="78"/>
      <c r="DAD2499" s="78"/>
      <c r="DAE2499" s="78"/>
      <c r="DAF2499" s="78"/>
      <c r="DAG2499" s="78"/>
      <c r="DAH2499" s="78"/>
      <c r="DAI2499" s="78"/>
      <c r="DAJ2499" s="78"/>
      <c r="DAK2499" s="78"/>
      <c r="DAL2499" s="78"/>
      <c r="DAM2499" s="78"/>
      <c r="DAN2499" s="78"/>
      <c r="DAO2499" s="78"/>
      <c r="DAP2499" s="78"/>
      <c r="DAQ2499" s="78"/>
      <c r="DAR2499" s="78"/>
      <c r="DAS2499" s="78"/>
      <c r="DAT2499" s="78"/>
      <c r="DAU2499" s="78"/>
      <c r="DAV2499" s="78"/>
      <c r="DAW2499" s="78"/>
      <c r="DAX2499" s="78"/>
      <c r="DAY2499" s="78"/>
      <c r="DAZ2499" s="78"/>
      <c r="DBA2499" s="78"/>
      <c r="DBB2499" s="78"/>
      <c r="DBC2499" s="78"/>
      <c r="DBD2499" s="78"/>
      <c r="DBE2499" s="78"/>
      <c r="DBF2499" s="78"/>
      <c r="DBG2499" s="78"/>
      <c r="DBH2499" s="78"/>
      <c r="DBI2499" s="78"/>
      <c r="DBJ2499" s="78"/>
      <c r="DBK2499" s="78"/>
      <c r="DBL2499" s="78"/>
      <c r="DBM2499" s="78"/>
      <c r="DBN2499" s="78"/>
      <c r="DBO2499" s="78"/>
      <c r="DBP2499" s="78"/>
      <c r="DBQ2499" s="78"/>
      <c r="DBR2499" s="78"/>
      <c r="DBS2499" s="78"/>
      <c r="DBT2499" s="78"/>
      <c r="DBU2499" s="78"/>
      <c r="DBV2499" s="78"/>
      <c r="DBW2499" s="78"/>
      <c r="DBX2499" s="78"/>
      <c r="DBY2499" s="78"/>
      <c r="DBZ2499" s="78"/>
      <c r="DCA2499" s="78"/>
      <c r="DCB2499" s="78"/>
      <c r="DCC2499" s="78"/>
      <c r="DCD2499" s="78"/>
      <c r="DCE2499" s="78"/>
      <c r="DCF2499" s="78"/>
      <c r="DCG2499" s="78"/>
      <c r="DCH2499" s="78"/>
      <c r="DCI2499" s="78"/>
      <c r="DCJ2499" s="78"/>
      <c r="DCK2499" s="78"/>
      <c r="DCL2499" s="78"/>
      <c r="DCM2499" s="78"/>
      <c r="DCN2499" s="78"/>
      <c r="DCO2499" s="78"/>
      <c r="DCP2499" s="78"/>
      <c r="DCQ2499" s="78"/>
      <c r="DCR2499" s="78"/>
      <c r="DCS2499" s="78"/>
      <c r="DCT2499" s="78"/>
      <c r="DCU2499" s="78"/>
      <c r="DCV2499" s="78"/>
      <c r="DCW2499" s="78"/>
      <c r="DCX2499" s="78"/>
      <c r="DCY2499" s="78"/>
      <c r="DCZ2499" s="78"/>
      <c r="DDA2499" s="78"/>
      <c r="DDB2499" s="78"/>
      <c r="DDC2499" s="78"/>
      <c r="DDD2499" s="78"/>
      <c r="DDE2499" s="78"/>
      <c r="DDF2499" s="78"/>
      <c r="DDG2499" s="78"/>
      <c r="DDH2499" s="78"/>
      <c r="DDI2499" s="78"/>
      <c r="DDJ2499" s="78"/>
      <c r="DDK2499" s="78"/>
      <c r="DDL2499" s="78"/>
      <c r="DDM2499" s="78"/>
      <c r="DDN2499" s="78"/>
      <c r="DDO2499" s="78"/>
      <c r="DDP2499" s="78"/>
      <c r="DDQ2499" s="78"/>
      <c r="DDR2499" s="78"/>
      <c r="DDS2499" s="78"/>
      <c r="DDT2499" s="78"/>
      <c r="DDU2499" s="78"/>
      <c r="DDV2499" s="78"/>
      <c r="DDW2499" s="78"/>
      <c r="DDX2499" s="78"/>
      <c r="DDY2499" s="78"/>
      <c r="DDZ2499" s="78"/>
      <c r="DEA2499" s="78"/>
      <c r="DEB2499" s="78"/>
      <c r="DEC2499" s="78"/>
      <c r="DED2499" s="78"/>
      <c r="DEE2499" s="78"/>
      <c r="DEF2499" s="78"/>
      <c r="DEG2499" s="78"/>
      <c r="DEH2499" s="78"/>
      <c r="DEI2499" s="78"/>
      <c r="DEJ2499" s="78"/>
      <c r="DEK2499" s="78"/>
      <c r="DEL2499" s="78"/>
      <c r="DEM2499" s="78"/>
      <c r="DEN2499" s="78"/>
      <c r="DEO2499" s="78"/>
      <c r="DEP2499" s="78"/>
      <c r="DEQ2499" s="78"/>
      <c r="DER2499" s="78"/>
      <c r="DES2499" s="78"/>
      <c r="DET2499" s="78"/>
      <c r="DEU2499" s="78"/>
      <c r="DEV2499" s="78"/>
      <c r="DEW2499" s="78"/>
      <c r="DEX2499" s="78"/>
      <c r="DEY2499" s="78"/>
      <c r="DEZ2499" s="78"/>
      <c r="DFA2499" s="78"/>
      <c r="DFB2499" s="78"/>
      <c r="DFC2499" s="78"/>
      <c r="DFD2499" s="78"/>
      <c r="DFE2499" s="78"/>
      <c r="DFF2499" s="78"/>
      <c r="DFG2499" s="78"/>
      <c r="DFH2499" s="78"/>
      <c r="DFI2499" s="78"/>
      <c r="DFJ2499" s="78"/>
      <c r="DFK2499" s="78"/>
      <c r="DFL2499" s="78"/>
      <c r="DFM2499" s="78"/>
      <c r="DFN2499" s="78"/>
      <c r="DFO2499" s="78"/>
      <c r="DFP2499" s="78"/>
      <c r="DFQ2499" s="78"/>
      <c r="DFR2499" s="78"/>
      <c r="DFS2499" s="78"/>
      <c r="DFT2499" s="78"/>
      <c r="DFU2499" s="78"/>
      <c r="DFV2499" s="78"/>
      <c r="DFW2499" s="78"/>
      <c r="DFX2499" s="78"/>
      <c r="DFY2499" s="78"/>
      <c r="DFZ2499" s="78"/>
      <c r="DGA2499" s="78"/>
      <c r="DGB2499" s="78"/>
      <c r="DGC2499" s="78"/>
      <c r="DGD2499" s="78"/>
      <c r="DGE2499" s="78"/>
      <c r="DGF2499" s="78"/>
      <c r="DGG2499" s="78"/>
      <c r="DGH2499" s="78"/>
      <c r="DGI2499" s="78"/>
      <c r="DGJ2499" s="78"/>
      <c r="DGK2499" s="78"/>
      <c r="DGL2499" s="78"/>
      <c r="DGM2499" s="78"/>
      <c r="DGN2499" s="78"/>
      <c r="DGO2499" s="78"/>
      <c r="DGP2499" s="78"/>
      <c r="DGQ2499" s="78"/>
      <c r="DGR2499" s="78"/>
      <c r="DGS2499" s="78"/>
      <c r="DGT2499" s="78"/>
      <c r="DGU2499" s="78"/>
      <c r="DGV2499" s="78"/>
      <c r="DGW2499" s="78"/>
      <c r="DGX2499" s="78"/>
      <c r="DGY2499" s="78"/>
      <c r="DGZ2499" s="78"/>
      <c r="DHA2499" s="78"/>
      <c r="DHB2499" s="78"/>
      <c r="DHC2499" s="78"/>
      <c r="DHD2499" s="78"/>
      <c r="DHE2499" s="78"/>
      <c r="DHF2499" s="78"/>
      <c r="DHG2499" s="78"/>
      <c r="DHH2499" s="78"/>
      <c r="DHI2499" s="78"/>
      <c r="DHJ2499" s="78"/>
      <c r="DHK2499" s="78"/>
      <c r="DHL2499" s="78"/>
      <c r="DHM2499" s="78"/>
      <c r="DHN2499" s="78"/>
      <c r="DHO2499" s="78"/>
      <c r="DHP2499" s="78"/>
      <c r="DHQ2499" s="78"/>
      <c r="DHR2499" s="78"/>
      <c r="DHS2499" s="78"/>
      <c r="DHT2499" s="78"/>
      <c r="DHU2499" s="78"/>
      <c r="DHV2499" s="78"/>
      <c r="DHW2499" s="78"/>
      <c r="DHX2499" s="78"/>
      <c r="DHY2499" s="78"/>
      <c r="DHZ2499" s="78"/>
      <c r="DIA2499" s="78"/>
      <c r="DIB2499" s="78"/>
      <c r="DIC2499" s="78"/>
      <c r="DID2499" s="78"/>
      <c r="DIE2499" s="78"/>
      <c r="DIF2499" s="78"/>
      <c r="DIG2499" s="78"/>
      <c r="DIH2499" s="78"/>
      <c r="DII2499" s="78"/>
      <c r="DIJ2499" s="78"/>
      <c r="DIK2499" s="78"/>
      <c r="DIL2499" s="78"/>
      <c r="DIM2499" s="78"/>
      <c r="DIN2499" s="78"/>
      <c r="DIO2499" s="78"/>
      <c r="DIP2499" s="78"/>
      <c r="DIQ2499" s="78"/>
      <c r="DIR2499" s="78"/>
      <c r="DIS2499" s="78"/>
      <c r="DIT2499" s="78"/>
      <c r="DIU2499" s="78"/>
      <c r="DIV2499" s="78"/>
      <c r="DIW2499" s="78"/>
      <c r="DIX2499" s="78"/>
      <c r="DIY2499" s="78"/>
      <c r="DIZ2499" s="78"/>
      <c r="DJA2499" s="78"/>
      <c r="DJB2499" s="78"/>
      <c r="DJC2499" s="78"/>
      <c r="DJD2499" s="78"/>
      <c r="DJE2499" s="78"/>
      <c r="DJF2499" s="78"/>
      <c r="DJG2499" s="78"/>
      <c r="DJH2499" s="78"/>
      <c r="DJI2499" s="78"/>
      <c r="DJJ2499" s="78"/>
      <c r="DJK2499" s="78"/>
      <c r="DJL2499" s="78"/>
      <c r="DJM2499" s="78"/>
      <c r="DJN2499" s="78"/>
      <c r="DJO2499" s="78"/>
      <c r="DJP2499" s="78"/>
      <c r="DJQ2499" s="78"/>
      <c r="DJR2499" s="78"/>
      <c r="DJS2499" s="78"/>
      <c r="DJT2499" s="78"/>
      <c r="DJU2499" s="78"/>
      <c r="DJV2499" s="78"/>
      <c r="DJW2499" s="78"/>
      <c r="DJX2499" s="78"/>
      <c r="DJY2499" s="78"/>
      <c r="DJZ2499" s="78"/>
      <c r="DKA2499" s="78"/>
      <c r="DKB2499" s="78"/>
      <c r="DKC2499" s="78"/>
      <c r="DKD2499" s="78"/>
      <c r="DKE2499" s="78"/>
      <c r="DKF2499" s="78"/>
      <c r="DKG2499" s="78"/>
      <c r="DKH2499" s="78"/>
      <c r="DKI2499" s="78"/>
      <c r="DKJ2499" s="78"/>
      <c r="DKK2499" s="78"/>
      <c r="DKL2499" s="78"/>
      <c r="DKM2499" s="78"/>
      <c r="DKN2499" s="78"/>
      <c r="DKO2499" s="78"/>
      <c r="DKP2499" s="78"/>
      <c r="DKQ2499" s="78"/>
      <c r="DKR2499" s="78"/>
      <c r="DKS2499" s="78"/>
      <c r="DKT2499" s="78"/>
      <c r="DKU2499" s="78"/>
      <c r="DKV2499" s="78"/>
      <c r="DKW2499" s="78"/>
      <c r="DKX2499" s="78"/>
      <c r="DKY2499" s="78"/>
      <c r="DKZ2499" s="78"/>
      <c r="DLA2499" s="78"/>
      <c r="DLB2499" s="78"/>
      <c r="DLC2499" s="78"/>
      <c r="DLD2499" s="78"/>
      <c r="DLE2499" s="78"/>
      <c r="DLF2499" s="78"/>
      <c r="DLG2499" s="78"/>
      <c r="DLH2499" s="78"/>
      <c r="DLI2499" s="78"/>
      <c r="DLJ2499" s="78"/>
      <c r="DLK2499" s="78"/>
      <c r="DLL2499" s="78"/>
      <c r="DLM2499" s="78"/>
      <c r="DLN2499" s="78"/>
      <c r="DLO2499" s="78"/>
      <c r="DLP2499" s="78"/>
      <c r="DLQ2499" s="78"/>
      <c r="DLR2499" s="78"/>
      <c r="DLS2499" s="78"/>
      <c r="DLT2499" s="78"/>
      <c r="DLU2499" s="78"/>
      <c r="DLV2499" s="78"/>
      <c r="DLW2499" s="78"/>
      <c r="DLX2499" s="78"/>
      <c r="DLY2499" s="78"/>
      <c r="DLZ2499" s="78"/>
      <c r="DMA2499" s="78"/>
      <c r="DMB2499" s="78"/>
      <c r="DMC2499" s="78"/>
      <c r="DMD2499" s="78"/>
      <c r="DME2499" s="78"/>
      <c r="DMF2499" s="78"/>
      <c r="DMG2499" s="78"/>
      <c r="DMH2499" s="78"/>
      <c r="DMI2499" s="78"/>
      <c r="DMJ2499" s="78"/>
      <c r="DMK2499" s="78"/>
      <c r="DML2499" s="78"/>
      <c r="DMM2499" s="78"/>
      <c r="DMN2499" s="78"/>
      <c r="DMO2499" s="78"/>
      <c r="DMP2499" s="78"/>
      <c r="DMQ2499" s="78"/>
      <c r="DMR2499" s="78"/>
      <c r="DMS2499" s="78"/>
      <c r="DMT2499" s="78"/>
      <c r="DMU2499" s="78"/>
      <c r="DMV2499" s="78"/>
      <c r="DMW2499" s="78"/>
      <c r="DMX2499" s="78"/>
      <c r="DMY2499" s="78"/>
      <c r="DMZ2499" s="78"/>
      <c r="DNA2499" s="78"/>
      <c r="DNB2499" s="78"/>
      <c r="DNC2499" s="78"/>
      <c r="DND2499" s="78"/>
      <c r="DNE2499" s="78"/>
      <c r="DNF2499" s="78"/>
      <c r="DNG2499" s="78"/>
      <c r="DNH2499" s="78"/>
      <c r="DNI2499" s="78"/>
      <c r="DNJ2499" s="78"/>
      <c r="DNK2499" s="78"/>
      <c r="DNL2499" s="78"/>
      <c r="DNM2499" s="78"/>
      <c r="DNN2499" s="78"/>
      <c r="DNO2499" s="78"/>
      <c r="DNP2499" s="78"/>
      <c r="DNQ2499" s="78"/>
      <c r="DNR2499" s="78"/>
      <c r="DNS2499" s="78"/>
      <c r="DNT2499" s="78"/>
      <c r="DNU2499" s="78"/>
      <c r="DNV2499" s="78"/>
      <c r="DNW2499" s="78"/>
      <c r="DNX2499" s="78"/>
      <c r="DNY2499" s="78"/>
      <c r="DNZ2499" s="78"/>
      <c r="DOA2499" s="78"/>
      <c r="DOB2499" s="78"/>
      <c r="DOC2499" s="78"/>
      <c r="DOD2499" s="78"/>
      <c r="DOE2499" s="78"/>
      <c r="DOF2499" s="78"/>
      <c r="DOG2499" s="78"/>
      <c r="DOH2499" s="78"/>
      <c r="DOI2499" s="78"/>
      <c r="DOJ2499" s="78"/>
      <c r="DOK2499" s="78"/>
      <c r="DOL2499" s="78"/>
      <c r="DOM2499" s="78"/>
      <c r="DON2499" s="78"/>
      <c r="DOO2499" s="78"/>
      <c r="DOP2499" s="78"/>
      <c r="DOQ2499" s="78"/>
      <c r="DOR2499" s="78"/>
      <c r="DOS2499" s="78"/>
      <c r="DOT2499" s="78"/>
      <c r="DOU2499" s="78"/>
      <c r="DOV2499" s="78"/>
      <c r="DOW2499" s="78"/>
      <c r="DOX2499" s="78"/>
      <c r="DOY2499" s="78"/>
      <c r="DOZ2499" s="78"/>
      <c r="DPA2499" s="78"/>
      <c r="DPB2499" s="78"/>
      <c r="DPC2499" s="78"/>
      <c r="DPD2499" s="78"/>
      <c r="DPE2499" s="78"/>
      <c r="DPF2499" s="78"/>
      <c r="DPG2499" s="78"/>
      <c r="DPH2499" s="78"/>
      <c r="DPI2499" s="78"/>
      <c r="DPJ2499" s="78"/>
      <c r="DPK2499" s="78"/>
      <c r="DPL2499" s="78"/>
      <c r="DPM2499" s="78"/>
      <c r="DPN2499" s="78"/>
      <c r="DPO2499" s="78"/>
      <c r="DPP2499" s="78"/>
      <c r="DPQ2499" s="78"/>
      <c r="DPR2499" s="78"/>
      <c r="DPS2499" s="78"/>
      <c r="DPT2499" s="78"/>
      <c r="DPU2499" s="78"/>
      <c r="DPV2499" s="78"/>
      <c r="DPW2499" s="78"/>
      <c r="DPX2499" s="78"/>
      <c r="DPY2499" s="78"/>
      <c r="DPZ2499" s="78"/>
      <c r="DQA2499" s="78"/>
      <c r="DQB2499" s="78"/>
      <c r="DQC2499" s="78"/>
      <c r="DQD2499" s="78"/>
      <c r="DQE2499" s="78"/>
      <c r="DQF2499" s="78"/>
      <c r="DQG2499" s="78"/>
      <c r="DQH2499" s="78"/>
      <c r="DQI2499" s="78"/>
      <c r="DQJ2499" s="78"/>
      <c r="DQK2499" s="78"/>
      <c r="DQL2499" s="78"/>
      <c r="DQM2499" s="78"/>
      <c r="DQN2499" s="78"/>
      <c r="DQO2499" s="78"/>
      <c r="DQP2499" s="78"/>
      <c r="DQQ2499" s="78"/>
      <c r="DQR2499" s="78"/>
      <c r="DQS2499" s="78"/>
      <c r="DQT2499" s="78"/>
      <c r="DQU2499" s="78"/>
      <c r="DQV2499" s="78"/>
      <c r="DQW2499" s="78"/>
      <c r="DQX2499" s="78"/>
      <c r="DQY2499" s="78"/>
      <c r="DQZ2499" s="78"/>
      <c r="DRA2499" s="78"/>
      <c r="DRB2499" s="78"/>
      <c r="DRC2499" s="78"/>
      <c r="DRD2499" s="78"/>
      <c r="DRE2499" s="78"/>
      <c r="DRF2499" s="78"/>
      <c r="DRG2499" s="78"/>
      <c r="DRH2499" s="78"/>
      <c r="DRI2499" s="78"/>
      <c r="DRJ2499" s="78"/>
      <c r="DRK2499" s="78"/>
      <c r="DRL2499" s="78"/>
      <c r="DRM2499" s="78"/>
      <c r="DRN2499" s="78"/>
      <c r="DRO2499" s="78"/>
      <c r="DRP2499" s="78"/>
      <c r="DRQ2499" s="78"/>
      <c r="DRR2499" s="78"/>
      <c r="DRS2499" s="78"/>
      <c r="DRT2499" s="78"/>
      <c r="DRU2499" s="78"/>
      <c r="DRV2499" s="78"/>
      <c r="DRW2499" s="78"/>
      <c r="DRX2499" s="78"/>
      <c r="DRY2499" s="78"/>
      <c r="DRZ2499" s="78"/>
      <c r="DSA2499" s="78"/>
      <c r="DSB2499" s="78"/>
      <c r="DSC2499" s="78"/>
      <c r="DSD2499" s="78"/>
      <c r="DSE2499" s="78"/>
      <c r="DSF2499" s="78"/>
      <c r="DSG2499" s="78"/>
      <c r="DSH2499" s="78"/>
      <c r="DSI2499" s="78"/>
      <c r="DSJ2499" s="78"/>
      <c r="DSK2499" s="78"/>
      <c r="DSL2499" s="78"/>
      <c r="DSM2499" s="78"/>
      <c r="DSN2499" s="78"/>
      <c r="DSO2499" s="78"/>
      <c r="DSP2499" s="78"/>
      <c r="DSQ2499" s="78"/>
      <c r="DSR2499" s="78"/>
      <c r="DSS2499" s="78"/>
      <c r="DST2499" s="78"/>
      <c r="DSU2499" s="78"/>
      <c r="DSV2499" s="78"/>
      <c r="DSW2499" s="78"/>
      <c r="DSX2499" s="78"/>
      <c r="DSY2499" s="78"/>
      <c r="DSZ2499" s="78"/>
      <c r="DTA2499" s="78"/>
      <c r="DTB2499" s="78"/>
      <c r="DTC2499" s="78"/>
      <c r="DTD2499" s="78"/>
      <c r="DTE2499" s="78"/>
      <c r="DTF2499" s="78"/>
      <c r="DTG2499" s="78"/>
      <c r="DTH2499" s="78"/>
      <c r="DTI2499" s="78"/>
      <c r="DTJ2499" s="78"/>
      <c r="DTK2499" s="78"/>
      <c r="DTL2499" s="78"/>
      <c r="DTM2499" s="78"/>
      <c r="DTN2499" s="78"/>
      <c r="DTO2499" s="78"/>
      <c r="DTP2499" s="78"/>
      <c r="DTQ2499" s="78"/>
      <c r="DTR2499" s="78"/>
      <c r="DTS2499" s="78"/>
      <c r="DTT2499" s="78"/>
      <c r="DTU2499" s="78"/>
      <c r="DTV2499" s="78"/>
      <c r="DTW2499" s="78"/>
      <c r="DTX2499" s="78"/>
      <c r="DTY2499" s="78"/>
      <c r="DTZ2499" s="78"/>
      <c r="DUA2499" s="78"/>
      <c r="DUB2499" s="78"/>
      <c r="DUC2499" s="78"/>
      <c r="DUD2499" s="78"/>
      <c r="DUE2499" s="78"/>
      <c r="DUF2499" s="78"/>
      <c r="DUG2499" s="78"/>
      <c r="DUH2499" s="78"/>
      <c r="DUI2499" s="78"/>
      <c r="DUJ2499" s="78"/>
      <c r="DUK2499" s="78"/>
      <c r="DUL2499" s="78"/>
      <c r="DUM2499" s="78"/>
      <c r="DUN2499" s="78"/>
      <c r="DUO2499" s="78"/>
      <c r="DUP2499" s="78"/>
      <c r="DUQ2499" s="78"/>
      <c r="DUR2499" s="78"/>
      <c r="DUS2499" s="78"/>
      <c r="DUT2499" s="78"/>
      <c r="DUU2499" s="78"/>
      <c r="DUV2499" s="78"/>
      <c r="DUW2499" s="78"/>
      <c r="DUX2499" s="78"/>
      <c r="DUY2499" s="78"/>
      <c r="DUZ2499" s="78"/>
      <c r="DVA2499" s="78"/>
      <c r="DVB2499" s="78"/>
      <c r="DVC2499" s="78"/>
      <c r="DVD2499" s="78"/>
      <c r="DVE2499" s="78"/>
      <c r="DVF2499" s="78"/>
      <c r="DVG2499" s="78"/>
      <c r="DVH2499" s="78"/>
      <c r="DVI2499" s="78"/>
      <c r="DVJ2499" s="78"/>
      <c r="DVK2499" s="78"/>
      <c r="DVL2499" s="78"/>
      <c r="DVM2499" s="78"/>
      <c r="DVN2499" s="78"/>
      <c r="DVO2499" s="78"/>
      <c r="DVP2499" s="78"/>
      <c r="DVQ2499" s="78"/>
      <c r="DVR2499" s="78"/>
      <c r="DVS2499" s="78"/>
      <c r="DVT2499" s="78"/>
      <c r="DVU2499" s="78"/>
      <c r="DVV2499" s="78"/>
      <c r="DVW2499" s="78"/>
      <c r="DVX2499" s="78"/>
      <c r="DVY2499" s="78"/>
      <c r="DVZ2499" s="78"/>
      <c r="DWA2499" s="78"/>
      <c r="DWB2499" s="78"/>
      <c r="DWC2499" s="78"/>
      <c r="DWD2499" s="78"/>
      <c r="DWE2499" s="78"/>
      <c r="DWF2499" s="78"/>
      <c r="DWG2499" s="78"/>
      <c r="DWH2499" s="78"/>
      <c r="DWI2499" s="78"/>
      <c r="DWJ2499" s="78"/>
      <c r="DWK2499" s="78"/>
      <c r="DWL2499" s="78"/>
      <c r="DWM2499" s="78"/>
      <c r="DWN2499" s="78"/>
      <c r="DWO2499" s="78"/>
      <c r="DWP2499" s="78"/>
      <c r="DWQ2499" s="78"/>
      <c r="DWR2499" s="78"/>
      <c r="DWS2499" s="78"/>
      <c r="DWT2499" s="78"/>
      <c r="DWU2499" s="78"/>
      <c r="DWV2499" s="78"/>
      <c r="DWW2499" s="78"/>
      <c r="DWX2499" s="78"/>
      <c r="DWY2499" s="78"/>
      <c r="DWZ2499" s="78"/>
      <c r="DXA2499" s="78"/>
      <c r="DXB2499" s="78"/>
      <c r="DXC2499" s="78"/>
      <c r="DXD2499" s="78"/>
      <c r="DXE2499" s="78"/>
      <c r="DXF2499" s="78"/>
      <c r="DXG2499" s="78"/>
      <c r="DXH2499" s="78"/>
      <c r="DXI2499" s="78"/>
      <c r="DXJ2499" s="78"/>
      <c r="DXK2499" s="78"/>
      <c r="DXL2499" s="78"/>
      <c r="DXM2499" s="78"/>
      <c r="DXN2499" s="78"/>
      <c r="DXO2499" s="78"/>
      <c r="DXP2499" s="78"/>
      <c r="DXQ2499" s="78"/>
      <c r="DXR2499" s="78"/>
      <c r="DXS2499" s="78"/>
      <c r="DXT2499" s="78"/>
      <c r="DXU2499" s="78"/>
      <c r="DXV2499" s="78"/>
      <c r="DXW2499" s="78"/>
      <c r="DXX2499" s="78"/>
      <c r="DXY2499" s="78"/>
      <c r="DXZ2499" s="78"/>
      <c r="DYA2499" s="78"/>
      <c r="DYB2499" s="78"/>
      <c r="DYC2499" s="78"/>
      <c r="DYD2499" s="78"/>
      <c r="DYE2499" s="78"/>
      <c r="DYF2499" s="78"/>
      <c r="DYG2499" s="78"/>
      <c r="DYH2499" s="78"/>
      <c r="DYI2499" s="78"/>
      <c r="DYJ2499" s="78"/>
      <c r="DYK2499" s="78"/>
      <c r="DYL2499" s="78"/>
      <c r="DYM2499" s="78"/>
      <c r="DYN2499" s="78"/>
      <c r="DYO2499" s="78"/>
      <c r="DYP2499" s="78"/>
      <c r="DYQ2499" s="78"/>
      <c r="DYR2499" s="78"/>
      <c r="DYS2499" s="78"/>
      <c r="DYT2499" s="78"/>
      <c r="DYU2499" s="78"/>
      <c r="DYV2499" s="78"/>
      <c r="DYW2499" s="78"/>
      <c r="DYX2499" s="78"/>
      <c r="DYY2499" s="78"/>
      <c r="DYZ2499" s="78"/>
      <c r="DZA2499" s="78"/>
      <c r="DZB2499" s="78"/>
      <c r="DZC2499" s="78"/>
      <c r="DZD2499" s="78"/>
      <c r="DZE2499" s="78"/>
      <c r="DZF2499" s="78"/>
      <c r="DZG2499" s="78"/>
      <c r="DZH2499" s="78"/>
      <c r="DZI2499" s="78"/>
      <c r="DZJ2499" s="78"/>
      <c r="DZK2499" s="78"/>
      <c r="DZL2499" s="78"/>
      <c r="DZM2499" s="78"/>
      <c r="DZN2499" s="78"/>
      <c r="DZO2499" s="78"/>
      <c r="DZP2499" s="78"/>
      <c r="DZQ2499" s="78"/>
      <c r="DZR2499" s="78"/>
      <c r="DZS2499" s="78"/>
      <c r="DZT2499" s="78"/>
      <c r="DZU2499" s="78"/>
      <c r="DZV2499" s="78"/>
      <c r="DZW2499" s="78"/>
      <c r="DZX2499" s="78"/>
      <c r="DZY2499" s="78"/>
      <c r="DZZ2499" s="78"/>
      <c r="EAA2499" s="78"/>
      <c r="EAB2499" s="78"/>
      <c r="EAC2499" s="78"/>
      <c r="EAD2499" s="78"/>
      <c r="EAE2499" s="78"/>
      <c r="EAF2499" s="78"/>
      <c r="EAG2499" s="78"/>
      <c r="EAH2499" s="78"/>
      <c r="EAI2499" s="78"/>
      <c r="EAJ2499" s="78"/>
      <c r="EAK2499" s="78"/>
      <c r="EAL2499" s="78"/>
      <c r="EAM2499" s="78"/>
      <c r="EAN2499" s="78"/>
      <c r="EAO2499" s="78"/>
      <c r="EAP2499" s="78"/>
      <c r="EAQ2499" s="78"/>
      <c r="EAR2499" s="78"/>
      <c r="EAS2499" s="78"/>
      <c r="EAT2499" s="78"/>
      <c r="EAU2499" s="78"/>
      <c r="EAV2499" s="78"/>
      <c r="EAW2499" s="78"/>
      <c r="EAX2499" s="78"/>
      <c r="EAY2499" s="78"/>
      <c r="EAZ2499" s="78"/>
      <c r="EBA2499" s="78"/>
      <c r="EBB2499" s="78"/>
      <c r="EBC2499" s="78"/>
      <c r="EBD2499" s="78"/>
      <c r="EBE2499" s="78"/>
      <c r="EBF2499" s="78"/>
      <c r="EBG2499" s="78"/>
      <c r="EBH2499" s="78"/>
      <c r="EBI2499" s="78"/>
      <c r="EBJ2499" s="78"/>
      <c r="EBK2499" s="78"/>
      <c r="EBL2499" s="78"/>
      <c r="EBM2499" s="78"/>
      <c r="EBN2499" s="78"/>
      <c r="EBO2499" s="78"/>
      <c r="EBP2499" s="78"/>
      <c r="EBQ2499" s="78"/>
      <c r="EBR2499" s="78"/>
      <c r="EBS2499" s="78"/>
      <c r="EBT2499" s="78"/>
      <c r="EBU2499" s="78"/>
      <c r="EBV2499" s="78"/>
      <c r="EBW2499" s="78"/>
      <c r="EBX2499" s="78"/>
      <c r="EBY2499" s="78"/>
      <c r="EBZ2499" s="78"/>
      <c r="ECA2499" s="78"/>
      <c r="ECB2499" s="78"/>
      <c r="ECC2499" s="78"/>
      <c r="ECD2499" s="78"/>
      <c r="ECE2499" s="78"/>
      <c r="ECF2499" s="78"/>
      <c r="ECG2499" s="78"/>
      <c r="ECH2499" s="78"/>
      <c r="ECI2499" s="78"/>
      <c r="ECJ2499" s="78"/>
      <c r="ECK2499" s="78"/>
      <c r="ECL2499" s="78"/>
      <c r="ECM2499" s="78"/>
      <c r="ECN2499" s="78"/>
      <c r="ECO2499" s="78"/>
      <c r="ECP2499" s="78"/>
      <c r="ECQ2499" s="78"/>
      <c r="ECR2499" s="78"/>
      <c r="ECS2499" s="78"/>
      <c r="ECT2499" s="78"/>
      <c r="ECU2499" s="78"/>
      <c r="ECV2499" s="78"/>
      <c r="ECW2499" s="78"/>
      <c r="ECX2499" s="78"/>
      <c r="ECY2499" s="78"/>
      <c r="ECZ2499" s="78"/>
      <c r="EDA2499" s="78"/>
      <c r="EDB2499" s="78"/>
      <c r="EDC2499" s="78"/>
      <c r="EDD2499" s="78"/>
      <c r="EDE2499" s="78"/>
      <c r="EDF2499" s="78"/>
      <c r="EDG2499" s="78"/>
      <c r="EDH2499" s="78"/>
      <c r="EDI2499" s="78"/>
      <c r="EDJ2499" s="78"/>
      <c r="EDK2499" s="78"/>
      <c r="EDL2499" s="78"/>
      <c r="EDM2499" s="78"/>
      <c r="EDN2499" s="78"/>
      <c r="EDO2499" s="78"/>
      <c r="EDP2499" s="78"/>
      <c r="EDQ2499" s="78"/>
      <c r="EDR2499" s="78"/>
      <c r="EDS2499" s="78"/>
      <c r="EDT2499" s="78"/>
      <c r="EDU2499" s="78"/>
      <c r="EDV2499" s="78"/>
      <c r="EDW2499" s="78"/>
      <c r="EDX2499" s="78"/>
      <c r="EDY2499" s="78"/>
      <c r="EDZ2499" s="78"/>
      <c r="EEA2499" s="78"/>
      <c r="EEB2499" s="78"/>
      <c r="EEC2499" s="78"/>
      <c r="EED2499" s="78"/>
      <c r="EEE2499" s="78"/>
      <c r="EEF2499" s="78"/>
      <c r="EEG2499" s="78"/>
      <c r="EEH2499" s="78"/>
      <c r="EEI2499" s="78"/>
      <c r="EEJ2499" s="78"/>
      <c r="EEK2499" s="78"/>
      <c r="EEL2499" s="78"/>
      <c r="EEM2499" s="78"/>
      <c r="EEN2499" s="78"/>
      <c r="EEO2499" s="78"/>
      <c r="EEP2499" s="78"/>
      <c r="EEQ2499" s="78"/>
      <c r="EER2499" s="78"/>
      <c r="EES2499" s="78"/>
      <c r="EET2499" s="78"/>
      <c r="EEU2499" s="78"/>
      <c r="EEV2499" s="78"/>
      <c r="EEW2499" s="78"/>
      <c r="EEX2499" s="78"/>
      <c r="EEY2499" s="78"/>
      <c r="EEZ2499" s="78"/>
      <c r="EFA2499" s="78"/>
      <c r="EFB2499" s="78"/>
      <c r="EFC2499" s="78"/>
      <c r="EFD2499" s="78"/>
      <c r="EFE2499" s="78"/>
      <c r="EFF2499" s="78"/>
      <c r="EFG2499" s="78"/>
      <c r="EFH2499" s="78"/>
      <c r="EFI2499" s="78"/>
      <c r="EFJ2499" s="78"/>
      <c r="EFK2499" s="78"/>
      <c r="EFL2499" s="78"/>
      <c r="EFM2499" s="78"/>
      <c r="EFN2499" s="78"/>
      <c r="EFO2499" s="78"/>
      <c r="EFP2499" s="78"/>
      <c r="EFQ2499" s="78"/>
      <c r="EFR2499" s="78"/>
      <c r="EFS2499" s="78"/>
      <c r="EFT2499" s="78"/>
      <c r="EFU2499" s="78"/>
      <c r="EFV2499" s="78"/>
      <c r="EFW2499" s="78"/>
      <c r="EFX2499" s="78"/>
      <c r="EFY2499" s="78"/>
      <c r="EFZ2499" s="78"/>
      <c r="EGA2499" s="78"/>
      <c r="EGB2499" s="78"/>
      <c r="EGC2499" s="78"/>
      <c r="EGD2499" s="78"/>
      <c r="EGE2499" s="78"/>
      <c r="EGF2499" s="78"/>
      <c r="EGG2499" s="78"/>
      <c r="EGH2499" s="78"/>
      <c r="EGI2499" s="78"/>
      <c r="EGJ2499" s="78"/>
      <c r="EGK2499" s="78"/>
      <c r="EGL2499" s="78"/>
      <c r="EGM2499" s="78"/>
      <c r="EGN2499" s="78"/>
      <c r="EGO2499" s="78"/>
      <c r="EGP2499" s="78"/>
      <c r="EGQ2499" s="78"/>
      <c r="EGR2499" s="78"/>
      <c r="EGS2499" s="78"/>
      <c r="EGT2499" s="78"/>
      <c r="EGU2499" s="78"/>
      <c r="EGV2499" s="78"/>
      <c r="EGW2499" s="78"/>
      <c r="EGX2499" s="78"/>
      <c r="EGY2499" s="78"/>
      <c r="EGZ2499" s="78"/>
      <c r="EHA2499" s="78"/>
      <c r="EHB2499" s="78"/>
      <c r="EHC2499" s="78"/>
      <c r="EHD2499" s="78"/>
      <c r="EHE2499" s="78"/>
      <c r="EHF2499" s="78"/>
      <c r="EHG2499" s="78"/>
      <c r="EHH2499" s="78"/>
      <c r="EHI2499" s="78"/>
      <c r="EHJ2499" s="78"/>
      <c r="EHK2499" s="78"/>
      <c r="EHL2499" s="78"/>
      <c r="EHM2499" s="78"/>
      <c r="EHN2499" s="78"/>
      <c r="EHO2499" s="78"/>
      <c r="EHP2499" s="78"/>
      <c r="EHQ2499" s="78"/>
      <c r="EHR2499" s="78"/>
      <c r="EHS2499" s="78"/>
      <c r="EHT2499" s="78"/>
      <c r="EHU2499" s="78"/>
      <c r="EHV2499" s="78"/>
      <c r="EHW2499" s="78"/>
      <c r="EHX2499" s="78"/>
      <c r="EHY2499" s="78"/>
      <c r="EHZ2499" s="78"/>
      <c r="EIA2499" s="78"/>
      <c r="EIB2499" s="78"/>
      <c r="EIC2499" s="78"/>
      <c r="EID2499" s="78"/>
      <c r="EIE2499" s="78"/>
      <c r="EIF2499" s="78"/>
      <c r="EIG2499" s="78"/>
      <c r="EIH2499" s="78"/>
      <c r="EII2499" s="78"/>
      <c r="EIJ2499" s="78"/>
      <c r="EIK2499" s="78"/>
      <c r="EIL2499" s="78"/>
      <c r="EIM2499" s="78"/>
      <c r="EIN2499" s="78"/>
      <c r="EIO2499" s="78"/>
      <c r="EIP2499" s="78"/>
      <c r="EIQ2499" s="78"/>
      <c r="EIR2499" s="78"/>
      <c r="EIS2499" s="78"/>
      <c r="EIT2499" s="78"/>
      <c r="EIU2499" s="78"/>
      <c r="EIV2499" s="78"/>
      <c r="EIW2499" s="78"/>
      <c r="EIX2499" s="78"/>
      <c r="EIY2499" s="78"/>
      <c r="EIZ2499" s="78"/>
      <c r="EJA2499" s="78"/>
      <c r="EJB2499" s="78"/>
      <c r="EJC2499" s="78"/>
      <c r="EJD2499" s="78"/>
      <c r="EJE2499" s="78"/>
      <c r="EJF2499" s="78"/>
      <c r="EJG2499" s="78"/>
      <c r="EJH2499" s="78"/>
      <c r="EJI2499" s="78"/>
      <c r="EJJ2499" s="78"/>
      <c r="EJK2499" s="78"/>
      <c r="EJL2499" s="78"/>
      <c r="EJM2499" s="78"/>
      <c r="EJN2499" s="78"/>
      <c r="EJO2499" s="78"/>
      <c r="EJP2499" s="78"/>
      <c r="EJQ2499" s="78"/>
      <c r="EJR2499" s="78"/>
      <c r="EJS2499" s="78"/>
      <c r="EJT2499" s="78"/>
      <c r="EJU2499" s="78"/>
      <c r="EJV2499" s="78"/>
      <c r="EJW2499" s="78"/>
      <c r="EJX2499" s="78"/>
      <c r="EJY2499" s="78"/>
      <c r="EJZ2499" s="78"/>
      <c r="EKA2499" s="78"/>
      <c r="EKB2499" s="78"/>
      <c r="EKC2499" s="78"/>
      <c r="EKD2499" s="78"/>
      <c r="EKE2499" s="78"/>
      <c r="EKF2499" s="78"/>
      <c r="EKG2499" s="78"/>
      <c r="EKH2499" s="78"/>
      <c r="EKI2499" s="78"/>
      <c r="EKJ2499" s="78"/>
      <c r="EKK2499" s="78"/>
      <c r="EKL2499" s="78"/>
      <c r="EKM2499" s="78"/>
      <c r="EKN2499" s="78"/>
      <c r="EKO2499" s="78"/>
      <c r="EKP2499" s="78"/>
      <c r="EKQ2499" s="78"/>
      <c r="EKR2499" s="78"/>
      <c r="EKS2499" s="78"/>
      <c r="EKT2499" s="78"/>
      <c r="EKU2499" s="78"/>
      <c r="EKV2499" s="78"/>
      <c r="EKW2499" s="78"/>
      <c r="EKX2499" s="78"/>
      <c r="EKY2499" s="78"/>
      <c r="EKZ2499" s="78"/>
      <c r="ELA2499" s="78"/>
      <c r="ELB2499" s="78"/>
      <c r="ELC2499" s="78"/>
      <c r="ELD2499" s="78"/>
      <c r="ELE2499" s="78"/>
      <c r="ELF2499" s="78"/>
      <c r="ELG2499" s="78"/>
      <c r="ELH2499" s="78"/>
      <c r="ELI2499" s="78"/>
      <c r="ELJ2499" s="78"/>
      <c r="ELK2499" s="78"/>
      <c r="ELL2499" s="78"/>
      <c r="ELM2499" s="78"/>
      <c r="ELN2499" s="78"/>
      <c r="ELO2499" s="78"/>
      <c r="ELP2499" s="78"/>
      <c r="ELQ2499" s="78"/>
      <c r="ELR2499" s="78"/>
      <c r="ELS2499" s="78"/>
      <c r="ELT2499" s="78"/>
      <c r="ELU2499" s="78"/>
      <c r="ELV2499" s="78"/>
      <c r="ELW2499" s="78"/>
      <c r="ELX2499" s="78"/>
      <c r="ELY2499" s="78"/>
      <c r="ELZ2499" s="78"/>
      <c r="EMA2499" s="78"/>
      <c r="EMB2499" s="78"/>
      <c r="EMC2499" s="78"/>
      <c r="EMD2499" s="78"/>
      <c r="EME2499" s="78"/>
      <c r="EMF2499" s="78"/>
      <c r="EMG2499" s="78"/>
      <c r="EMH2499" s="78"/>
      <c r="EMI2499" s="78"/>
      <c r="EMJ2499" s="78"/>
      <c r="EMK2499" s="78"/>
      <c r="EML2499" s="78"/>
      <c r="EMM2499" s="78"/>
      <c r="EMN2499" s="78"/>
      <c r="EMO2499" s="78"/>
      <c r="EMP2499" s="78"/>
      <c r="EMQ2499" s="78"/>
      <c r="EMR2499" s="78"/>
      <c r="EMS2499" s="78"/>
      <c r="EMT2499" s="78"/>
      <c r="EMU2499" s="78"/>
      <c r="EMV2499" s="78"/>
      <c r="EMW2499" s="78"/>
      <c r="EMX2499" s="78"/>
      <c r="EMY2499" s="78"/>
      <c r="EMZ2499" s="78"/>
      <c r="ENA2499" s="78"/>
      <c r="ENB2499" s="78"/>
      <c r="ENC2499" s="78"/>
      <c r="END2499" s="78"/>
      <c r="ENE2499" s="78"/>
      <c r="ENF2499" s="78"/>
      <c r="ENG2499" s="78"/>
      <c r="ENH2499" s="78"/>
      <c r="ENI2499" s="78"/>
      <c r="ENJ2499" s="78"/>
      <c r="ENK2499" s="78"/>
      <c r="ENL2499" s="78"/>
      <c r="ENM2499" s="78"/>
      <c r="ENN2499" s="78"/>
      <c r="ENO2499" s="78"/>
      <c r="ENP2499" s="78"/>
      <c r="ENQ2499" s="78"/>
      <c r="ENR2499" s="78"/>
      <c r="ENS2499" s="78"/>
      <c r="ENT2499" s="78"/>
      <c r="ENU2499" s="78"/>
      <c r="ENV2499" s="78"/>
      <c r="ENW2499" s="78"/>
      <c r="ENX2499" s="78"/>
      <c r="ENY2499" s="78"/>
      <c r="ENZ2499" s="78"/>
      <c r="EOA2499" s="78"/>
      <c r="EOB2499" s="78"/>
      <c r="EOC2499" s="78"/>
      <c r="EOD2499" s="78"/>
      <c r="EOE2499" s="78"/>
      <c r="EOF2499" s="78"/>
      <c r="EOG2499" s="78"/>
      <c r="EOH2499" s="78"/>
      <c r="EOI2499" s="78"/>
      <c r="EOJ2499" s="78"/>
      <c r="EOK2499" s="78"/>
      <c r="EOL2499" s="78"/>
      <c r="EOM2499" s="78"/>
      <c r="EON2499" s="78"/>
      <c r="EOO2499" s="78"/>
      <c r="EOP2499" s="78"/>
      <c r="EOQ2499" s="78"/>
      <c r="EOR2499" s="78"/>
      <c r="EOS2499" s="78"/>
      <c r="EOT2499" s="78"/>
      <c r="EOU2499" s="78"/>
      <c r="EOV2499" s="78"/>
      <c r="EOW2499" s="78"/>
      <c r="EOX2499" s="78"/>
      <c r="EOY2499" s="78"/>
      <c r="EOZ2499" s="78"/>
      <c r="EPA2499" s="78"/>
      <c r="EPB2499" s="78"/>
      <c r="EPC2499" s="78"/>
      <c r="EPD2499" s="78"/>
      <c r="EPE2499" s="78"/>
      <c r="EPF2499" s="78"/>
      <c r="EPG2499" s="78"/>
      <c r="EPH2499" s="78"/>
      <c r="EPI2499" s="78"/>
      <c r="EPJ2499" s="78"/>
      <c r="EPK2499" s="78"/>
      <c r="EPL2499" s="78"/>
      <c r="EPM2499" s="78"/>
      <c r="EPN2499" s="78"/>
      <c r="EPO2499" s="78"/>
      <c r="EPP2499" s="78"/>
      <c r="EPQ2499" s="78"/>
      <c r="EPR2499" s="78"/>
      <c r="EPS2499" s="78"/>
      <c r="EPT2499" s="78"/>
      <c r="EPU2499" s="78"/>
      <c r="EPV2499" s="78"/>
      <c r="EPW2499" s="78"/>
      <c r="EPX2499" s="78"/>
      <c r="EPY2499" s="78"/>
      <c r="EPZ2499" s="78"/>
      <c r="EQA2499" s="78"/>
      <c r="EQB2499" s="78"/>
      <c r="EQC2499" s="78"/>
      <c r="EQD2499" s="78"/>
      <c r="EQE2499" s="78"/>
      <c r="EQF2499" s="78"/>
      <c r="EQG2499" s="78"/>
      <c r="EQH2499" s="78"/>
      <c r="EQI2499" s="78"/>
      <c r="EQJ2499" s="78"/>
      <c r="EQK2499" s="78"/>
      <c r="EQL2499" s="78"/>
      <c r="EQM2499" s="78"/>
      <c r="EQN2499" s="78"/>
      <c r="EQO2499" s="78"/>
      <c r="EQP2499" s="78"/>
      <c r="EQQ2499" s="78"/>
      <c r="EQR2499" s="78"/>
      <c r="EQS2499" s="78"/>
      <c r="EQT2499" s="78"/>
      <c r="EQU2499" s="78"/>
      <c r="EQV2499" s="78"/>
      <c r="EQW2499" s="78"/>
      <c r="EQX2499" s="78"/>
      <c r="EQY2499" s="78"/>
      <c r="EQZ2499" s="78"/>
      <c r="ERA2499" s="78"/>
      <c r="ERB2499" s="78"/>
      <c r="ERC2499" s="78"/>
      <c r="ERD2499" s="78"/>
      <c r="ERE2499" s="78"/>
      <c r="ERF2499" s="78"/>
      <c r="ERG2499" s="78"/>
      <c r="ERH2499" s="78"/>
      <c r="ERI2499" s="78"/>
      <c r="ERJ2499" s="78"/>
      <c r="ERK2499" s="78"/>
      <c r="ERL2499" s="78"/>
      <c r="ERM2499" s="78"/>
      <c r="ERN2499" s="78"/>
      <c r="ERO2499" s="78"/>
      <c r="ERP2499" s="78"/>
      <c r="ERQ2499" s="78"/>
      <c r="ERR2499" s="78"/>
      <c r="ERS2499" s="78"/>
      <c r="ERT2499" s="78"/>
      <c r="ERU2499" s="78"/>
      <c r="ERV2499" s="78"/>
      <c r="ERW2499" s="78"/>
      <c r="ERX2499" s="78"/>
      <c r="ERY2499" s="78"/>
      <c r="ERZ2499" s="78"/>
      <c r="ESA2499" s="78"/>
      <c r="ESB2499" s="78"/>
      <c r="ESC2499" s="78"/>
      <c r="ESD2499" s="78"/>
      <c r="ESE2499" s="78"/>
      <c r="ESF2499" s="78"/>
      <c r="ESG2499" s="78"/>
      <c r="ESH2499" s="78"/>
      <c r="ESI2499" s="78"/>
      <c r="ESJ2499" s="78"/>
      <c r="ESK2499" s="78"/>
      <c r="ESL2499" s="78"/>
      <c r="ESM2499" s="78"/>
      <c r="ESN2499" s="78"/>
      <c r="ESO2499" s="78"/>
      <c r="ESP2499" s="78"/>
      <c r="ESQ2499" s="78"/>
      <c r="ESR2499" s="78"/>
      <c r="ESS2499" s="78"/>
      <c r="EST2499" s="78"/>
      <c r="ESU2499" s="78"/>
      <c r="ESV2499" s="78"/>
      <c r="ESW2499" s="78"/>
      <c r="ESX2499" s="78"/>
      <c r="ESY2499" s="78"/>
      <c r="ESZ2499" s="78"/>
      <c r="ETA2499" s="78"/>
      <c r="ETB2499" s="78"/>
      <c r="ETC2499" s="78"/>
      <c r="ETD2499" s="78"/>
      <c r="ETE2499" s="78"/>
      <c r="ETF2499" s="78"/>
      <c r="ETG2499" s="78"/>
      <c r="ETH2499" s="78"/>
      <c r="ETI2499" s="78"/>
      <c r="ETJ2499" s="78"/>
      <c r="ETK2499" s="78"/>
      <c r="ETL2499" s="78"/>
      <c r="ETM2499" s="78"/>
      <c r="ETN2499" s="78"/>
      <c r="ETO2499" s="78"/>
      <c r="ETP2499" s="78"/>
      <c r="ETQ2499" s="78"/>
      <c r="ETR2499" s="78"/>
      <c r="ETS2499" s="78"/>
      <c r="ETT2499" s="78"/>
      <c r="ETU2499" s="78"/>
      <c r="ETV2499" s="78"/>
      <c r="ETW2499" s="78"/>
      <c r="ETX2499" s="78"/>
      <c r="ETY2499" s="78"/>
      <c r="ETZ2499" s="78"/>
      <c r="EUA2499" s="78"/>
      <c r="EUB2499" s="78"/>
      <c r="EUC2499" s="78"/>
      <c r="EUD2499" s="78"/>
      <c r="EUE2499" s="78"/>
      <c r="EUF2499" s="78"/>
      <c r="EUG2499" s="78"/>
      <c r="EUH2499" s="78"/>
      <c r="EUI2499" s="78"/>
      <c r="EUJ2499" s="78"/>
      <c r="EUK2499" s="78"/>
      <c r="EUL2499" s="78"/>
      <c r="EUM2499" s="78"/>
      <c r="EUN2499" s="78"/>
      <c r="EUO2499" s="78"/>
      <c r="EUP2499" s="78"/>
      <c r="EUQ2499" s="78"/>
      <c r="EUR2499" s="78"/>
      <c r="EUS2499" s="78"/>
      <c r="EUT2499" s="78"/>
      <c r="EUU2499" s="78"/>
      <c r="EUV2499" s="78"/>
      <c r="EUW2499" s="78"/>
      <c r="EUX2499" s="78"/>
      <c r="EUY2499" s="78"/>
      <c r="EUZ2499" s="78"/>
      <c r="EVA2499" s="78"/>
      <c r="EVB2499" s="78"/>
      <c r="EVC2499" s="78"/>
      <c r="EVD2499" s="78"/>
      <c r="EVE2499" s="78"/>
      <c r="EVF2499" s="78"/>
      <c r="EVG2499" s="78"/>
      <c r="EVH2499" s="78"/>
      <c r="EVI2499" s="78"/>
      <c r="EVJ2499" s="78"/>
      <c r="EVK2499" s="78"/>
      <c r="EVL2499" s="78"/>
      <c r="EVM2499" s="78"/>
      <c r="EVN2499" s="78"/>
      <c r="EVO2499" s="78"/>
      <c r="EVP2499" s="78"/>
      <c r="EVQ2499" s="78"/>
      <c r="EVR2499" s="78"/>
      <c r="EVS2499" s="78"/>
      <c r="EVT2499" s="78"/>
      <c r="EVU2499" s="78"/>
      <c r="EVV2499" s="78"/>
      <c r="EVW2499" s="78"/>
      <c r="EVX2499" s="78"/>
      <c r="EVY2499" s="78"/>
      <c r="EVZ2499" s="78"/>
      <c r="EWA2499" s="78"/>
      <c r="EWB2499" s="78"/>
      <c r="EWC2499" s="78"/>
      <c r="EWD2499" s="78"/>
      <c r="EWE2499" s="78"/>
      <c r="EWF2499" s="78"/>
      <c r="EWG2499" s="78"/>
      <c r="EWH2499" s="78"/>
      <c r="EWI2499" s="78"/>
      <c r="EWJ2499" s="78"/>
      <c r="EWK2499" s="78"/>
      <c r="EWL2499" s="78"/>
      <c r="EWM2499" s="78"/>
      <c r="EWN2499" s="78"/>
      <c r="EWO2499" s="78"/>
      <c r="EWP2499" s="78"/>
      <c r="EWQ2499" s="78"/>
      <c r="EWR2499" s="78"/>
      <c r="EWS2499" s="78"/>
      <c r="EWT2499" s="78"/>
      <c r="EWU2499" s="78"/>
      <c r="EWV2499" s="78"/>
      <c r="EWW2499" s="78"/>
      <c r="EWX2499" s="78"/>
      <c r="EWY2499" s="78"/>
      <c r="EWZ2499" s="78"/>
      <c r="EXA2499" s="78"/>
      <c r="EXB2499" s="78"/>
      <c r="EXC2499" s="78"/>
      <c r="EXD2499" s="78"/>
      <c r="EXE2499" s="78"/>
      <c r="EXF2499" s="78"/>
      <c r="EXG2499" s="78"/>
      <c r="EXH2499" s="78"/>
      <c r="EXI2499" s="78"/>
      <c r="EXJ2499" s="78"/>
      <c r="EXK2499" s="78"/>
      <c r="EXL2499" s="78"/>
      <c r="EXM2499" s="78"/>
      <c r="EXN2499" s="78"/>
      <c r="EXO2499" s="78"/>
      <c r="EXP2499" s="78"/>
      <c r="EXQ2499" s="78"/>
      <c r="EXR2499" s="78"/>
      <c r="EXS2499" s="78"/>
      <c r="EXT2499" s="78"/>
      <c r="EXU2499" s="78"/>
      <c r="EXV2499" s="78"/>
      <c r="EXW2499" s="78"/>
      <c r="EXX2499" s="78"/>
      <c r="EXY2499" s="78"/>
      <c r="EXZ2499" s="78"/>
      <c r="EYA2499" s="78"/>
      <c r="EYB2499" s="78"/>
      <c r="EYC2499" s="78"/>
      <c r="EYD2499" s="78"/>
      <c r="EYE2499" s="78"/>
      <c r="EYF2499" s="78"/>
      <c r="EYG2499" s="78"/>
      <c r="EYH2499" s="78"/>
      <c r="EYI2499" s="78"/>
      <c r="EYJ2499" s="78"/>
      <c r="EYK2499" s="78"/>
      <c r="EYL2499" s="78"/>
      <c r="EYM2499" s="78"/>
      <c r="EYN2499" s="78"/>
      <c r="EYO2499" s="78"/>
      <c r="EYP2499" s="78"/>
      <c r="EYQ2499" s="78"/>
      <c r="EYR2499" s="78"/>
      <c r="EYS2499" s="78"/>
      <c r="EYT2499" s="78"/>
      <c r="EYU2499" s="78"/>
      <c r="EYV2499" s="78"/>
      <c r="EYW2499" s="78"/>
      <c r="EYX2499" s="78"/>
      <c r="EYY2499" s="78"/>
      <c r="EYZ2499" s="78"/>
      <c r="EZA2499" s="78"/>
      <c r="EZB2499" s="78"/>
      <c r="EZC2499" s="78"/>
      <c r="EZD2499" s="78"/>
      <c r="EZE2499" s="78"/>
      <c r="EZF2499" s="78"/>
      <c r="EZG2499" s="78"/>
      <c r="EZH2499" s="78"/>
      <c r="EZI2499" s="78"/>
      <c r="EZJ2499" s="78"/>
      <c r="EZK2499" s="78"/>
      <c r="EZL2499" s="78"/>
      <c r="EZM2499" s="78"/>
      <c r="EZN2499" s="78"/>
      <c r="EZO2499" s="78"/>
      <c r="EZP2499" s="78"/>
      <c r="EZQ2499" s="78"/>
      <c r="EZR2499" s="78"/>
      <c r="EZS2499" s="78"/>
      <c r="EZT2499" s="78"/>
      <c r="EZU2499" s="78"/>
      <c r="EZV2499" s="78"/>
      <c r="EZW2499" s="78"/>
      <c r="EZX2499" s="78"/>
      <c r="EZY2499" s="78"/>
      <c r="EZZ2499" s="78"/>
      <c r="FAA2499" s="78"/>
      <c r="FAB2499" s="78"/>
      <c r="FAC2499" s="78"/>
      <c r="FAD2499" s="78"/>
      <c r="FAE2499" s="78"/>
      <c r="FAF2499" s="78"/>
      <c r="FAG2499" s="78"/>
      <c r="FAH2499" s="78"/>
      <c r="FAI2499" s="78"/>
      <c r="FAJ2499" s="78"/>
      <c r="FAK2499" s="78"/>
      <c r="FAL2499" s="78"/>
      <c r="FAM2499" s="78"/>
      <c r="FAN2499" s="78"/>
      <c r="FAO2499" s="78"/>
      <c r="FAP2499" s="78"/>
      <c r="FAQ2499" s="78"/>
      <c r="FAR2499" s="78"/>
      <c r="FAS2499" s="78"/>
      <c r="FAT2499" s="78"/>
      <c r="FAU2499" s="78"/>
      <c r="FAV2499" s="78"/>
      <c r="FAW2499" s="78"/>
      <c r="FAX2499" s="78"/>
      <c r="FAY2499" s="78"/>
      <c r="FAZ2499" s="78"/>
      <c r="FBA2499" s="78"/>
      <c r="FBB2499" s="78"/>
      <c r="FBC2499" s="78"/>
      <c r="FBD2499" s="78"/>
      <c r="FBE2499" s="78"/>
      <c r="FBF2499" s="78"/>
      <c r="FBG2499" s="78"/>
      <c r="FBH2499" s="78"/>
      <c r="FBI2499" s="78"/>
      <c r="FBJ2499" s="78"/>
      <c r="FBK2499" s="78"/>
      <c r="FBL2499" s="78"/>
      <c r="FBM2499" s="78"/>
      <c r="FBN2499" s="78"/>
      <c r="FBO2499" s="78"/>
      <c r="FBP2499" s="78"/>
      <c r="FBQ2499" s="78"/>
      <c r="FBR2499" s="78"/>
      <c r="FBS2499" s="78"/>
      <c r="FBT2499" s="78"/>
      <c r="FBU2499" s="78"/>
      <c r="FBV2499" s="78"/>
      <c r="FBW2499" s="78"/>
      <c r="FBX2499" s="78"/>
      <c r="FBY2499" s="78"/>
      <c r="FBZ2499" s="78"/>
      <c r="FCA2499" s="78"/>
      <c r="FCB2499" s="78"/>
      <c r="FCC2499" s="78"/>
      <c r="FCD2499" s="78"/>
      <c r="FCE2499" s="78"/>
      <c r="FCF2499" s="78"/>
      <c r="FCG2499" s="78"/>
      <c r="FCH2499" s="78"/>
      <c r="FCI2499" s="78"/>
      <c r="FCJ2499" s="78"/>
      <c r="FCK2499" s="78"/>
      <c r="FCL2499" s="78"/>
      <c r="FCM2499" s="78"/>
      <c r="FCN2499" s="78"/>
      <c r="FCO2499" s="78"/>
      <c r="FCP2499" s="78"/>
      <c r="FCQ2499" s="78"/>
      <c r="FCR2499" s="78"/>
      <c r="FCS2499" s="78"/>
      <c r="FCT2499" s="78"/>
      <c r="FCU2499" s="78"/>
      <c r="FCV2499" s="78"/>
      <c r="FCW2499" s="78"/>
      <c r="FCX2499" s="78"/>
      <c r="FCY2499" s="78"/>
      <c r="FCZ2499" s="78"/>
      <c r="FDA2499" s="78"/>
      <c r="FDB2499" s="78"/>
      <c r="FDC2499" s="78"/>
      <c r="FDD2499" s="78"/>
      <c r="FDE2499" s="78"/>
      <c r="FDF2499" s="78"/>
      <c r="FDG2499" s="78"/>
      <c r="FDH2499" s="78"/>
      <c r="FDI2499" s="78"/>
      <c r="FDJ2499" s="78"/>
      <c r="FDK2499" s="78"/>
      <c r="FDL2499" s="78"/>
      <c r="FDM2499" s="78"/>
      <c r="FDN2499" s="78"/>
      <c r="FDO2499" s="78"/>
      <c r="FDP2499" s="78"/>
      <c r="FDQ2499" s="78"/>
      <c r="FDR2499" s="78"/>
      <c r="FDS2499" s="78"/>
      <c r="FDT2499" s="78"/>
      <c r="FDU2499" s="78"/>
      <c r="FDV2499" s="78"/>
      <c r="FDW2499" s="78"/>
      <c r="FDX2499" s="78"/>
      <c r="FDY2499" s="78"/>
      <c r="FDZ2499" s="78"/>
      <c r="FEA2499" s="78"/>
      <c r="FEB2499" s="78"/>
      <c r="FEC2499" s="78"/>
      <c r="FED2499" s="78"/>
      <c r="FEE2499" s="78"/>
      <c r="FEF2499" s="78"/>
      <c r="FEG2499" s="78"/>
      <c r="FEH2499" s="78"/>
      <c r="FEI2499" s="78"/>
      <c r="FEJ2499" s="78"/>
      <c r="FEK2499" s="78"/>
      <c r="FEL2499" s="78"/>
      <c r="FEM2499" s="78"/>
      <c r="FEN2499" s="78"/>
      <c r="FEO2499" s="78"/>
      <c r="FEP2499" s="78"/>
      <c r="FEQ2499" s="78"/>
      <c r="FER2499" s="78"/>
      <c r="FES2499" s="78"/>
      <c r="FET2499" s="78"/>
      <c r="FEU2499" s="78"/>
      <c r="FEV2499" s="78"/>
      <c r="FEW2499" s="78"/>
      <c r="FEX2499" s="78"/>
      <c r="FEY2499" s="78"/>
      <c r="FEZ2499" s="78"/>
      <c r="FFA2499" s="78"/>
      <c r="FFB2499" s="78"/>
      <c r="FFC2499" s="78"/>
      <c r="FFD2499" s="78"/>
      <c r="FFE2499" s="78"/>
      <c r="FFF2499" s="78"/>
      <c r="FFG2499" s="78"/>
      <c r="FFH2499" s="78"/>
      <c r="FFI2499" s="78"/>
      <c r="FFJ2499" s="78"/>
      <c r="FFK2499" s="78"/>
      <c r="FFL2499" s="78"/>
      <c r="FFM2499" s="78"/>
      <c r="FFN2499" s="78"/>
      <c r="FFO2499" s="78"/>
      <c r="FFP2499" s="78"/>
      <c r="FFQ2499" s="78"/>
      <c r="FFR2499" s="78"/>
      <c r="FFS2499" s="78"/>
      <c r="FFT2499" s="78"/>
      <c r="FFU2499" s="78"/>
      <c r="FFV2499" s="78"/>
      <c r="FFW2499" s="78"/>
      <c r="FFX2499" s="78"/>
      <c r="FFY2499" s="78"/>
      <c r="FFZ2499" s="78"/>
      <c r="FGA2499" s="78"/>
      <c r="FGB2499" s="78"/>
      <c r="FGC2499" s="78"/>
      <c r="FGD2499" s="78"/>
      <c r="FGE2499" s="78"/>
      <c r="FGF2499" s="78"/>
      <c r="FGG2499" s="78"/>
      <c r="FGH2499" s="78"/>
      <c r="FGI2499" s="78"/>
      <c r="FGJ2499" s="78"/>
      <c r="FGK2499" s="78"/>
      <c r="FGL2499" s="78"/>
      <c r="FGM2499" s="78"/>
      <c r="FGN2499" s="78"/>
      <c r="FGO2499" s="78"/>
      <c r="FGP2499" s="78"/>
      <c r="FGQ2499" s="78"/>
      <c r="FGR2499" s="78"/>
      <c r="FGS2499" s="78"/>
      <c r="FGT2499" s="78"/>
      <c r="FGU2499" s="78"/>
      <c r="FGV2499" s="78"/>
      <c r="FGW2499" s="78"/>
      <c r="FGX2499" s="78"/>
      <c r="FGY2499" s="78"/>
      <c r="FGZ2499" s="78"/>
      <c r="FHA2499" s="78"/>
      <c r="FHB2499" s="78"/>
      <c r="FHC2499" s="78"/>
      <c r="FHD2499" s="78"/>
      <c r="FHE2499" s="78"/>
      <c r="FHF2499" s="78"/>
      <c r="FHG2499" s="78"/>
      <c r="FHH2499" s="78"/>
      <c r="FHI2499" s="78"/>
      <c r="FHJ2499" s="78"/>
      <c r="FHK2499" s="78"/>
      <c r="FHL2499" s="78"/>
      <c r="FHM2499" s="78"/>
      <c r="FHN2499" s="78"/>
      <c r="FHO2499" s="78"/>
      <c r="FHP2499" s="78"/>
      <c r="FHQ2499" s="78"/>
      <c r="FHR2499" s="78"/>
      <c r="FHS2499" s="78"/>
      <c r="FHT2499" s="78"/>
      <c r="FHU2499" s="78"/>
      <c r="FHV2499" s="78"/>
      <c r="FHW2499" s="78"/>
      <c r="FHX2499" s="78"/>
      <c r="FHY2499" s="78"/>
      <c r="FHZ2499" s="78"/>
      <c r="FIA2499" s="78"/>
      <c r="FIB2499" s="78"/>
      <c r="FIC2499" s="78"/>
      <c r="FID2499" s="78"/>
      <c r="FIE2499" s="78"/>
      <c r="FIF2499" s="78"/>
      <c r="FIG2499" s="78"/>
      <c r="FIH2499" s="78"/>
      <c r="FII2499" s="78"/>
      <c r="FIJ2499" s="78"/>
      <c r="FIK2499" s="78"/>
      <c r="FIL2499" s="78"/>
      <c r="FIM2499" s="78"/>
      <c r="FIN2499" s="78"/>
      <c r="FIO2499" s="78"/>
      <c r="FIP2499" s="78"/>
      <c r="FIQ2499" s="78"/>
      <c r="FIR2499" s="78"/>
      <c r="FIS2499" s="78"/>
      <c r="FIT2499" s="78"/>
      <c r="FIU2499" s="78"/>
      <c r="FIV2499" s="78"/>
      <c r="FIW2499" s="78"/>
      <c r="FIX2499" s="78"/>
      <c r="FIY2499" s="78"/>
      <c r="FIZ2499" s="78"/>
      <c r="FJA2499" s="78"/>
      <c r="FJB2499" s="78"/>
      <c r="FJC2499" s="78"/>
      <c r="FJD2499" s="78"/>
      <c r="FJE2499" s="78"/>
      <c r="FJF2499" s="78"/>
      <c r="FJG2499" s="78"/>
      <c r="FJH2499" s="78"/>
      <c r="FJI2499" s="78"/>
      <c r="FJJ2499" s="78"/>
      <c r="FJK2499" s="78"/>
      <c r="FJL2499" s="78"/>
      <c r="FJM2499" s="78"/>
      <c r="FJN2499" s="78"/>
      <c r="FJO2499" s="78"/>
      <c r="FJP2499" s="78"/>
      <c r="FJQ2499" s="78"/>
      <c r="FJR2499" s="78"/>
      <c r="FJS2499" s="78"/>
      <c r="FJT2499" s="78"/>
      <c r="FJU2499" s="78"/>
      <c r="FJV2499" s="78"/>
      <c r="FJW2499" s="78"/>
      <c r="FJX2499" s="78"/>
      <c r="FJY2499" s="78"/>
      <c r="FJZ2499" s="78"/>
      <c r="FKA2499" s="78"/>
      <c r="FKB2499" s="78"/>
      <c r="FKC2499" s="78"/>
      <c r="FKD2499" s="78"/>
      <c r="FKE2499" s="78"/>
      <c r="FKF2499" s="78"/>
      <c r="FKG2499" s="78"/>
      <c r="FKH2499" s="78"/>
      <c r="FKI2499" s="78"/>
      <c r="FKJ2499" s="78"/>
      <c r="FKK2499" s="78"/>
      <c r="FKL2499" s="78"/>
      <c r="FKM2499" s="78"/>
      <c r="FKN2499" s="78"/>
      <c r="FKO2499" s="78"/>
      <c r="FKP2499" s="78"/>
      <c r="FKQ2499" s="78"/>
      <c r="FKR2499" s="78"/>
      <c r="FKS2499" s="78"/>
      <c r="FKT2499" s="78"/>
      <c r="FKU2499" s="78"/>
      <c r="FKV2499" s="78"/>
      <c r="FKW2499" s="78"/>
      <c r="FKX2499" s="78"/>
      <c r="FKY2499" s="78"/>
      <c r="FKZ2499" s="78"/>
      <c r="FLA2499" s="78"/>
      <c r="FLB2499" s="78"/>
      <c r="FLC2499" s="78"/>
      <c r="FLD2499" s="78"/>
      <c r="FLE2499" s="78"/>
      <c r="FLF2499" s="78"/>
      <c r="FLG2499" s="78"/>
      <c r="FLH2499" s="78"/>
      <c r="FLI2499" s="78"/>
      <c r="FLJ2499" s="78"/>
      <c r="FLK2499" s="78"/>
      <c r="FLL2499" s="78"/>
      <c r="FLM2499" s="78"/>
      <c r="FLN2499" s="78"/>
      <c r="FLO2499" s="78"/>
      <c r="FLP2499" s="78"/>
      <c r="FLQ2499" s="78"/>
      <c r="FLR2499" s="78"/>
      <c r="FLS2499" s="78"/>
      <c r="FLT2499" s="78"/>
      <c r="FLU2499" s="78"/>
      <c r="FLV2499" s="78"/>
      <c r="FLW2499" s="78"/>
      <c r="FLX2499" s="78"/>
      <c r="FLY2499" s="78"/>
      <c r="FLZ2499" s="78"/>
      <c r="FMA2499" s="78"/>
      <c r="FMB2499" s="78"/>
      <c r="FMC2499" s="78"/>
      <c r="FMD2499" s="78"/>
      <c r="FME2499" s="78"/>
      <c r="FMF2499" s="78"/>
      <c r="FMG2499" s="78"/>
      <c r="FMH2499" s="78"/>
      <c r="FMI2499" s="78"/>
      <c r="FMJ2499" s="78"/>
      <c r="FMK2499" s="78"/>
      <c r="FML2499" s="78"/>
      <c r="FMM2499" s="78"/>
      <c r="FMN2499" s="78"/>
      <c r="FMO2499" s="78"/>
      <c r="FMP2499" s="78"/>
      <c r="FMQ2499" s="78"/>
      <c r="FMR2499" s="78"/>
      <c r="FMS2499" s="78"/>
      <c r="FMT2499" s="78"/>
      <c r="FMU2499" s="78"/>
      <c r="FMV2499" s="78"/>
      <c r="FMW2499" s="78"/>
      <c r="FMX2499" s="78"/>
      <c r="FMY2499" s="78"/>
      <c r="FMZ2499" s="78"/>
      <c r="FNA2499" s="78"/>
      <c r="FNB2499" s="78"/>
      <c r="FNC2499" s="78"/>
      <c r="FND2499" s="78"/>
      <c r="FNE2499" s="78"/>
      <c r="FNF2499" s="78"/>
      <c r="FNG2499" s="78"/>
      <c r="FNH2499" s="78"/>
      <c r="FNI2499" s="78"/>
      <c r="FNJ2499" s="78"/>
      <c r="FNK2499" s="78"/>
      <c r="FNL2499" s="78"/>
      <c r="FNM2499" s="78"/>
      <c r="FNN2499" s="78"/>
      <c r="FNO2499" s="78"/>
      <c r="FNP2499" s="78"/>
      <c r="FNQ2499" s="78"/>
      <c r="FNR2499" s="78"/>
      <c r="FNS2499" s="78"/>
      <c r="FNT2499" s="78"/>
      <c r="FNU2499" s="78"/>
      <c r="FNV2499" s="78"/>
      <c r="FNW2499" s="78"/>
      <c r="FNX2499" s="78"/>
      <c r="FNY2499" s="78"/>
      <c r="FNZ2499" s="78"/>
      <c r="FOA2499" s="78"/>
      <c r="FOB2499" s="78"/>
      <c r="FOC2499" s="78"/>
      <c r="FOD2499" s="78"/>
      <c r="FOE2499" s="78"/>
      <c r="FOF2499" s="78"/>
      <c r="FOG2499" s="78"/>
      <c r="FOH2499" s="78"/>
      <c r="FOI2499" s="78"/>
      <c r="FOJ2499" s="78"/>
      <c r="FOK2499" s="78"/>
      <c r="FOL2499" s="78"/>
      <c r="FOM2499" s="78"/>
      <c r="FON2499" s="78"/>
      <c r="FOO2499" s="78"/>
      <c r="FOP2499" s="78"/>
      <c r="FOQ2499" s="78"/>
      <c r="FOR2499" s="78"/>
      <c r="FOS2499" s="78"/>
      <c r="FOT2499" s="78"/>
      <c r="FOU2499" s="78"/>
      <c r="FOV2499" s="78"/>
      <c r="FOW2499" s="78"/>
      <c r="FOX2499" s="78"/>
      <c r="FOY2499" s="78"/>
      <c r="FOZ2499" s="78"/>
      <c r="FPA2499" s="78"/>
      <c r="FPB2499" s="78"/>
      <c r="FPC2499" s="78"/>
      <c r="FPD2499" s="78"/>
      <c r="FPE2499" s="78"/>
      <c r="FPF2499" s="78"/>
      <c r="FPG2499" s="78"/>
      <c r="FPH2499" s="78"/>
      <c r="FPI2499" s="78"/>
      <c r="FPJ2499" s="78"/>
      <c r="FPK2499" s="78"/>
      <c r="FPL2499" s="78"/>
      <c r="FPM2499" s="78"/>
      <c r="FPN2499" s="78"/>
      <c r="FPO2499" s="78"/>
      <c r="FPP2499" s="78"/>
      <c r="FPQ2499" s="78"/>
      <c r="FPR2499" s="78"/>
      <c r="FPS2499" s="78"/>
      <c r="FPT2499" s="78"/>
      <c r="FPU2499" s="78"/>
      <c r="FPV2499" s="78"/>
      <c r="FPW2499" s="78"/>
      <c r="FPX2499" s="78"/>
      <c r="FPY2499" s="78"/>
      <c r="FPZ2499" s="78"/>
      <c r="FQA2499" s="78"/>
      <c r="FQB2499" s="78"/>
      <c r="FQC2499" s="78"/>
      <c r="FQD2499" s="78"/>
      <c r="FQE2499" s="78"/>
      <c r="FQF2499" s="78"/>
      <c r="FQG2499" s="78"/>
      <c r="FQH2499" s="78"/>
      <c r="FQI2499" s="78"/>
      <c r="FQJ2499" s="78"/>
      <c r="FQK2499" s="78"/>
      <c r="FQL2499" s="78"/>
      <c r="FQM2499" s="78"/>
      <c r="FQN2499" s="78"/>
      <c r="FQO2499" s="78"/>
      <c r="FQP2499" s="78"/>
      <c r="FQQ2499" s="78"/>
      <c r="FQR2499" s="78"/>
      <c r="FQS2499" s="78"/>
      <c r="FQT2499" s="78"/>
      <c r="FQU2499" s="78"/>
      <c r="FQV2499" s="78"/>
      <c r="FQW2499" s="78"/>
      <c r="FQX2499" s="78"/>
      <c r="FQY2499" s="78"/>
      <c r="FQZ2499" s="78"/>
      <c r="FRA2499" s="78"/>
      <c r="FRB2499" s="78"/>
      <c r="FRC2499" s="78"/>
      <c r="FRD2499" s="78"/>
      <c r="FRE2499" s="78"/>
      <c r="FRF2499" s="78"/>
      <c r="FRG2499" s="78"/>
      <c r="FRH2499" s="78"/>
      <c r="FRI2499" s="78"/>
      <c r="FRJ2499" s="78"/>
      <c r="FRK2499" s="78"/>
      <c r="FRL2499" s="78"/>
      <c r="FRM2499" s="78"/>
      <c r="FRN2499" s="78"/>
      <c r="FRO2499" s="78"/>
      <c r="FRP2499" s="78"/>
      <c r="FRQ2499" s="78"/>
      <c r="FRR2499" s="78"/>
      <c r="FRS2499" s="78"/>
      <c r="FRT2499" s="78"/>
      <c r="FRU2499" s="78"/>
      <c r="FRV2499" s="78"/>
      <c r="FRW2499" s="78"/>
      <c r="FRX2499" s="78"/>
      <c r="FRY2499" s="78"/>
      <c r="FRZ2499" s="78"/>
      <c r="FSA2499" s="78"/>
      <c r="FSB2499" s="78"/>
      <c r="FSC2499" s="78"/>
      <c r="FSD2499" s="78"/>
      <c r="FSE2499" s="78"/>
      <c r="FSF2499" s="78"/>
      <c r="FSG2499" s="78"/>
      <c r="FSH2499" s="78"/>
      <c r="FSI2499" s="78"/>
      <c r="FSJ2499" s="78"/>
      <c r="FSK2499" s="78"/>
      <c r="FSL2499" s="78"/>
      <c r="FSM2499" s="78"/>
      <c r="FSN2499" s="78"/>
      <c r="FSO2499" s="78"/>
      <c r="FSP2499" s="78"/>
      <c r="FSQ2499" s="78"/>
      <c r="FSR2499" s="78"/>
      <c r="FSS2499" s="78"/>
      <c r="FST2499" s="78"/>
      <c r="FSU2499" s="78"/>
      <c r="FSV2499" s="78"/>
      <c r="FSW2499" s="78"/>
      <c r="FSX2499" s="78"/>
      <c r="FSY2499" s="78"/>
      <c r="FSZ2499" s="78"/>
      <c r="FTA2499" s="78"/>
      <c r="FTB2499" s="78"/>
      <c r="FTC2499" s="78"/>
      <c r="FTD2499" s="78"/>
      <c r="FTE2499" s="78"/>
      <c r="FTF2499" s="78"/>
      <c r="FTG2499" s="78"/>
      <c r="FTH2499" s="78"/>
      <c r="FTI2499" s="78"/>
      <c r="FTJ2499" s="78"/>
      <c r="FTK2499" s="78"/>
      <c r="FTL2499" s="78"/>
      <c r="FTM2499" s="78"/>
      <c r="FTN2499" s="78"/>
      <c r="FTO2499" s="78"/>
      <c r="FTP2499" s="78"/>
      <c r="FTQ2499" s="78"/>
      <c r="FTR2499" s="78"/>
      <c r="FTS2499" s="78"/>
      <c r="FTT2499" s="78"/>
      <c r="FTU2499" s="78"/>
      <c r="FTV2499" s="78"/>
      <c r="FTW2499" s="78"/>
      <c r="FTX2499" s="78"/>
      <c r="FTY2499" s="78"/>
      <c r="FTZ2499" s="78"/>
      <c r="FUA2499" s="78"/>
      <c r="FUB2499" s="78"/>
      <c r="FUC2499" s="78"/>
      <c r="FUD2499" s="78"/>
      <c r="FUE2499" s="78"/>
      <c r="FUF2499" s="78"/>
      <c r="FUG2499" s="78"/>
      <c r="FUH2499" s="78"/>
      <c r="FUI2499" s="78"/>
      <c r="FUJ2499" s="78"/>
      <c r="FUK2499" s="78"/>
      <c r="FUL2499" s="78"/>
      <c r="FUM2499" s="78"/>
      <c r="FUN2499" s="78"/>
      <c r="FUO2499" s="78"/>
      <c r="FUP2499" s="78"/>
      <c r="FUQ2499" s="78"/>
      <c r="FUR2499" s="78"/>
      <c r="FUS2499" s="78"/>
      <c r="FUT2499" s="78"/>
      <c r="FUU2499" s="78"/>
      <c r="FUV2499" s="78"/>
      <c r="FUW2499" s="78"/>
      <c r="FUX2499" s="78"/>
      <c r="FUY2499" s="78"/>
      <c r="FUZ2499" s="78"/>
      <c r="FVA2499" s="78"/>
      <c r="FVB2499" s="78"/>
      <c r="FVC2499" s="78"/>
      <c r="FVD2499" s="78"/>
      <c r="FVE2499" s="78"/>
      <c r="FVF2499" s="78"/>
      <c r="FVG2499" s="78"/>
      <c r="FVH2499" s="78"/>
      <c r="FVI2499" s="78"/>
      <c r="FVJ2499" s="78"/>
      <c r="FVK2499" s="78"/>
      <c r="FVL2499" s="78"/>
      <c r="FVM2499" s="78"/>
      <c r="FVN2499" s="78"/>
      <c r="FVO2499" s="78"/>
      <c r="FVP2499" s="78"/>
      <c r="FVQ2499" s="78"/>
      <c r="FVR2499" s="78"/>
      <c r="FVS2499" s="78"/>
      <c r="FVT2499" s="78"/>
      <c r="FVU2499" s="78"/>
      <c r="FVV2499" s="78"/>
      <c r="FVW2499" s="78"/>
      <c r="FVX2499" s="78"/>
      <c r="FVY2499" s="78"/>
      <c r="FVZ2499" s="78"/>
      <c r="FWA2499" s="78"/>
      <c r="FWB2499" s="78"/>
      <c r="FWC2499" s="78"/>
      <c r="FWD2499" s="78"/>
      <c r="FWE2499" s="78"/>
      <c r="FWF2499" s="78"/>
      <c r="FWG2499" s="78"/>
      <c r="FWH2499" s="78"/>
      <c r="FWI2499" s="78"/>
      <c r="FWJ2499" s="78"/>
      <c r="FWK2499" s="78"/>
      <c r="FWL2499" s="78"/>
      <c r="FWM2499" s="78"/>
      <c r="FWN2499" s="78"/>
      <c r="FWO2499" s="78"/>
      <c r="FWP2499" s="78"/>
      <c r="FWQ2499" s="78"/>
      <c r="FWR2499" s="78"/>
      <c r="FWS2499" s="78"/>
      <c r="FWT2499" s="78"/>
      <c r="FWU2499" s="78"/>
      <c r="FWV2499" s="78"/>
      <c r="FWW2499" s="78"/>
      <c r="FWX2499" s="78"/>
      <c r="FWY2499" s="78"/>
      <c r="FWZ2499" s="78"/>
      <c r="FXA2499" s="78"/>
      <c r="FXB2499" s="78"/>
      <c r="FXC2499" s="78"/>
      <c r="FXD2499" s="78"/>
      <c r="FXE2499" s="78"/>
      <c r="FXF2499" s="78"/>
      <c r="FXG2499" s="78"/>
      <c r="FXH2499" s="78"/>
      <c r="FXI2499" s="78"/>
      <c r="FXJ2499" s="78"/>
      <c r="FXK2499" s="78"/>
      <c r="FXL2499" s="78"/>
      <c r="FXM2499" s="78"/>
      <c r="FXN2499" s="78"/>
      <c r="FXO2499" s="78"/>
      <c r="FXP2499" s="78"/>
      <c r="FXQ2499" s="78"/>
      <c r="FXR2499" s="78"/>
      <c r="FXS2499" s="78"/>
      <c r="FXT2499" s="78"/>
      <c r="FXU2499" s="78"/>
      <c r="FXV2499" s="78"/>
      <c r="FXW2499" s="78"/>
      <c r="FXX2499" s="78"/>
      <c r="FXY2499" s="78"/>
      <c r="FXZ2499" s="78"/>
      <c r="FYA2499" s="78"/>
      <c r="FYB2499" s="78"/>
      <c r="FYC2499" s="78"/>
      <c r="FYD2499" s="78"/>
      <c r="FYE2499" s="78"/>
      <c r="FYF2499" s="78"/>
      <c r="FYG2499" s="78"/>
      <c r="FYH2499" s="78"/>
      <c r="FYI2499" s="78"/>
      <c r="FYJ2499" s="78"/>
      <c r="FYK2499" s="78"/>
      <c r="FYL2499" s="78"/>
      <c r="FYM2499" s="78"/>
      <c r="FYN2499" s="78"/>
      <c r="FYO2499" s="78"/>
      <c r="FYP2499" s="78"/>
      <c r="FYQ2499" s="78"/>
      <c r="FYR2499" s="78"/>
      <c r="FYS2499" s="78"/>
      <c r="FYT2499" s="78"/>
      <c r="FYU2499" s="78"/>
      <c r="FYV2499" s="78"/>
      <c r="FYW2499" s="78"/>
      <c r="FYX2499" s="78"/>
      <c r="FYY2499" s="78"/>
      <c r="FYZ2499" s="78"/>
      <c r="FZA2499" s="78"/>
      <c r="FZB2499" s="78"/>
      <c r="FZC2499" s="78"/>
      <c r="FZD2499" s="78"/>
      <c r="FZE2499" s="78"/>
      <c r="FZF2499" s="78"/>
      <c r="FZG2499" s="78"/>
      <c r="FZH2499" s="78"/>
      <c r="FZI2499" s="78"/>
      <c r="FZJ2499" s="78"/>
      <c r="FZK2499" s="78"/>
      <c r="FZL2499" s="78"/>
      <c r="FZM2499" s="78"/>
      <c r="FZN2499" s="78"/>
      <c r="FZO2499" s="78"/>
      <c r="FZP2499" s="78"/>
      <c r="FZQ2499" s="78"/>
      <c r="FZR2499" s="78"/>
      <c r="FZS2499" s="78"/>
      <c r="FZT2499" s="78"/>
      <c r="FZU2499" s="78"/>
      <c r="FZV2499" s="78"/>
      <c r="FZW2499" s="78"/>
      <c r="FZX2499" s="78"/>
      <c r="FZY2499" s="78"/>
      <c r="FZZ2499" s="78"/>
      <c r="GAA2499" s="78"/>
      <c r="GAB2499" s="78"/>
      <c r="GAC2499" s="78"/>
      <c r="GAD2499" s="78"/>
      <c r="GAE2499" s="78"/>
      <c r="GAF2499" s="78"/>
      <c r="GAG2499" s="78"/>
      <c r="GAH2499" s="78"/>
      <c r="GAI2499" s="78"/>
      <c r="GAJ2499" s="78"/>
      <c r="GAK2499" s="78"/>
      <c r="GAL2499" s="78"/>
      <c r="GAM2499" s="78"/>
      <c r="GAN2499" s="78"/>
      <c r="GAO2499" s="78"/>
      <c r="GAP2499" s="78"/>
      <c r="GAQ2499" s="78"/>
      <c r="GAR2499" s="78"/>
      <c r="GAS2499" s="78"/>
      <c r="GAT2499" s="78"/>
      <c r="GAU2499" s="78"/>
      <c r="GAV2499" s="78"/>
      <c r="GAW2499" s="78"/>
      <c r="GAX2499" s="78"/>
      <c r="GAY2499" s="78"/>
      <c r="GAZ2499" s="78"/>
      <c r="GBA2499" s="78"/>
      <c r="GBB2499" s="78"/>
      <c r="GBC2499" s="78"/>
      <c r="GBD2499" s="78"/>
      <c r="GBE2499" s="78"/>
      <c r="GBF2499" s="78"/>
      <c r="GBG2499" s="78"/>
      <c r="GBH2499" s="78"/>
      <c r="GBI2499" s="78"/>
      <c r="GBJ2499" s="78"/>
      <c r="GBK2499" s="78"/>
      <c r="GBL2499" s="78"/>
      <c r="GBM2499" s="78"/>
      <c r="GBN2499" s="78"/>
      <c r="GBO2499" s="78"/>
      <c r="GBP2499" s="78"/>
      <c r="GBQ2499" s="78"/>
      <c r="GBR2499" s="78"/>
      <c r="GBS2499" s="78"/>
      <c r="GBT2499" s="78"/>
      <c r="GBU2499" s="78"/>
      <c r="GBV2499" s="78"/>
      <c r="GBW2499" s="78"/>
      <c r="GBX2499" s="78"/>
      <c r="GBY2499" s="78"/>
      <c r="GBZ2499" s="78"/>
      <c r="GCA2499" s="78"/>
      <c r="GCB2499" s="78"/>
      <c r="GCC2499" s="78"/>
      <c r="GCD2499" s="78"/>
      <c r="GCE2499" s="78"/>
      <c r="GCF2499" s="78"/>
      <c r="GCG2499" s="78"/>
      <c r="GCH2499" s="78"/>
      <c r="GCI2499" s="78"/>
      <c r="GCJ2499" s="78"/>
      <c r="GCK2499" s="78"/>
      <c r="GCL2499" s="78"/>
      <c r="GCM2499" s="78"/>
      <c r="GCN2499" s="78"/>
      <c r="GCO2499" s="78"/>
      <c r="GCP2499" s="78"/>
      <c r="GCQ2499" s="78"/>
      <c r="GCR2499" s="78"/>
      <c r="GCS2499" s="78"/>
      <c r="GCT2499" s="78"/>
      <c r="GCU2499" s="78"/>
      <c r="GCV2499" s="78"/>
      <c r="GCW2499" s="78"/>
      <c r="GCX2499" s="78"/>
      <c r="GCY2499" s="78"/>
      <c r="GCZ2499" s="78"/>
      <c r="GDA2499" s="78"/>
      <c r="GDB2499" s="78"/>
      <c r="GDC2499" s="78"/>
      <c r="GDD2499" s="78"/>
      <c r="GDE2499" s="78"/>
      <c r="GDF2499" s="78"/>
      <c r="GDG2499" s="78"/>
      <c r="GDH2499" s="78"/>
      <c r="GDI2499" s="78"/>
      <c r="GDJ2499" s="78"/>
      <c r="GDK2499" s="78"/>
      <c r="GDL2499" s="78"/>
      <c r="GDM2499" s="78"/>
      <c r="GDN2499" s="78"/>
      <c r="GDO2499" s="78"/>
      <c r="GDP2499" s="78"/>
      <c r="GDQ2499" s="78"/>
      <c r="GDR2499" s="78"/>
      <c r="GDS2499" s="78"/>
      <c r="GDT2499" s="78"/>
      <c r="GDU2499" s="78"/>
      <c r="GDV2499" s="78"/>
      <c r="GDW2499" s="78"/>
      <c r="GDX2499" s="78"/>
      <c r="GDY2499" s="78"/>
      <c r="GDZ2499" s="78"/>
      <c r="GEA2499" s="78"/>
      <c r="GEB2499" s="78"/>
      <c r="GEC2499" s="78"/>
      <c r="GED2499" s="78"/>
      <c r="GEE2499" s="78"/>
      <c r="GEF2499" s="78"/>
      <c r="GEG2499" s="78"/>
      <c r="GEH2499" s="78"/>
      <c r="GEI2499" s="78"/>
      <c r="GEJ2499" s="78"/>
      <c r="GEK2499" s="78"/>
      <c r="GEL2499" s="78"/>
      <c r="GEM2499" s="78"/>
      <c r="GEN2499" s="78"/>
      <c r="GEO2499" s="78"/>
      <c r="GEP2499" s="78"/>
      <c r="GEQ2499" s="78"/>
      <c r="GER2499" s="78"/>
      <c r="GES2499" s="78"/>
      <c r="GET2499" s="78"/>
      <c r="GEU2499" s="78"/>
      <c r="GEV2499" s="78"/>
      <c r="GEW2499" s="78"/>
      <c r="GEX2499" s="78"/>
      <c r="GEY2499" s="78"/>
      <c r="GEZ2499" s="78"/>
      <c r="GFA2499" s="78"/>
      <c r="GFB2499" s="78"/>
      <c r="GFC2499" s="78"/>
      <c r="GFD2499" s="78"/>
      <c r="GFE2499" s="78"/>
      <c r="GFF2499" s="78"/>
      <c r="GFG2499" s="78"/>
      <c r="GFH2499" s="78"/>
      <c r="GFI2499" s="78"/>
      <c r="GFJ2499" s="78"/>
      <c r="GFK2499" s="78"/>
      <c r="GFL2499" s="78"/>
      <c r="GFM2499" s="78"/>
      <c r="GFN2499" s="78"/>
      <c r="GFO2499" s="78"/>
      <c r="GFP2499" s="78"/>
      <c r="GFQ2499" s="78"/>
      <c r="GFR2499" s="78"/>
      <c r="GFS2499" s="78"/>
      <c r="GFT2499" s="78"/>
      <c r="GFU2499" s="78"/>
      <c r="GFV2499" s="78"/>
      <c r="GFW2499" s="78"/>
      <c r="GFX2499" s="78"/>
      <c r="GFY2499" s="78"/>
      <c r="GFZ2499" s="78"/>
      <c r="GGA2499" s="78"/>
      <c r="GGB2499" s="78"/>
      <c r="GGC2499" s="78"/>
      <c r="GGD2499" s="78"/>
      <c r="GGE2499" s="78"/>
      <c r="GGF2499" s="78"/>
      <c r="GGG2499" s="78"/>
      <c r="GGH2499" s="78"/>
      <c r="GGI2499" s="78"/>
      <c r="GGJ2499" s="78"/>
      <c r="GGK2499" s="78"/>
      <c r="GGL2499" s="78"/>
      <c r="GGM2499" s="78"/>
      <c r="GGN2499" s="78"/>
      <c r="GGO2499" s="78"/>
      <c r="GGP2499" s="78"/>
      <c r="GGQ2499" s="78"/>
      <c r="GGR2499" s="78"/>
      <c r="GGS2499" s="78"/>
      <c r="GGT2499" s="78"/>
      <c r="GGU2499" s="78"/>
      <c r="GGV2499" s="78"/>
      <c r="GGW2499" s="78"/>
      <c r="GGX2499" s="78"/>
      <c r="GGY2499" s="78"/>
      <c r="GGZ2499" s="78"/>
      <c r="GHA2499" s="78"/>
      <c r="GHB2499" s="78"/>
      <c r="GHC2499" s="78"/>
      <c r="GHD2499" s="78"/>
      <c r="GHE2499" s="78"/>
      <c r="GHF2499" s="78"/>
      <c r="GHG2499" s="78"/>
      <c r="GHH2499" s="78"/>
      <c r="GHI2499" s="78"/>
      <c r="GHJ2499" s="78"/>
      <c r="GHK2499" s="78"/>
      <c r="GHL2499" s="78"/>
      <c r="GHM2499" s="78"/>
      <c r="GHN2499" s="78"/>
      <c r="GHO2499" s="78"/>
      <c r="GHP2499" s="78"/>
      <c r="GHQ2499" s="78"/>
      <c r="GHR2499" s="78"/>
      <c r="GHS2499" s="78"/>
      <c r="GHT2499" s="78"/>
      <c r="GHU2499" s="78"/>
      <c r="GHV2499" s="78"/>
      <c r="GHW2499" s="78"/>
      <c r="GHX2499" s="78"/>
      <c r="GHY2499" s="78"/>
      <c r="GHZ2499" s="78"/>
      <c r="GIA2499" s="78"/>
      <c r="GIB2499" s="78"/>
      <c r="GIC2499" s="78"/>
      <c r="GID2499" s="78"/>
      <c r="GIE2499" s="78"/>
      <c r="GIF2499" s="78"/>
      <c r="GIG2499" s="78"/>
      <c r="GIH2499" s="78"/>
      <c r="GII2499" s="78"/>
      <c r="GIJ2499" s="78"/>
      <c r="GIK2499" s="78"/>
      <c r="GIL2499" s="78"/>
      <c r="GIM2499" s="78"/>
      <c r="GIN2499" s="78"/>
      <c r="GIO2499" s="78"/>
      <c r="GIP2499" s="78"/>
      <c r="GIQ2499" s="78"/>
      <c r="GIR2499" s="78"/>
      <c r="GIS2499" s="78"/>
      <c r="GIT2499" s="78"/>
      <c r="GIU2499" s="78"/>
      <c r="GIV2499" s="78"/>
      <c r="GIW2499" s="78"/>
      <c r="GIX2499" s="78"/>
      <c r="GIY2499" s="78"/>
      <c r="GIZ2499" s="78"/>
      <c r="GJA2499" s="78"/>
      <c r="GJB2499" s="78"/>
      <c r="GJC2499" s="78"/>
      <c r="GJD2499" s="78"/>
      <c r="GJE2499" s="78"/>
      <c r="GJF2499" s="78"/>
      <c r="GJG2499" s="78"/>
      <c r="GJH2499" s="78"/>
      <c r="GJI2499" s="78"/>
      <c r="GJJ2499" s="78"/>
      <c r="GJK2499" s="78"/>
      <c r="GJL2499" s="78"/>
      <c r="GJM2499" s="78"/>
      <c r="GJN2499" s="78"/>
      <c r="GJO2499" s="78"/>
      <c r="GJP2499" s="78"/>
      <c r="GJQ2499" s="78"/>
      <c r="GJR2499" s="78"/>
      <c r="GJS2499" s="78"/>
      <c r="GJT2499" s="78"/>
      <c r="GJU2499" s="78"/>
      <c r="GJV2499" s="78"/>
      <c r="GJW2499" s="78"/>
      <c r="GJX2499" s="78"/>
      <c r="GJY2499" s="78"/>
      <c r="GJZ2499" s="78"/>
      <c r="GKA2499" s="78"/>
      <c r="GKB2499" s="78"/>
      <c r="GKC2499" s="78"/>
      <c r="GKD2499" s="78"/>
      <c r="GKE2499" s="78"/>
      <c r="GKF2499" s="78"/>
      <c r="GKG2499" s="78"/>
      <c r="GKH2499" s="78"/>
      <c r="GKI2499" s="78"/>
      <c r="GKJ2499" s="78"/>
      <c r="GKK2499" s="78"/>
      <c r="GKL2499" s="78"/>
      <c r="GKM2499" s="78"/>
      <c r="GKN2499" s="78"/>
      <c r="GKO2499" s="78"/>
      <c r="GKP2499" s="78"/>
      <c r="GKQ2499" s="78"/>
      <c r="GKR2499" s="78"/>
      <c r="GKS2499" s="78"/>
      <c r="GKT2499" s="78"/>
      <c r="GKU2499" s="78"/>
      <c r="GKV2499" s="78"/>
      <c r="GKW2499" s="78"/>
      <c r="GKX2499" s="78"/>
      <c r="GKY2499" s="78"/>
      <c r="GKZ2499" s="78"/>
      <c r="GLA2499" s="78"/>
      <c r="GLB2499" s="78"/>
      <c r="GLC2499" s="78"/>
      <c r="GLD2499" s="78"/>
      <c r="GLE2499" s="78"/>
      <c r="GLF2499" s="78"/>
      <c r="GLG2499" s="78"/>
      <c r="GLH2499" s="78"/>
      <c r="GLI2499" s="78"/>
      <c r="GLJ2499" s="78"/>
      <c r="GLK2499" s="78"/>
      <c r="GLL2499" s="78"/>
      <c r="GLM2499" s="78"/>
      <c r="GLN2499" s="78"/>
      <c r="GLO2499" s="78"/>
      <c r="GLP2499" s="78"/>
      <c r="GLQ2499" s="78"/>
      <c r="GLR2499" s="78"/>
      <c r="GLS2499" s="78"/>
      <c r="GLT2499" s="78"/>
      <c r="GLU2499" s="78"/>
      <c r="GLV2499" s="78"/>
      <c r="GLW2499" s="78"/>
      <c r="GLX2499" s="78"/>
      <c r="GLY2499" s="78"/>
      <c r="GLZ2499" s="78"/>
      <c r="GMA2499" s="78"/>
      <c r="GMB2499" s="78"/>
      <c r="GMC2499" s="78"/>
      <c r="GMD2499" s="78"/>
      <c r="GME2499" s="78"/>
      <c r="GMF2499" s="78"/>
      <c r="GMG2499" s="78"/>
      <c r="GMH2499" s="78"/>
      <c r="GMI2499" s="78"/>
      <c r="GMJ2499" s="78"/>
      <c r="GMK2499" s="78"/>
      <c r="GML2499" s="78"/>
      <c r="GMM2499" s="78"/>
      <c r="GMN2499" s="78"/>
      <c r="GMO2499" s="78"/>
      <c r="GMP2499" s="78"/>
      <c r="GMQ2499" s="78"/>
      <c r="GMR2499" s="78"/>
      <c r="GMS2499" s="78"/>
      <c r="GMT2499" s="78"/>
      <c r="GMU2499" s="78"/>
      <c r="GMV2499" s="78"/>
      <c r="GMW2499" s="78"/>
      <c r="GMX2499" s="78"/>
      <c r="GMY2499" s="78"/>
      <c r="GMZ2499" s="78"/>
      <c r="GNA2499" s="78"/>
      <c r="GNB2499" s="78"/>
      <c r="GNC2499" s="78"/>
      <c r="GND2499" s="78"/>
      <c r="GNE2499" s="78"/>
      <c r="GNF2499" s="78"/>
      <c r="GNG2499" s="78"/>
      <c r="GNH2499" s="78"/>
      <c r="GNI2499" s="78"/>
      <c r="GNJ2499" s="78"/>
      <c r="GNK2499" s="78"/>
      <c r="GNL2499" s="78"/>
      <c r="GNM2499" s="78"/>
      <c r="GNN2499" s="78"/>
      <c r="GNO2499" s="78"/>
      <c r="GNP2499" s="78"/>
      <c r="GNQ2499" s="78"/>
      <c r="GNR2499" s="78"/>
      <c r="GNS2499" s="78"/>
      <c r="GNT2499" s="78"/>
      <c r="GNU2499" s="78"/>
      <c r="GNV2499" s="78"/>
      <c r="GNW2499" s="78"/>
      <c r="GNX2499" s="78"/>
      <c r="GNY2499" s="78"/>
      <c r="GNZ2499" s="78"/>
      <c r="GOA2499" s="78"/>
      <c r="GOB2499" s="78"/>
      <c r="GOC2499" s="78"/>
      <c r="GOD2499" s="78"/>
      <c r="GOE2499" s="78"/>
      <c r="GOF2499" s="78"/>
      <c r="GOG2499" s="78"/>
      <c r="GOH2499" s="78"/>
      <c r="GOI2499" s="78"/>
      <c r="GOJ2499" s="78"/>
      <c r="GOK2499" s="78"/>
      <c r="GOL2499" s="78"/>
      <c r="GOM2499" s="78"/>
      <c r="GON2499" s="78"/>
      <c r="GOO2499" s="78"/>
      <c r="GOP2499" s="78"/>
      <c r="GOQ2499" s="78"/>
      <c r="GOR2499" s="78"/>
      <c r="GOS2499" s="78"/>
      <c r="GOT2499" s="78"/>
      <c r="GOU2499" s="78"/>
      <c r="GOV2499" s="78"/>
      <c r="GOW2499" s="78"/>
      <c r="GOX2499" s="78"/>
      <c r="GOY2499" s="78"/>
      <c r="GOZ2499" s="78"/>
      <c r="GPA2499" s="78"/>
      <c r="GPB2499" s="78"/>
      <c r="GPC2499" s="78"/>
      <c r="GPD2499" s="78"/>
      <c r="GPE2499" s="78"/>
      <c r="GPF2499" s="78"/>
      <c r="GPG2499" s="78"/>
      <c r="GPH2499" s="78"/>
      <c r="GPI2499" s="78"/>
      <c r="GPJ2499" s="78"/>
      <c r="GPK2499" s="78"/>
      <c r="GPL2499" s="78"/>
      <c r="GPM2499" s="78"/>
      <c r="GPN2499" s="78"/>
      <c r="GPO2499" s="78"/>
      <c r="GPP2499" s="78"/>
      <c r="GPQ2499" s="78"/>
      <c r="GPR2499" s="78"/>
      <c r="GPS2499" s="78"/>
      <c r="GPT2499" s="78"/>
      <c r="GPU2499" s="78"/>
      <c r="GPV2499" s="78"/>
      <c r="GPW2499" s="78"/>
      <c r="GPX2499" s="78"/>
      <c r="GPY2499" s="78"/>
      <c r="GPZ2499" s="78"/>
      <c r="GQA2499" s="78"/>
      <c r="GQB2499" s="78"/>
      <c r="GQC2499" s="78"/>
      <c r="GQD2499" s="78"/>
      <c r="GQE2499" s="78"/>
      <c r="GQF2499" s="78"/>
      <c r="GQG2499" s="78"/>
      <c r="GQH2499" s="78"/>
      <c r="GQI2499" s="78"/>
      <c r="GQJ2499" s="78"/>
      <c r="GQK2499" s="78"/>
      <c r="GQL2499" s="78"/>
      <c r="GQM2499" s="78"/>
      <c r="GQN2499" s="78"/>
      <c r="GQO2499" s="78"/>
      <c r="GQP2499" s="78"/>
      <c r="GQQ2499" s="78"/>
      <c r="GQR2499" s="78"/>
      <c r="GQS2499" s="78"/>
      <c r="GQT2499" s="78"/>
      <c r="GQU2499" s="78"/>
      <c r="GQV2499" s="78"/>
      <c r="GQW2499" s="78"/>
      <c r="GQX2499" s="78"/>
      <c r="GQY2499" s="78"/>
      <c r="GQZ2499" s="78"/>
      <c r="GRA2499" s="78"/>
      <c r="GRB2499" s="78"/>
      <c r="GRC2499" s="78"/>
      <c r="GRD2499" s="78"/>
      <c r="GRE2499" s="78"/>
      <c r="GRF2499" s="78"/>
      <c r="GRG2499" s="78"/>
      <c r="GRH2499" s="78"/>
      <c r="GRI2499" s="78"/>
      <c r="GRJ2499" s="78"/>
      <c r="GRK2499" s="78"/>
      <c r="GRL2499" s="78"/>
      <c r="GRM2499" s="78"/>
      <c r="GRN2499" s="78"/>
      <c r="GRO2499" s="78"/>
      <c r="GRP2499" s="78"/>
      <c r="GRQ2499" s="78"/>
      <c r="GRR2499" s="78"/>
      <c r="GRS2499" s="78"/>
      <c r="GRT2499" s="78"/>
      <c r="GRU2499" s="78"/>
      <c r="GRV2499" s="78"/>
      <c r="GRW2499" s="78"/>
      <c r="GRX2499" s="78"/>
      <c r="GRY2499" s="78"/>
      <c r="GRZ2499" s="78"/>
      <c r="GSA2499" s="78"/>
      <c r="GSB2499" s="78"/>
      <c r="GSC2499" s="78"/>
      <c r="GSD2499" s="78"/>
      <c r="GSE2499" s="78"/>
      <c r="GSF2499" s="78"/>
      <c r="GSG2499" s="78"/>
      <c r="GSH2499" s="78"/>
      <c r="GSI2499" s="78"/>
      <c r="GSJ2499" s="78"/>
      <c r="GSK2499" s="78"/>
      <c r="GSL2499" s="78"/>
      <c r="GSM2499" s="78"/>
      <c r="GSN2499" s="78"/>
      <c r="GSO2499" s="78"/>
      <c r="GSP2499" s="78"/>
      <c r="GSQ2499" s="78"/>
      <c r="GSR2499" s="78"/>
      <c r="GSS2499" s="78"/>
      <c r="GST2499" s="78"/>
      <c r="GSU2499" s="78"/>
      <c r="GSV2499" s="78"/>
      <c r="GSW2499" s="78"/>
      <c r="GSX2499" s="78"/>
      <c r="GSY2499" s="78"/>
      <c r="GSZ2499" s="78"/>
      <c r="GTA2499" s="78"/>
      <c r="GTB2499" s="78"/>
      <c r="GTC2499" s="78"/>
      <c r="GTD2499" s="78"/>
      <c r="GTE2499" s="78"/>
      <c r="GTF2499" s="78"/>
      <c r="GTG2499" s="78"/>
      <c r="GTH2499" s="78"/>
      <c r="GTI2499" s="78"/>
      <c r="GTJ2499" s="78"/>
      <c r="GTK2499" s="78"/>
      <c r="GTL2499" s="78"/>
      <c r="GTM2499" s="78"/>
      <c r="GTN2499" s="78"/>
      <c r="GTO2499" s="78"/>
      <c r="GTP2499" s="78"/>
      <c r="GTQ2499" s="78"/>
      <c r="GTR2499" s="78"/>
      <c r="GTS2499" s="78"/>
      <c r="GTT2499" s="78"/>
      <c r="GTU2499" s="78"/>
      <c r="GTV2499" s="78"/>
      <c r="GTW2499" s="78"/>
      <c r="GTX2499" s="78"/>
      <c r="GTY2499" s="78"/>
      <c r="GTZ2499" s="78"/>
      <c r="GUA2499" s="78"/>
      <c r="GUB2499" s="78"/>
      <c r="GUC2499" s="78"/>
      <c r="GUD2499" s="78"/>
      <c r="GUE2499" s="78"/>
      <c r="GUF2499" s="78"/>
      <c r="GUG2499" s="78"/>
      <c r="GUH2499" s="78"/>
      <c r="GUI2499" s="78"/>
      <c r="GUJ2499" s="78"/>
      <c r="GUK2499" s="78"/>
      <c r="GUL2499" s="78"/>
      <c r="GUM2499" s="78"/>
      <c r="GUN2499" s="78"/>
      <c r="GUO2499" s="78"/>
      <c r="GUP2499" s="78"/>
      <c r="GUQ2499" s="78"/>
      <c r="GUR2499" s="78"/>
      <c r="GUS2499" s="78"/>
      <c r="GUT2499" s="78"/>
      <c r="GUU2499" s="78"/>
      <c r="GUV2499" s="78"/>
      <c r="GUW2499" s="78"/>
      <c r="GUX2499" s="78"/>
      <c r="GUY2499" s="78"/>
      <c r="GUZ2499" s="78"/>
      <c r="GVA2499" s="78"/>
      <c r="GVB2499" s="78"/>
      <c r="GVC2499" s="78"/>
      <c r="GVD2499" s="78"/>
      <c r="GVE2499" s="78"/>
      <c r="GVF2499" s="78"/>
      <c r="GVG2499" s="78"/>
      <c r="GVH2499" s="78"/>
      <c r="GVI2499" s="78"/>
      <c r="GVJ2499" s="78"/>
      <c r="GVK2499" s="78"/>
      <c r="GVL2499" s="78"/>
      <c r="GVM2499" s="78"/>
      <c r="GVN2499" s="78"/>
      <c r="GVO2499" s="78"/>
      <c r="GVP2499" s="78"/>
      <c r="GVQ2499" s="78"/>
      <c r="GVR2499" s="78"/>
      <c r="GVS2499" s="78"/>
      <c r="GVT2499" s="78"/>
      <c r="GVU2499" s="78"/>
      <c r="GVV2499" s="78"/>
      <c r="GVW2499" s="78"/>
      <c r="GVX2499" s="78"/>
      <c r="GVY2499" s="78"/>
      <c r="GVZ2499" s="78"/>
      <c r="GWA2499" s="78"/>
      <c r="GWB2499" s="78"/>
      <c r="GWC2499" s="78"/>
      <c r="GWD2499" s="78"/>
      <c r="GWE2499" s="78"/>
      <c r="GWF2499" s="78"/>
      <c r="GWG2499" s="78"/>
      <c r="GWH2499" s="78"/>
      <c r="GWI2499" s="78"/>
      <c r="GWJ2499" s="78"/>
      <c r="GWK2499" s="78"/>
      <c r="GWL2499" s="78"/>
      <c r="GWM2499" s="78"/>
      <c r="GWN2499" s="78"/>
      <c r="GWO2499" s="78"/>
      <c r="GWP2499" s="78"/>
      <c r="GWQ2499" s="78"/>
      <c r="GWR2499" s="78"/>
      <c r="GWS2499" s="78"/>
      <c r="GWT2499" s="78"/>
      <c r="GWU2499" s="78"/>
      <c r="GWV2499" s="78"/>
      <c r="GWW2499" s="78"/>
      <c r="GWX2499" s="78"/>
      <c r="GWY2499" s="78"/>
      <c r="GWZ2499" s="78"/>
      <c r="GXA2499" s="78"/>
      <c r="GXB2499" s="78"/>
      <c r="GXC2499" s="78"/>
      <c r="GXD2499" s="78"/>
      <c r="GXE2499" s="78"/>
      <c r="GXF2499" s="78"/>
      <c r="GXG2499" s="78"/>
      <c r="GXH2499" s="78"/>
      <c r="GXI2499" s="78"/>
      <c r="GXJ2499" s="78"/>
      <c r="GXK2499" s="78"/>
      <c r="GXL2499" s="78"/>
      <c r="GXM2499" s="78"/>
      <c r="GXN2499" s="78"/>
      <c r="GXO2499" s="78"/>
      <c r="GXP2499" s="78"/>
      <c r="GXQ2499" s="78"/>
      <c r="GXR2499" s="78"/>
      <c r="GXS2499" s="78"/>
      <c r="GXT2499" s="78"/>
      <c r="GXU2499" s="78"/>
      <c r="GXV2499" s="78"/>
      <c r="GXW2499" s="78"/>
      <c r="GXX2499" s="78"/>
      <c r="GXY2499" s="78"/>
      <c r="GXZ2499" s="78"/>
      <c r="GYA2499" s="78"/>
      <c r="GYB2499" s="78"/>
      <c r="GYC2499" s="78"/>
      <c r="GYD2499" s="78"/>
      <c r="GYE2499" s="78"/>
      <c r="GYF2499" s="78"/>
      <c r="GYG2499" s="78"/>
      <c r="GYH2499" s="78"/>
      <c r="GYI2499" s="78"/>
      <c r="GYJ2499" s="78"/>
      <c r="GYK2499" s="78"/>
      <c r="GYL2499" s="78"/>
      <c r="GYM2499" s="78"/>
      <c r="GYN2499" s="78"/>
      <c r="GYO2499" s="78"/>
      <c r="GYP2499" s="78"/>
      <c r="GYQ2499" s="78"/>
      <c r="GYR2499" s="78"/>
      <c r="GYS2499" s="78"/>
      <c r="GYT2499" s="78"/>
      <c r="GYU2499" s="78"/>
      <c r="GYV2499" s="78"/>
      <c r="GYW2499" s="78"/>
      <c r="GYX2499" s="78"/>
      <c r="GYY2499" s="78"/>
      <c r="GYZ2499" s="78"/>
      <c r="GZA2499" s="78"/>
      <c r="GZB2499" s="78"/>
      <c r="GZC2499" s="78"/>
      <c r="GZD2499" s="78"/>
      <c r="GZE2499" s="78"/>
      <c r="GZF2499" s="78"/>
      <c r="GZG2499" s="78"/>
      <c r="GZH2499" s="78"/>
      <c r="GZI2499" s="78"/>
      <c r="GZJ2499" s="78"/>
      <c r="GZK2499" s="78"/>
      <c r="GZL2499" s="78"/>
      <c r="GZM2499" s="78"/>
      <c r="GZN2499" s="78"/>
      <c r="GZO2499" s="78"/>
      <c r="GZP2499" s="78"/>
      <c r="GZQ2499" s="78"/>
      <c r="GZR2499" s="78"/>
      <c r="GZS2499" s="78"/>
      <c r="GZT2499" s="78"/>
      <c r="GZU2499" s="78"/>
      <c r="GZV2499" s="78"/>
      <c r="GZW2499" s="78"/>
      <c r="GZX2499" s="78"/>
      <c r="GZY2499" s="78"/>
      <c r="GZZ2499" s="78"/>
      <c r="HAA2499" s="78"/>
      <c r="HAB2499" s="78"/>
      <c r="HAC2499" s="78"/>
      <c r="HAD2499" s="78"/>
      <c r="HAE2499" s="78"/>
      <c r="HAF2499" s="78"/>
      <c r="HAG2499" s="78"/>
      <c r="HAH2499" s="78"/>
      <c r="HAI2499" s="78"/>
      <c r="HAJ2499" s="78"/>
      <c r="HAK2499" s="78"/>
      <c r="HAL2499" s="78"/>
      <c r="HAM2499" s="78"/>
      <c r="HAN2499" s="78"/>
      <c r="HAO2499" s="78"/>
      <c r="HAP2499" s="78"/>
      <c r="HAQ2499" s="78"/>
      <c r="HAR2499" s="78"/>
      <c r="HAS2499" s="78"/>
      <c r="HAT2499" s="78"/>
      <c r="HAU2499" s="78"/>
      <c r="HAV2499" s="78"/>
      <c r="HAW2499" s="78"/>
      <c r="HAX2499" s="78"/>
      <c r="HAY2499" s="78"/>
      <c r="HAZ2499" s="78"/>
      <c r="HBA2499" s="78"/>
      <c r="HBB2499" s="78"/>
      <c r="HBC2499" s="78"/>
      <c r="HBD2499" s="78"/>
      <c r="HBE2499" s="78"/>
      <c r="HBF2499" s="78"/>
      <c r="HBG2499" s="78"/>
      <c r="HBH2499" s="78"/>
      <c r="HBI2499" s="78"/>
      <c r="HBJ2499" s="78"/>
      <c r="HBK2499" s="78"/>
      <c r="HBL2499" s="78"/>
      <c r="HBM2499" s="78"/>
      <c r="HBN2499" s="78"/>
      <c r="HBO2499" s="78"/>
      <c r="HBP2499" s="78"/>
      <c r="HBQ2499" s="78"/>
      <c r="HBR2499" s="78"/>
      <c r="HBS2499" s="78"/>
      <c r="HBT2499" s="78"/>
      <c r="HBU2499" s="78"/>
      <c r="HBV2499" s="78"/>
      <c r="HBW2499" s="78"/>
      <c r="HBX2499" s="78"/>
      <c r="HBY2499" s="78"/>
      <c r="HBZ2499" s="78"/>
      <c r="HCA2499" s="78"/>
      <c r="HCB2499" s="78"/>
      <c r="HCC2499" s="78"/>
      <c r="HCD2499" s="78"/>
      <c r="HCE2499" s="78"/>
      <c r="HCF2499" s="78"/>
      <c r="HCG2499" s="78"/>
      <c r="HCH2499" s="78"/>
      <c r="HCI2499" s="78"/>
      <c r="HCJ2499" s="78"/>
      <c r="HCK2499" s="78"/>
      <c r="HCL2499" s="78"/>
      <c r="HCM2499" s="78"/>
      <c r="HCN2499" s="78"/>
      <c r="HCO2499" s="78"/>
      <c r="HCP2499" s="78"/>
      <c r="HCQ2499" s="78"/>
      <c r="HCR2499" s="78"/>
      <c r="HCS2499" s="78"/>
      <c r="HCT2499" s="78"/>
      <c r="HCU2499" s="78"/>
      <c r="HCV2499" s="78"/>
      <c r="HCW2499" s="78"/>
      <c r="HCX2499" s="78"/>
      <c r="HCY2499" s="78"/>
      <c r="HCZ2499" s="78"/>
      <c r="HDA2499" s="78"/>
      <c r="HDB2499" s="78"/>
      <c r="HDC2499" s="78"/>
      <c r="HDD2499" s="78"/>
      <c r="HDE2499" s="78"/>
      <c r="HDF2499" s="78"/>
      <c r="HDG2499" s="78"/>
      <c r="HDH2499" s="78"/>
      <c r="HDI2499" s="78"/>
      <c r="HDJ2499" s="78"/>
      <c r="HDK2499" s="78"/>
      <c r="HDL2499" s="78"/>
      <c r="HDM2499" s="78"/>
      <c r="HDN2499" s="78"/>
      <c r="HDO2499" s="78"/>
      <c r="HDP2499" s="78"/>
      <c r="HDQ2499" s="78"/>
      <c r="HDR2499" s="78"/>
      <c r="HDS2499" s="78"/>
      <c r="HDT2499" s="78"/>
      <c r="HDU2499" s="78"/>
      <c r="HDV2499" s="78"/>
      <c r="HDW2499" s="78"/>
      <c r="HDX2499" s="78"/>
      <c r="HDY2499" s="78"/>
      <c r="HDZ2499" s="78"/>
      <c r="HEA2499" s="78"/>
      <c r="HEB2499" s="78"/>
      <c r="HEC2499" s="78"/>
      <c r="HED2499" s="78"/>
      <c r="HEE2499" s="78"/>
      <c r="HEF2499" s="78"/>
      <c r="HEG2499" s="78"/>
      <c r="HEH2499" s="78"/>
      <c r="HEI2499" s="78"/>
      <c r="HEJ2499" s="78"/>
      <c r="HEK2499" s="78"/>
      <c r="HEL2499" s="78"/>
      <c r="HEM2499" s="78"/>
      <c r="HEN2499" s="78"/>
      <c r="HEO2499" s="78"/>
      <c r="HEP2499" s="78"/>
      <c r="HEQ2499" s="78"/>
      <c r="HER2499" s="78"/>
      <c r="HES2499" s="78"/>
      <c r="HET2499" s="78"/>
      <c r="HEU2499" s="78"/>
      <c r="HEV2499" s="78"/>
      <c r="HEW2499" s="78"/>
      <c r="HEX2499" s="78"/>
      <c r="HEY2499" s="78"/>
      <c r="HEZ2499" s="78"/>
      <c r="HFA2499" s="78"/>
      <c r="HFB2499" s="78"/>
      <c r="HFC2499" s="78"/>
      <c r="HFD2499" s="78"/>
      <c r="HFE2499" s="78"/>
      <c r="HFF2499" s="78"/>
      <c r="HFG2499" s="78"/>
      <c r="HFH2499" s="78"/>
      <c r="HFI2499" s="78"/>
      <c r="HFJ2499" s="78"/>
      <c r="HFK2499" s="78"/>
      <c r="HFL2499" s="78"/>
      <c r="HFM2499" s="78"/>
      <c r="HFN2499" s="78"/>
      <c r="HFO2499" s="78"/>
      <c r="HFP2499" s="78"/>
      <c r="HFQ2499" s="78"/>
      <c r="HFR2499" s="78"/>
      <c r="HFS2499" s="78"/>
      <c r="HFT2499" s="78"/>
      <c r="HFU2499" s="78"/>
      <c r="HFV2499" s="78"/>
      <c r="HFW2499" s="78"/>
      <c r="HFX2499" s="78"/>
      <c r="HFY2499" s="78"/>
      <c r="HFZ2499" s="78"/>
      <c r="HGA2499" s="78"/>
      <c r="HGB2499" s="78"/>
      <c r="HGC2499" s="78"/>
      <c r="HGD2499" s="78"/>
      <c r="HGE2499" s="78"/>
      <c r="HGF2499" s="78"/>
      <c r="HGG2499" s="78"/>
      <c r="HGH2499" s="78"/>
      <c r="HGI2499" s="78"/>
      <c r="HGJ2499" s="78"/>
      <c r="HGK2499" s="78"/>
      <c r="HGL2499" s="78"/>
      <c r="HGM2499" s="78"/>
      <c r="HGN2499" s="78"/>
      <c r="HGO2499" s="78"/>
      <c r="HGP2499" s="78"/>
      <c r="HGQ2499" s="78"/>
      <c r="HGR2499" s="78"/>
      <c r="HGS2499" s="78"/>
      <c r="HGT2499" s="78"/>
      <c r="HGU2499" s="78"/>
      <c r="HGV2499" s="78"/>
      <c r="HGW2499" s="78"/>
      <c r="HGX2499" s="78"/>
      <c r="HGY2499" s="78"/>
      <c r="HGZ2499" s="78"/>
      <c r="HHA2499" s="78"/>
      <c r="HHB2499" s="78"/>
      <c r="HHC2499" s="78"/>
      <c r="HHD2499" s="78"/>
      <c r="HHE2499" s="78"/>
      <c r="HHF2499" s="78"/>
      <c r="HHG2499" s="78"/>
      <c r="HHH2499" s="78"/>
      <c r="HHI2499" s="78"/>
      <c r="HHJ2499" s="78"/>
      <c r="HHK2499" s="78"/>
      <c r="HHL2499" s="78"/>
      <c r="HHM2499" s="78"/>
      <c r="HHN2499" s="78"/>
      <c r="HHO2499" s="78"/>
      <c r="HHP2499" s="78"/>
      <c r="HHQ2499" s="78"/>
      <c r="HHR2499" s="78"/>
      <c r="HHS2499" s="78"/>
      <c r="HHT2499" s="78"/>
      <c r="HHU2499" s="78"/>
      <c r="HHV2499" s="78"/>
      <c r="HHW2499" s="78"/>
      <c r="HHX2499" s="78"/>
      <c r="HHY2499" s="78"/>
      <c r="HHZ2499" s="78"/>
      <c r="HIA2499" s="78"/>
      <c r="HIB2499" s="78"/>
      <c r="HIC2499" s="78"/>
      <c r="HID2499" s="78"/>
      <c r="HIE2499" s="78"/>
      <c r="HIF2499" s="78"/>
      <c r="HIG2499" s="78"/>
      <c r="HIH2499" s="78"/>
      <c r="HII2499" s="78"/>
      <c r="HIJ2499" s="78"/>
      <c r="HIK2499" s="78"/>
      <c r="HIL2499" s="78"/>
      <c r="HIM2499" s="78"/>
      <c r="HIN2499" s="78"/>
      <c r="HIO2499" s="78"/>
      <c r="HIP2499" s="78"/>
      <c r="HIQ2499" s="78"/>
      <c r="HIR2499" s="78"/>
      <c r="HIS2499" s="78"/>
      <c r="HIT2499" s="78"/>
      <c r="HIU2499" s="78"/>
      <c r="HIV2499" s="78"/>
      <c r="HIW2499" s="78"/>
      <c r="HIX2499" s="78"/>
      <c r="HIY2499" s="78"/>
      <c r="HIZ2499" s="78"/>
      <c r="HJA2499" s="78"/>
      <c r="HJB2499" s="78"/>
      <c r="HJC2499" s="78"/>
      <c r="HJD2499" s="78"/>
      <c r="HJE2499" s="78"/>
      <c r="HJF2499" s="78"/>
      <c r="HJG2499" s="78"/>
      <c r="HJH2499" s="78"/>
      <c r="HJI2499" s="78"/>
      <c r="HJJ2499" s="78"/>
      <c r="HJK2499" s="78"/>
      <c r="HJL2499" s="78"/>
      <c r="HJM2499" s="78"/>
      <c r="HJN2499" s="78"/>
      <c r="HJO2499" s="78"/>
      <c r="HJP2499" s="78"/>
      <c r="HJQ2499" s="78"/>
      <c r="HJR2499" s="78"/>
      <c r="HJS2499" s="78"/>
      <c r="HJT2499" s="78"/>
      <c r="HJU2499" s="78"/>
      <c r="HJV2499" s="78"/>
      <c r="HJW2499" s="78"/>
      <c r="HJX2499" s="78"/>
      <c r="HJY2499" s="78"/>
      <c r="HJZ2499" s="78"/>
      <c r="HKA2499" s="78"/>
      <c r="HKB2499" s="78"/>
      <c r="HKC2499" s="78"/>
      <c r="HKD2499" s="78"/>
      <c r="HKE2499" s="78"/>
      <c r="HKF2499" s="78"/>
      <c r="HKG2499" s="78"/>
      <c r="HKH2499" s="78"/>
      <c r="HKI2499" s="78"/>
      <c r="HKJ2499" s="78"/>
      <c r="HKK2499" s="78"/>
      <c r="HKL2499" s="78"/>
      <c r="HKM2499" s="78"/>
      <c r="HKN2499" s="78"/>
      <c r="HKO2499" s="78"/>
      <c r="HKP2499" s="78"/>
      <c r="HKQ2499" s="78"/>
      <c r="HKR2499" s="78"/>
      <c r="HKS2499" s="78"/>
      <c r="HKT2499" s="78"/>
      <c r="HKU2499" s="78"/>
      <c r="HKV2499" s="78"/>
      <c r="HKW2499" s="78"/>
      <c r="HKX2499" s="78"/>
      <c r="HKY2499" s="78"/>
      <c r="HKZ2499" s="78"/>
      <c r="HLA2499" s="78"/>
      <c r="HLB2499" s="78"/>
      <c r="HLC2499" s="78"/>
      <c r="HLD2499" s="78"/>
      <c r="HLE2499" s="78"/>
      <c r="HLF2499" s="78"/>
      <c r="HLG2499" s="78"/>
      <c r="HLH2499" s="78"/>
      <c r="HLI2499" s="78"/>
      <c r="HLJ2499" s="78"/>
      <c r="HLK2499" s="78"/>
      <c r="HLL2499" s="78"/>
      <c r="HLM2499" s="78"/>
      <c r="HLN2499" s="78"/>
      <c r="HLO2499" s="78"/>
      <c r="HLP2499" s="78"/>
      <c r="HLQ2499" s="78"/>
      <c r="HLR2499" s="78"/>
      <c r="HLS2499" s="78"/>
      <c r="HLT2499" s="78"/>
      <c r="HLU2499" s="78"/>
      <c r="HLV2499" s="78"/>
      <c r="HLW2499" s="78"/>
      <c r="HLX2499" s="78"/>
      <c r="HLY2499" s="78"/>
      <c r="HLZ2499" s="78"/>
      <c r="HMA2499" s="78"/>
      <c r="HMB2499" s="78"/>
      <c r="HMC2499" s="78"/>
      <c r="HMD2499" s="78"/>
      <c r="HME2499" s="78"/>
      <c r="HMF2499" s="78"/>
      <c r="HMG2499" s="78"/>
      <c r="HMH2499" s="78"/>
      <c r="HMI2499" s="78"/>
      <c r="HMJ2499" s="78"/>
      <c r="HMK2499" s="78"/>
      <c r="HML2499" s="78"/>
      <c r="HMM2499" s="78"/>
      <c r="HMN2499" s="78"/>
      <c r="HMO2499" s="78"/>
      <c r="HMP2499" s="78"/>
      <c r="HMQ2499" s="78"/>
      <c r="HMR2499" s="78"/>
      <c r="HMS2499" s="78"/>
      <c r="HMT2499" s="78"/>
      <c r="HMU2499" s="78"/>
      <c r="HMV2499" s="78"/>
      <c r="HMW2499" s="78"/>
      <c r="HMX2499" s="78"/>
      <c r="HMY2499" s="78"/>
      <c r="HMZ2499" s="78"/>
      <c r="HNA2499" s="78"/>
      <c r="HNB2499" s="78"/>
      <c r="HNC2499" s="78"/>
      <c r="HND2499" s="78"/>
      <c r="HNE2499" s="78"/>
      <c r="HNF2499" s="78"/>
      <c r="HNG2499" s="78"/>
      <c r="HNH2499" s="78"/>
      <c r="HNI2499" s="78"/>
      <c r="HNJ2499" s="78"/>
      <c r="HNK2499" s="78"/>
      <c r="HNL2499" s="78"/>
      <c r="HNM2499" s="78"/>
      <c r="HNN2499" s="78"/>
      <c r="HNO2499" s="78"/>
      <c r="HNP2499" s="78"/>
      <c r="HNQ2499" s="78"/>
      <c r="HNR2499" s="78"/>
      <c r="HNS2499" s="78"/>
      <c r="HNT2499" s="78"/>
      <c r="HNU2499" s="78"/>
      <c r="HNV2499" s="78"/>
      <c r="HNW2499" s="78"/>
      <c r="HNX2499" s="78"/>
      <c r="HNY2499" s="78"/>
      <c r="HNZ2499" s="78"/>
      <c r="HOA2499" s="78"/>
      <c r="HOB2499" s="78"/>
      <c r="HOC2499" s="78"/>
      <c r="HOD2499" s="78"/>
      <c r="HOE2499" s="78"/>
      <c r="HOF2499" s="78"/>
      <c r="HOG2499" s="78"/>
      <c r="HOH2499" s="78"/>
      <c r="HOI2499" s="78"/>
      <c r="HOJ2499" s="78"/>
      <c r="HOK2499" s="78"/>
      <c r="HOL2499" s="78"/>
      <c r="HOM2499" s="78"/>
      <c r="HON2499" s="78"/>
      <c r="HOO2499" s="78"/>
      <c r="HOP2499" s="78"/>
      <c r="HOQ2499" s="78"/>
      <c r="HOR2499" s="78"/>
      <c r="HOS2499" s="78"/>
      <c r="HOT2499" s="78"/>
      <c r="HOU2499" s="78"/>
      <c r="HOV2499" s="78"/>
      <c r="HOW2499" s="78"/>
      <c r="HOX2499" s="78"/>
      <c r="HOY2499" s="78"/>
      <c r="HOZ2499" s="78"/>
      <c r="HPA2499" s="78"/>
      <c r="HPB2499" s="78"/>
      <c r="HPC2499" s="78"/>
      <c r="HPD2499" s="78"/>
      <c r="HPE2499" s="78"/>
      <c r="HPF2499" s="78"/>
      <c r="HPG2499" s="78"/>
      <c r="HPH2499" s="78"/>
      <c r="HPI2499" s="78"/>
      <c r="HPJ2499" s="78"/>
      <c r="HPK2499" s="78"/>
      <c r="HPL2499" s="78"/>
      <c r="HPM2499" s="78"/>
      <c r="HPN2499" s="78"/>
      <c r="HPO2499" s="78"/>
      <c r="HPP2499" s="78"/>
      <c r="HPQ2499" s="78"/>
      <c r="HPR2499" s="78"/>
      <c r="HPS2499" s="78"/>
      <c r="HPT2499" s="78"/>
      <c r="HPU2499" s="78"/>
      <c r="HPV2499" s="78"/>
      <c r="HPW2499" s="78"/>
      <c r="HPX2499" s="78"/>
      <c r="HPY2499" s="78"/>
      <c r="HPZ2499" s="78"/>
      <c r="HQA2499" s="78"/>
      <c r="HQB2499" s="78"/>
      <c r="HQC2499" s="78"/>
      <c r="HQD2499" s="78"/>
      <c r="HQE2499" s="78"/>
      <c r="HQF2499" s="78"/>
      <c r="HQG2499" s="78"/>
      <c r="HQH2499" s="78"/>
      <c r="HQI2499" s="78"/>
      <c r="HQJ2499" s="78"/>
      <c r="HQK2499" s="78"/>
      <c r="HQL2499" s="78"/>
      <c r="HQM2499" s="78"/>
      <c r="HQN2499" s="78"/>
      <c r="HQO2499" s="78"/>
      <c r="HQP2499" s="78"/>
      <c r="HQQ2499" s="78"/>
      <c r="HQR2499" s="78"/>
      <c r="HQS2499" s="78"/>
      <c r="HQT2499" s="78"/>
      <c r="HQU2499" s="78"/>
      <c r="HQV2499" s="78"/>
      <c r="HQW2499" s="78"/>
      <c r="HQX2499" s="78"/>
      <c r="HQY2499" s="78"/>
      <c r="HQZ2499" s="78"/>
      <c r="HRA2499" s="78"/>
      <c r="HRB2499" s="78"/>
      <c r="HRC2499" s="78"/>
      <c r="HRD2499" s="78"/>
      <c r="HRE2499" s="78"/>
      <c r="HRF2499" s="78"/>
      <c r="HRG2499" s="78"/>
      <c r="HRH2499" s="78"/>
      <c r="HRI2499" s="78"/>
      <c r="HRJ2499" s="78"/>
      <c r="HRK2499" s="78"/>
      <c r="HRL2499" s="78"/>
      <c r="HRM2499" s="78"/>
      <c r="HRN2499" s="78"/>
      <c r="HRO2499" s="78"/>
      <c r="HRP2499" s="78"/>
      <c r="HRQ2499" s="78"/>
      <c r="HRR2499" s="78"/>
      <c r="HRS2499" s="78"/>
      <c r="HRT2499" s="78"/>
      <c r="HRU2499" s="78"/>
      <c r="HRV2499" s="78"/>
      <c r="HRW2499" s="78"/>
      <c r="HRX2499" s="78"/>
      <c r="HRY2499" s="78"/>
      <c r="HRZ2499" s="78"/>
      <c r="HSA2499" s="78"/>
      <c r="HSB2499" s="78"/>
      <c r="HSC2499" s="78"/>
      <c r="HSD2499" s="78"/>
      <c r="HSE2499" s="78"/>
      <c r="HSF2499" s="78"/>
      <c r="HSG2499" s="78"/>
      <c r="HSH2499" s="78"/>
      <c r="HSI2499" s="78"/>
      <c r="HSJ2499" s="78"/>
      <c r="HSK2499" s="78"/>
      <c r="HSL2499" s="78"/>
      <c r="HSM2499" s="78"/>
      <c r="HSN2499" s="78"/>
      <c r="HSO2499" s="78"/>
      <c r="HSP2499" s="78"/>
      <c r="HSQ2499" s="78"/>
      <c r="HSR2499" s="78"/>
      <c r="HSS2499" s="78"/>
      <c r="HST2499" s="78"/>
      <c r="HSU2499" s="78"/>
      <c r="HSV2499" s="78"/>
      <c r="HSW2499" s="78"/>
      <c r="HSX2499" s="78"/>
      <c r="HSY2499" s="78"/>
      <c r="HSZ2499" s="78"/>
      <c r="HTA2499" s="78"/>
      <c r="HTB2499" s="78"/>
      <c r="HTC2499" s="78"/>
      <c r="HTD2499" s="78"/>
      <c r="HTE2499" s="78"/>
      <c r="HTF2499" s="78"/>
      <c r="HTG2499" s="78"/>
      <c r="HTH2499" s="78"/>
      <c r="HTI2499" s="78"/>
      <c r="HTJ2499" s="78"/>
      <c r="HTK2499" s="78"/>
      <c r="HTL2499" s="78"/>
      <c r="HTM2499" s="78"/>
      <c r="HTN2499" s="78"/>
      <c r="HTO2499" s="78"/>
      <c r="HTP2499" s="78"/>
      <c r="HTQ2499" s="78"/>
      <c r="HTR2499" s="78"/>
      <c r="HTS2499" s="78"/>
      <c r="HTT2499" s="78"/>
      <c r="HTU2499" s="78"/>
      <c r="HTV2499" s="78"/>
      <c r="HTW2499" s="78"/>
      <c r="HTX2499" s="78"/>
      <c r="HTY2499" s="78"/>
      <c r="HTZ2499" s="78"/>
      <c r="HUA2499" s="78"/>
      <c r="HUB2499" s="78"/>
      <c r="HUC2499" s="78"/>
      <c r="HUD2499" s="78"/>
      <c r="HUE2499" s="78"/>
      <c r="HUF2499" s="78"/>
      <c r="HUG2499" s="78"/>
      <c r="HUH2499" s="78"/>
      <c r="HUI2499" s="78"/>
      <c r="HUJ2499" s="78"/>
      <c r="HUK2499" s="78"/>
      <c r="HUL2499" s="78"/>
      <c r="HUM2499" s="78"/>
      <c r="HUN2499" s="78"/>
      <c r="HUO2499" s="78"/>
      <c r="HUP2499" s="78"/>
      <c r="HUQ2499" s="78"/>
      <c r="HUR2499" s="78"/>
      <c r="HUS2499" s="78"/>
      <c r="HUT2499" s="78"/>
      <c r="HUU2499" s="78"/>
      <c r="HUV2499" s="78"/>
      <c r="HUW2499" s="78"/>
      <c r="HUX2499" s="78"/>
      <c r="HUY2499" s="78"/>
      <c r="HUZ2499" s="78"/>
      <c r="HVA2499" s="78"/>
      <c r="HVB2499" s="78"/>
      <c r="HVC2499" s="78"/>
      <c r="HVD2499" s="78"/>
      <c r="HVE2499" s="78"/>
      <c r="HVF2499" s="78"/>
      <c r="HVG2499" s="78"/>
      <c r="HVH2499" s="78"/>
      <c r="HVI2499" s="78"/>
      <c r="HVJ2499" s="78"/>
      <c r="HVK2499" s="78"/>
      <c r="HVL2499" s="78"/>
      <c r="HVM2499" s="78"/>
      <c r="HVN2499" s="78"/>
      <c r="HVO2499" s="78"/>
      <c r="HVP2499" s="78"/>
      <c r="HVQ2499" s="78"/>
      <c r="HVR2499" s="78"/>
      <c r="HVS2499" s="78"/>
      <c r="HVT2499" s="78"/>
      <c r="HVU2499" s="78"/>
      <c r="HVV2499" s="78"/>
      <c r="HVW2499" s="78"/>
      <c r="HVX2499" s="78"/>
      <c r="HVY2499" s="78"/>
      <c r="HVZ2499" s="78"/>
      <c r="HWA2499" s="78"/>
      <c r="HWB2499" s="78"/>
      <c r="HWC2499" s="78"/>
      <c r="HWD2499" s="78"/>
      <c r="HWE2499" s="78"/>
      <c r="HWF2499" s="78"/>
      <c r="HWG2499" s="78"/>
      <c r="HWH2499" s="78"/>
      <c r="HWI2499" s="78"/>
      <c r="HWJ2499" s="78"/>
      <c r="HWK2499" s="78"/>
      <c r="HWL2499" s="78"/>
      <c r="HWM2499" s="78"/>
      <c r="HWN2499" s="78"/>
      <c r="HWO2499" s="78"/>
      <c r="HWP2499" s="78"/>
      <c r="HWQ2499" s="78"/>
      <c r="HWR2499" s="78"/>
      <c r="HWS2499" s="78"/>
      <c r="HWT2499" s="78"/>
      <c r="HWU2499" s="78"/>
      <c r="HWV2499" s="78"/>
      <c r="HWW2499" s="78"/>
      <c r="HWX2499" s="78"/>
      <c r="HWY2499" s="78"/>
      <c r="HWZ2499" s="78"/>
      <c r="HXA2499" s="78"/>
      <c r="HXB2499" s="78"/>
      <c r="HXC2499" s="78"/>
      <c r="HXD2499" s="78"/>
      <c r="HXE2499" s="78"/>
      <c r="HXF2499" s="78"/>
      <c r="HXG2499" s="78"/>
      <c r="HXH2499" s="78"/>
      <c r="HXI2499" s="78"/>
      <c r="HXJ2499" s="78"/>
      <c r="HXK2499" s="78"/>
      <c r="HXL2499" s="78"/>
      <c r="HXM2499" s="78"/>
      <c r="HXN2499" s="78"/>
      <c r="HXO2499" s="78"/>
      <c r="HXP2499" s="78"/>
      <c r="HXQ2499" s="78"/>
      <c r="HXR2499" s="78"/>
      <c r="HXS2499" s="78"/>
      <c r="HXT2499" s="78"/>
      <c r="HXU2499" s="78"/>
      <c r="HXV2499" s="78"/>
      <c r="HXW2499" s="78"/>
      <c r="HXX2499" s="78"/>
      <c r="HXY2499" s="78"/>
      <c r="HXZ2499" s="78"/>
      <c r="HYA2499" s="78"/>
      <c r="HYB2499" s="78"/>
      <c r="HYC2499" s="78"/>
      <c r="HYD2499" s="78"/>
      <c r="HYE2499" s="78"/>
      <c r="HYF2499" s="78"/>
      <c r="HYG2499" s="78"/>
      <c r="HYH2499" s="78"/>
      <c r="HYI2499" s="78"/>
      <c r="HYJ2499" s="78"/>
      <c r="HYK2499" s="78"/>
      <c r="HYL2499" s="78"/>
      <c r="HYM2499" s="78"/>
      <c r="HYN2499" s="78"/>
      <c r="HYO2499" s="78"/>
      <c r="HYP2499" s="78"/>
      <c r="HYQ2499" s="78"/>
      <c r="HYR2499" s="78"/>
      <c r="HYS2499" s="78"/>
      <c r="HYT2499" s="78"/>
      <c r="HYU2499" s="78"/>
      <c r="HYV2499" s="78"/>
      <c r="HYW2499" s="78"/>
      <c r="HYX2499" s="78"/>
      <c r="HYY2499" s="78"/>
      <c r="HYZ2499" s="78"/>
      <c r="HZA2499" s="78"/>
      <c r="HZB2499" s="78"/>
      <c r="HZC2499" s="78"/>
      <c r="HZD2499" s="78"/>
      <c r="HZE2499" s="78"/>
      <c r="HZF2499" s="78"/>
      <c r="HZG2499" s="78"/>
      <c r="HZH2499" s="78"/>
      <c r="HZI2499" s="78"/>
      <c r="HZJ2499" s="78"/>
      <c r="HZK2499" s="78"/>
      <c r="HZL2499" s="78"/>
      <c r="HZM2499" s="78"/>
      <c r="HZN2499" s="78"/>
      <c r="HZO2499" s="78"/>
      <c r="HZP2499" s="78"/>
      <c r="HZQ2499" s="78"/>
      <c r="HZR2499" s="78"/>
      <c r="HZS2499" s="78"/>
      <c r="HZT2499" s="78"/>
      <c r="HZU2499" s="78"/>
      <c r="HZV2499" s="78"/>
      <c r="HZW2499" s="78"/>
      <c r="HZX2499" s="78"/>
      <c r="HZY2499" s="78"/>
      <c r="HZZ2499" s="78"/>
      <c r="IAA2499" s="78"/>
      <c r="IAB2499" s="78"/>
      <c r="IAC2499" s="78"/>
      <c r="IAD2499" s="78"/>
      <c r="IAE2499" s="78"/>
      <c r="IAF2499" s="78"/>
      <c r="IAG2499" s="78"/>
      <c r="IAH2499" s="78"/>
      <c r="IAI2499" s="78"/>
      <c r="IAJ2499" s="78"/>
      <c r="IAK2499" s="78"/>
      <c r="IAL2499" s="78"/>
      <c r="IAM2499" s="78"/>
      <c r="IAN2499" s="78"/>
      <c r="IAO2499" s="78"/>
      <c r="IAP2499" s="78"/>
      <c r="IAQ2499" s="78"/>
      <c r="IAR2499" s="78"/>
      <c r="IAS2499" s="78"/>
      <c r="IAT2499" s="78"/>
      <c r="IAU2499" s="78"/>
      <c r="IAV2499" s="78"/>
      <c r="IAW2499" s="78"/>
      <c r="IAX2499" s="78"/>
      <c r="IAY2499" s="78"/>
      <c r="IAZ2499" s="78"/>
      <c r="IBA2499" s="78"/>
      <c r="IBB2499" s="78"/>
      <c r="IBC2499" s="78"/>
      <c r="IBD2499" s="78"/>
      <c r="IBE2499" s="78"/>
      <c r="IBF2499" s="78"/>
      <c r="IBG2499" s="78"/>
      <c r="IBH2499" s="78"/>
      <c r="IBI2499" s="78"/>
      <c r="IBJ2499" s="78"/>
      <c r="IBK2499" s="78"/>
      <c r="IBL2499" s="78"/>
      <c r="IBM2499" s="78"/>
      <c r="IBN2499" s="78"/>
      <c r="IBO2499" s="78"/>
      <c r="IBP2499" s="78"/>
      <c r="IBQ2499" s="78"/>
      <c r="IBR2499" s="78"/>
      <c r="IBS2499" s="78"/>
      <c r="IBT2499" s="78"/>
      <c r="IBU2499" s="78"/>
      <c r="IBV2499" s="78"/>
      <c r="IBW2499" s="78"/>
      <c r="IBX2499" s="78"/>
      <c r="IBY2499" s="78"/>
      <c r="IBZ2499" s="78"/>
      <c r="ICA2499" s="78"/>
      <c r="ICB2499" s="78"/>
      <c r="ICC2499" s="78"/>
      <c r="ICD2499" s="78"/>
      <c r="ICE2499" s="78"/>
      <c r="ICF2499" s="78"/>
      <c r="ICG2499" s="78"/>
      <c r="ICH2499" s="78"/>
      <c r="ICI2499" s="78"/>
      <c r="ICJ2499" s="78"/>
      <c r="ICK2499" s="78"/>
      <c r="ICL2499" s="78"/>
      <c r="ICM2499" s="78"/>
      <c r="ICN2499" s="78"/>
      <c r="ICO2499" s="78"/>
      <c r="ICP2499" s="78"/>
      <c r="ICQ2499" s="78"/>
      <c r="ICR2499" s="78"/>
      <c r="ICS2499" s="78"/>
      <c r="ICT2499" s="78"/>
      <c r="ICU2499" s="78"/>
      <c r="ICV2499" s="78"/>
      <c r="ICW2499" s="78"/>
      <c r="ICX2499" s="78"/>
      <c r="ICY2499" s="78"/>
      <c r="ICZ2499" s="78"/>
      <c r="IDA2499" s="78"/>
      <c r="IDB2499" s="78"/>
      <c r="IDC2499" s="78"/>
      <c r="IDD2499" s="78"/>
      <c r="IDE2499" s="78"/>
      <c r="IDF2499" s="78"/>
      <c r="IDG2499" s="78"/>
      <c r="IDH2499" s="78"/>
      <c r="IDI2499" s="78"/>
      <c r="IDJ2499" s="78"/>
      <c r="IDK2499" s="78"/>
      <c r="IDL2499" s="78"/>
      <c r="IDM2499" s="78"/>
      <c r="IDN2499" s="78"/>
      <c r="IDO2499" s="78"/>
      <c r="IDP2499" s="78"/>
      <c r="IDQ2499" s="78"/>
      <c r="IDR2499" s="78"/>
      <c r="IDS2499" s="78"/>
      <c r="IDT2499" s="78"/>
      <c r="IDU2499" s="78"/>
      <c r="IDV2499" s="78"/>
      <c r="IDW2499" s="78"/>
      <c r="IDX2499" s="78"/>
      <c r="IDY2499" s="78"/>
      <c r="IDZ2499" s="78"/>
      <c r="IEA2499" s="78"/>
      <c r="IEB2499" s="78"/>
      <c r="IEC2499" s="78"/>
      <c r="IED2499" s="78"/>
      <c r="IEE2499" s="78"/>
      <c r="IEF2499" s="78"/>
      <c r="IEG2499" s="78"/>
      <c r="IEH2499" s="78"/>
      <c r="IEI2499" s="78"/>
      <c r="IEJ2499" s="78"/>
      <c r="IEK2499" s="78"/>
      <c r="IEL2499" s="78"/>
      <c r="IEM2499" s="78"/>
      <c r="IEN2499" s="78"/>
      <c r="IEO2499" s="78"/>
      <c r="IEP2499" s="78"/>
      <c r="IEQ2499" s="78"/>
      <c r="IER2499" s="78"/>
      <c r="IES2499" s="78"/>
      <c r="IET2499" s="78"/>
      <c r="IEU2499" s="78"/>
      <c r="IEV2499" s="78"/>
      <c r="IEW2499" s="78"/>
      <c r="IEX2499" s="78"/>
      <c r="IEY2499" s="78"/>
      <c r="IEZ2499" s="78"/>
      <c r="IFA2499" s="78"/>
      <c r="IFB2499" s="78"/>
      <c r="IFC2499" s="78"/>
      <c r="IFD2499" s="78"/>
      <c r="IFE2499" s="78"/>
      <c r="IFF2499" s="78"/>
      <c r="IFG2499" s="78"/>
      <c r="IFH2499" s="78"/>
      <c r="IFI2499" s="78"/>
      <c r="IFJ2499" s="78"/>
      <c r="IFK2499" s="78"/>
      <c r="IFL2499" s="78"/>
      <c r="IFM2499" s="78"/>
      <c r="IFN2499" s="78"/>
      <c r="IFO2499" s="78"/>
      <c r="IFP2499" s="78"/>
      <c r="IFQ2499" s="78"/>
      <c r="IFR2499" s="78"/>
      <c r="IFS2499" s="78"/>
      <c r="IFT2499" s="78"/>
      <c r="IFU2499" s="78"/>
      <c r="IFV2499" s="78"/>
      <c r="IFW2499" s="78"/>
      <c r="IFX2499" s="78"/>
      <c r="IFY2499" s="78"/>
      <c r="IFZ2499" s="78"/>
      <c r="IGA2499" s="78"/>
      <c r="IGB2499" s="78"/>
      <c r="IGC2499" s="78"/>
      <c r="IGD2499" s="78"/>
      <c r="IGE2499" s="78"/>
      <c r="IGF2499" s="78"/>
      <c r="IGG2499" s="78"/>
      <c r="IGH2499" s="78"/>
      <c r="IGI2499" s="78"/>
      <c r="IGJ2499" s="78"/>
      <c r="IGK2499" s="78"/>
      <c r="IGL2499" s="78"/>
      <c r="IGM2499" s="78"/>
      <c r="IGN2499" s="78"/>
      <c r="IGO2499" s="78"/>
      <c r="IGP2499" s="78"/>
      <c r="IGQ2499" s="78"/>
      <c r="IGR2499" s="78"/>
      <c r="IGS2499" s="78"/>
      <c r="IGT2499" s="78"/>
      <c r="IGU2499" s="78"/>
      <c r="IGV2499" s="78"/>
      <c r="IGW2499" s="78"/>
      <c r="IGX2499" s="78"/>
      <c r="IGY2499" s="78"/>
      <c r="IGZ2499" s="78"/>
      <c r="IHA2499" s="78"/>
      <c r="IHB2499" s="78"/>
      <c r="IHC2499" s="78"/>
      <c r="IHD2499" s="78"/>
      <c r="IHE2499" s="78"/>
      <c r="IHF2499" s="78"/>
      <c r="IHG2499" s="78"/>
      <c r="IHH2499" s="78"/>
      <c r="IHI2499" s="78"/>
      <c r="IHJ2499" s="78"/>
      <c r="IHK2499" s="78"/>
      <c r="IHL2499" s="78"/>
      <c r="IHM2499" s="78"/>
      <c r="IHN2499" s="78"/>
      <c r="IHO2499" s="78"/>
      <c r="IHP2499" s="78"/>
      <c r="IHQ2499" s="78"/>
      <c r="IHR2499" s="78"/>
      <c r="IHS2499" s="78"/>
      <c r="IHT2499" s="78"/>
      <c r="IHU2499" s="78"/>
      <c r="IHV2499" s="78"/>
      <c r="IHW2499" s="78"/>
      <c r="IHX2499" s="78"/>
      <c r="IHY2499" s="78"/>
      <c r="IHZ2499" s="78"/>
      <c r="IIA2499" s="78"/>
      <c r="IIB2499" s="78"/>
      <c r="IIC2499" s="78"/>
      <c r="IID2499" s="78"/>
      <c r="IIE2499" s="78"/>
      <c r="IIF2499" s="78"/>
      <c r="IIG2499" s="78"/>
      <c r="IIH2499" s="78"/>
      <c r="III2499" s="78"/>
      <c r="IIJ2499" s="78"/>
      <c r="IIK2499" s="78"/>
      <c r="IIL2499" s="78"/>
      <c r="IIM2499" s="78"/>
      <c r="IIN2499" s="78"/>
      <c r="IIO2499" s="78"/>
      <c r="IIP2499" s="78"/>
      <c r="IIQ2499" s="78"/>
      <c r="IIR2499" s="78"/>
      <c r="IIS2499" s="78"/>
      <c r="IIT2499" s="78"/>
      <c r="IIU2499" s="78"/>
      <c r="IIV2499" s="78"/>
      <c r="IIW2499" s="78"/>
      <c r="IIX2499" s="78"/>
      <c r="IIY2499" s="78"/>
      <c r="IIZ2499" s="78"/>
      <c r="IJA2499" s="78"/>
      <c r="IJB2499" s="78"/>
      <c r="IJC2499" s="78"/>
      <c r="IJD2499" s="78"/>
      <c r="IJE2499" s="78"/>
      <c r="IJF2499" s="78"/>
      <c r="IJG2499" s="78"/>
      <c r="IJH2499" s="78"/>
      <c r="IJI2499" s="78"/>
      <c r="IJJ2499" s="78"/>
      <c r="IJK2499" s="78"/>
      <c r="IJL2499" s="78"/>
      <c r="IJM2499" s="78"/>
      <c r="IJN2499" s="78"/>
      <c r="IJO2499" s="78"/>
      <c r="IJP2499" s="78"/>
      <c r="IJQ2499" s="78"/>
      <c r="IJR2499" s="78"/>
      <c r="IJS2499" s="78"/>
      <c r="IJT2499" s="78"/>
      <c r="IJU2499" s="78"/>
      <c r="IJV2499" s="78"/>
      <c r="IJW2499" s="78"/>
      <c r="IJX2499" s="78"/>
      <c r="IJY2499" s="78"/>
      <c r="IJZ2499" s="78"/>
      <c r="IKA2499" s="78"/>
      <c r="IKB2499" s="78"/>
      <c r="IKC2499" s="78"/>
      <c r="IKD2499" s="78"/>
      <c r="IKE2499" s="78"/>
      <c r="IKF2499" s="78"/>
      <c r="IKG2499" s="78"/>
      <c r="IKH2499" s="78"/>
      <c r="IKI2499" s="78"/>
      <c r="IKJ2499" s="78"/>
      <c r="IKK2499" s="78"/>
      <c r="IKL2499" s="78"/>
      <c r="IKM2499" s="78"/>
      <c r="IKN2499" s="78"/>
      <c r="IKO2499" s="78"/>
      <c r="IKP2499" s="78"/>
      <c r="IKQ2499" s="78"/>
      <c r="IKR2499" s="78"/>
      <c r="IKS2499" s="78"/>
      <c r="IKT2499" s="78"/>
      <c r="IKU2499" s="78"/>
      <c r="IKV2499" s="78"/>
      <c r="IKW2499" s="78"/>
      <c r="IKX2499" s="78"/>
      <c r="IKY2499" s="78"/>
      <c r="IKZ2499" s="78"/>
      <c r="ILA2499" s="78"/>
      <c r="ILB2499" s="78"/>
      <c r="ILC2499" s="78"/>
      <c r="ILD2499" s="78"/>
      <c r="ILE2499" s="78"/>
      <c r="ILF2499" s="78"/>
      <c r="ILG2499" s="78"/>
      <c r="ILH2499" s="78"/>
      <c r="ILI2499" s="78"/>
      <c r="ILJ2499" s="78"/>
      <c r="ILK2499" s="78"/>
      <c r="ILL2499" s="78"/>
      <c r="ILM2499" s="78"/>
      <c r="ILN2499" s="78"/>
      <c r="ILO2499" s="78"/>
      <c r="ILP2499" s="78"/>
      <c r="ILQ2499" s="78"/>
      <c r="ILR2499" s="78"/>
      <c r="ILS2499" s="78"/>
      <c r="ILT2499" s="78"/>
      <c r="ILU2499" s="78"/>
      <c r="ILV2499" s="78"/>
      <c r="ILW2499" s="78"/>
      <c r="ILX2499" s="78"/>
      <c r="ILY2499" s="78"/>
      <c r="ILZ2499" s="78"/>
      <c r="IMA2499" s="78"/>
      <c r="IMB2499" s="78"/>
      <c r="IMC2499" s="78"/>
      <c r="IMD2499" s="78"/>
      <c r="IME2499" s="78"/>
      <c r="IMF2499" s="78"/>
      <c r="IMG2499" s="78"/>
      <c r="IMH2499" s="78"/>
      <c r="IMI2499" s="78"/>
      <c r="IMJ2499" s="78"/>
      <c r="IMK2499" s="78"/>
      <c r="IML2499" s="78"/>
      <c r="IMM2499" s="78"/>
      <c r="IMN2499" s="78"/>
      <c r="IMO2499" s="78"/>
      <c r="IMP2499" s="78"/>
      <c r="IMQ2499" s="78"/>
      <c r="IMR2499" s="78"/>
      <c r="IMS2499" s="78"/>
      <c r="IMT2499" s="78"/>
      <c r="IMU2499" s="78"/>
      <c r="IMV2499" s="78"/>
      <c r="IMW2499" s="78"/>
      <c r="IMX2499" s="78"/>
      <c r="IMY2499" s="78"/>
      <c r="IMZ2499" s="78"/>
      <c r="INA2499" s="78"/>
      <c r="INB2499" s="78"/>
      <c r="INC2499" s="78"/>
      <c r="IND2499" s="78"/>
      <c r="INE2499" s="78"/>
      <c r="INF2499" s="78"/>
      <c r="ING2499" s="78"/>
      <c r="INH2499" s="78"/>
      <c r="INI2499" s="78"/>
      <c r="INJ2499" s="78"/>
      <c r="INK2499" s="78"/>
      <c r="INL2499" s="78"/>
      <c r="INM2499" s="78"/>
      <c r="INN2499" s="78"/>
      <c r="INO2499" s="78"/>
      <c r="INP2499" s="78"/>
      <c r="INQ2499" s="78"/>
      <c r="INR2499" s="78"/>
      <c r="INS2499" s="78"/>
      <c r="INT2499" s="78"/>
      <c r="INU2499" s="78"/>
      <c r="INV2499" s="78"/>
      <c r="INW2499" s="78"/>
      <c r="INX2499" s="78"/>
      <c r="INY2499" s="78"/>
      <c r="INZ2499" s="78"/>
      <c r="IOA2499" s="78"/>
      <c r="IOB2499" s="78"/>
      <c r="IOC2499" s="78"/>
      <c r="IOD2499" s="78"/>
      <c r="IOE2499" s="78"/>
      <c r="IOF2499" s="78"/>
      <c r="IOG2499" s="78"/>
      <c r="IOH2499" s="78"/>
      <c r="IOI2499" s="78"/>
      <c r="IOJ2499" s="78"/>
      <c r="IOK2499" s="78"/>
      <c r="IOL2499" s="78"/>
      <c r="IOM2499" s="78"/>
      <c r="ION2499" s="78"/>
      <c r="IOO2499" s="78"/>
      <c r="IOP2499" s="78"/>
      <c r="IOQ2499" s="78"/>
      <c r="IOR2499" s="78"/>
      <c r="IOS2499" s="78"/>
      <c r="IOT2499" s="78"/>
      <c r="IOU2499" s="78"/>
      <c r="IOV2499" s="78"/>
      <c r="IOW2499" s="78"/>
      <c r="IOX2499" s="78"/>
      <c r="IOY2499" s="78"/>
      <c r="IOZ2499" s="78"/>
      <c r="IPA2499" s="78"/>
      <c r="IPB2499" s="78"/>
      <c r="IPC2499" s="78"/>
      <c r="IPD2499" s="78"/>
      <c r="IPE2499" s="78"/>
      <c r="IPF2499" s="78"/>
      <c r="IPG2499" s="78"/>
      <c r="IPH2499" s="78"/>
      <c r="IPI2499" s="78"/>
      <c r="IPJ2499" s="78"/>
      <c r="IPK2499" s="78"/>
      <c r="IPL2499" s="78"/>
      <c r="IPM2499" s="78"/>
      <c r="IPN2499" s="78"/>
      <c r="IPO2499" s="78"/>
      <c r="IPP2499" s="78"/>
      <c r="IPQ2499" s="78"/>
      <c r="IPR2499" s="78"/>
      <c r="IPS2499" s="78"/>
      <c r="IPT2499" s="78"/>
      <c r="IPU2499" s="78"/>
      <c r="IPV2499" s="78"/>
      <c r="IPW2499" s="78"/>
      <c r="IPX2499" s="78"/>
      <c r="IPY2499" s="78"/>
      <c r="IPZ2499" s="78"/>
      <c r="IQA2499" s="78"/>
      <c r="IQB2499" s="78"/>
      <c r="IQC2499" s="78"/>
      <c r="IQD2499" s="78"/>
      <c r="IQE2499" s="78"/>
      <c r="IQF2499" s="78"/>
      <c r="IQG2499" s="78"/>
      <c r="IQH2499" s="78"/>
      <c r="IQI2499" s="78"/>
      <c r="IQJ2499" s="78"/>
      <c r="IQK2499" s="78"/>
      <c r="IQL2499" s="78"/>
      <c r="IQM2499" s="78"/>
      <c r="IQN2499" s="78"/>
      <c r="IQO2499" s="78"/>
      <c r="IQP2499" s="78"/>
      <c r="IQQ2499" s="78"/>
      <c r="IQR2499" s="78"/>
      <c r="IQS2499" s="78"/>
      <c r="IQT2499" s="78"/>
      <c r="IQU2499" s="78"/>
      <c r="IQV2499" s="78"/>
      <c r="IQW2499" s="78"/>
      <c r="IQX2499" s="78"/>
      <c r="IQY2499" s="78"/>
      <c r="IQZ2499" s="78"/>
      <c r="IRA2499" s="78"/>
      <c r="IRB2499" s="78"/>
      <c r="IRC2499" s="78"/>
      <c r="IRD2499" s="78"/>
      <c r="IRE2499" s="78"/>
      <c r="IRF2499" s="78"/>
      <c r="IRG2499" s="78"/>
      <c r="IRH2499" s="78"/>
      <c r="IRI2499" s="78"/>
      <c r="IRJ2499" s="78"/>
      <c r="IRK2499" s="78"/>
      <c r="IRL2499" s="78"/>
      <c r="IRM2499" s="78"/>
      <c r="IRN2499" s="78"/>
      <c r="IRO2499" s="78"/>
      <c r="IRP2499" s="78"/>
      <c r="IRQ2499" s="78"/>
      <c r="IRR2499" s="78"/>
      <c r="IRS2499" s="78"/>
      <c r="IRT2499" s="78"/>
      <c r="IRU2499" s="78"/>
      <c r="IRV2499" s="78"/>
      <c r="IRW2499" s="78"/>
      <c r="IRX2499" s="78"/>
      <c r="IRY2499" s="78"/>
      <c r="IRZ2499" s="78"/>
      <c r="ISA2499" s="78"/>
      <c r="ISB2499" s="78"/>
      <c r="ISC2499" s="78"/>
      <c r="ISD2499" s="78"/>
      <c r="ISE2499" s="78"/>
      <c r="ISF2499" s="78"/>
      <c r="ISG2499" s="78"/>
      <c r="ISH2499" s="78"/>
      <c r="ISI2499" s="78"/>
      <c r="ISJ2499" s="78"/>
      <c r="ISK2499" s="78"/>
      <c r="ISL2499" s="78"/>
      <c r="ISM2499" s="78"/>
      <c r="ISN2499" s="78"/>
      <c r="ISO2499" s="78"/>
      <c r="ISP2499" s="78"/>
      <c r="ISQ2499" s="78"/>
      <c r="ISR2499" s="78"/>
      <c r="ISS2499" s="78"/>
      <c r="IST2499" s="78"/>
      <c r="ISU2499" s="78"/>
      <c r="ISV2499" s="78"/>
      <c r="ISW2499" s="78"/>
      <c r="ISX2499" s="78"/>
      <c r="ISY2499" s="78"/>
      <c r="ISZ2499" s="78"/>
      <c r="ITA2499" s="78"/>
      <c r="ITB2499" s="78"/>
      <c r="ITC2499" s="78"/>
      <c r="ITD2499" s="78"/>
      <c r="ITE2499" s="78"/>
      <c r="ITF2499" s="78"/>
      <c r="ITG2499" s="78"/>
      <c r="ITH2499" s="78"/>
      <c r="ITI2499" s="78"/>
      <c r="ITJ2499" s="78"/>
      <c r="ITK2499" s="78"/>
      <c r="ITL2499" s="78"/>
      <c r="ITM2499" s="78"/>
      <c r="ITN2499" s="78"/>
      <c r="ITO2499" s="78"/>
      <c r="ITP2499" s="78"/>
      <c r="ITQ2499" s="78"/>
      <c r="ITR2499" s="78"/>
      <c r="ITS2499" s="78"/>
      <c r="ITT2499" s="78"/>
      <c r="ITU2499" s="78"/>
      <c r="ITV2499" s="78"/>
      <c r="ITW2499" s="78"/>
      <c r="ITX2499" s="78"/>
      <c r="ITY2499" s="78"/>
      <c r="ITZ2499" s="78"/>
      <c r="IUA2499" s="78"/>
      <c r="IUB2499" s="78"/>
      <c r="IUC2499" s="78"/>
      <c r="IUD2499" s="78"/>
      <c r="IUE2499" s="78"/>
      <c r="IUF2499" s="78"/>
      <c r="IUG2499" s="78"/>
      <c r="IUH2499" s="78"/>
      <c r="IUI2499" s="78"/>
      <c r="IUJ2499" s="78"/>
      <c r="IUK2499" s="78"/>
      <c r="IUL2499" s="78"/>
      <c r="IUM2499" s="78"/>
      <c r="IUN2499" s="78"/>
      <c r="IUO2499" s="78"/>
      <c r="IUP2499" s="78"/>
      <c r="IUQ2499" s="78"/>
      <c r="IUR2499" s="78"/>
      <c r="IUS2499" s="78"/>
      <c r="IUT2499" s="78"/>
      <c r="IUU2499" s="78"/>
      <c r="IUV2499" s="78"/>
      <c r="IUW2499" s="78"/>
      <c r="IUX2499" s="78"/>
      <c r="IUY2499" s="78"/>
      <c r="IUZ2499" s="78"/>
      <c r="IVA2499" s="78"/>
      <c r="IVB2499" s="78"/>
      <c r="IVC2499" s="78"/>
      <c r="IVD2499" s="78"/>
      <c r="IVE2499" s="78"/>
      <c r="IVF2499" s="78"/>
      <c r="IVG2499" s="78"/>
      <c r="IVH2499" s="78"/>
      <c r="IVI2499" s="78"/>
      <c r="IVJ2499" s="78"/>
      <c r="IVK2499" s="78"/>
      <c r="IVL2499" s="78"/>
      <c r="IVM2499" s="78"/>
      <c r="IVN2499" s="78"/>
      <c r="IVO2499" s="78"/>
      <c r="IVP2499" s="78"/>
      <c r="IVQ2499" s="78"/>
      <c r="IVR2499" s="78"/>
      <c r="IVS2499" s="78"/>
      <c r="IVT2499" s="78"/>
      <c r="IVU2499" s="78"/>
      <c r="IVV2499" s="78"/>
      <c r="IVW2499" s="78"/>
      <c r="IVX2499" s="78"/>
      <c r="IVY2499" s="78"/>
      <c r="IVZ2499" s="78"/>
      <c r="IWA2499" s="78"/>
      <c r="IWB2499" s="78"/>
      <c r="IWC2499" s="78"/>
      <c r="IWD2499" s="78"/>
      <c r="IWE2499" s="78"/>
      <c r="IWF2499" s="78"/>
      <c r="IWG2499" s="78"/>
      <c r="IWH2499" s="78"/>
      <c r="IWI2499" s="78"/>
      <c r="IWJ2499" s="78"/>
      <c r="IWK2499" s="78"/>
      <c r="IWL2499" s="78"/>
      <c r="IWM2499" s="78"/>
      <c r="IWN2499" s="78"/>
      <c r="IWO2499" s="78"/>
      <c r="IWP2499" s="78"/>
      <c r="IWQ2499" s="78"/>
      <c r="IWR2499" s="78"/>
      <c r="IWS2499" s="78"/>
      <c r="IWT2499" s="78"/>
      <c r="IWU2499" s="78"/>
      <c r="IWV2499" s="78"/>
      <c r="IWW2499" s="78"/>
      <c r="IWX2499" s="78"/>
      <c r="IWY2499" s="78"/>
      <c r="IWZ2499" s="78"/>
      <c r="IXA2499" s="78"/>
      <c r="IXB2499" s="78"/>
      <c r="IXC2499" s="78"/>
      <c r="IXD2499" s="78"/>
      <c r="IXE2499" s="78"/>
      <c r="IXF2499" s="78"/>
      <c r="IXG2499" s="78"/>
      <c r="IXH2499" s="78"/>
      <c r="IXI2499" s="78"/>
      <c r="IXJ2499" s="78"/>
      <c r="IXK2499" s="78"/>
      <c r="IXL2499" s="78"/>
      <c r="IXM2499" s="78"/>
      <c r="IXN2499" s="78"/>
      <c r="IXO2499" s="78"/>
      <c r="IXP2499" s="78"/>
      <c r="IXQ2499" s="78"/>
      <c r="IXR2499" s="78"/>
      <c r="IXS2499" s="78"/>
      <c r="IXT2499" s="78"/>
      <c r="IXU2499" s="78"/>
      <c r="IXV2499" s="78"/>
      <c r="IXW2499" s="78"/>
      <c r="IXX2499" s="78"/>
      <c r="IXY2499" s="78"/>
      <c r="IXZ2499" s="78"/>
      <c r="IYA2499" s="78"/>
      <c r="IYB2499" s="78"/>
      <c r="IYC2499" s="78"/>
      <c r="IYD2499" s="78"/>
      <c r="IYE2499" s="78"/>
      <c r="IYF2499" s="78"/>
      <c r="IYG2499" s="78"/>
      <c r="IYH2499" s="78"/>
      <c r="IYI2499" s="78"/>
      <c r="IYJ2499" s="78"/>
      <c r="IYK2499" s="78"/>
      <c r="IYL2499" s="78"/>
      <c r="IYM2499" s="78"/>
      <c r="IYN2499" s="78"/>
      <c r="IYO2499" s="78"/>
      <c r="IYP2499" s="78"/>
      <c r="IYQ2499" s="78"/>
      <c r="IYR2499" s="78"/>
      <c r="IYS2499" s="78"/>
      <c r="IYT2499" s="78"/>
      <c r="IYU2499" s="78"/>
      <c r="IYV2499" s="78"/>
      <c r="IYW2499" s="78"/>
      <c r="IYX2499" s="78"/>
      <c r="IYY2499" s="78"/>
      <c r="IYZ2499" s="78"/>
      <c r="IZA2499" s="78"/>
      <c r="IZB2499" s="78"/>
      <c r="IZC2499" s="78"/>
      <c r="IZD2499" s="78"/>
      <c r="IZE2499" s="78"/>
      <c r="IZF2499" s="78"/>
      <c r="IZG2499" s="78"/>
      <c r="IZH2499" s="78"/>
      <c r="IZI2499" s="78"/>
      <c r="IZJ2499" s="78"/>
      <c r="IZK2499" s="78"/>
      <c r="IZL2499" s="78"/>
      <c r="IZM2499" s="78"/>
      <c r="IZN2499" s="78"/>
      <c r="IZO2499" s="78"/>
      <c r="IZP2499" s="78"/>
      <c r="IZQ2499" s="78"/>
      <c r="IZR2499" s="78"/>
      <c r="IZS2499" s="78"/>
      <c r="IZT2499" s="78"/>
      <c r="IZU2499" s="78"/>
      <c r="IZV2499" s="78"/>
      <c r="IZW2499" s="78"/>
      <c r="IZX2499" s="78"/>
      <c r="IZY2499" s="78"/>
      <c r="IZZ2499" s="78"/>
      <c r="JAA2499" s="78"/>
      <c r="JAB2499" s="78"/>
      <c r="JAC2499" s="78"/>
      <c r="JAD2499" s="78"/>
      <c r="JAE2499" s="78"/>
      <c r="JAF2499" s="78"/>
      <c r="JAG2499" s="78"/>
      <c r="JAH2499" s="78"/>
      <c r="JAI2499" s="78"/>
      <c r="JAJ2499" s="78"/>
      <c r="JAK2499" s="78"/>
      <c r="JAL2499" s="78"/>
      <c r="JAM2499" s="78"/>
      <c r="JAN2499" s="78"/>
      <c r="JAO2499" s="78"/>
      <c r="JAP2499" s="78"/>
      <c r="JAQ2499" s="78"/>
      <c r="JAR2499" s="78"/>
      <c r="JAS2499" s="78"/>
      <c r="JAT2499" s="78"/>
      <c r="JAU2499" s="78"/>
      <c r="JAV2499" s="78"/>
      <c r="JAW2499" s="78"/>
      <c r="JAX2499" s="78"/>
      <c r="JAY2499" s="78"/>
      <c r="JAZ2499" s="78"/>
      <c r="JBA2499" s="78"/>
      <c r="JBB2499" s="78"/>
      <c r="JBC2499" s="78"/>
      <c r="JBD2499" s="78"/>
      <c r="JBE2499" s="78"/>
      <c r="JBF2499" s="78"/>
      <c r="JBG2499" s="78"/>
      <c r="JBH2499" s="78"/>
      <c r="JBI2499" s="78"/>
      <c r="JBJ2499" s="78"/>
      <c r="JBK2499" s="78"/>
      <c r="JBL2499" s="78"/>
      <c r="JBM2499" s="78"/>
      <c r="JBN2499" s="78"/>
      <c r="JBO2499" s="78"/>
      <c r="JBP2499" s="78"/>
      <c r="JBQ2499" s="78"/>
      <c r="JBR2499" s="78"/>
      <c r="JBS2499" s="78"/>
      <c r="JBT2499" s="78"/>
      <c r="JBU2499" s="78"/>
      <c r="JBV2499" s="78"/>
      <c r="JBW2499" s="78"/>
      <c r="JBX2499" s="78"/>
      <c r="JBY2499" s="78"/>
      <c r="JBZ2499" s="78"/>
      <c r="JCA2499" s="78"/>
      <c r="JCB2499" s="78"/>
      <c r="JCC2499" s="78"/>
      <c r="JCD2499" s="78"/>
      <c r="JCE2499" s="78"/>
      <c r="JCF2499" s="78"/>
      <c r="JCG2499" s="78"/>
      <c r="JCH2499" s="78"/>
      <c r="JCI2499" s="78"/>
      <c r="JCJ2499" s="78"/>
      <c r="JCK2499" s="78"/>
      <c r="JCL2499" s="78"/>
      <c r="JCM2499" s="78"/>
      <c r="JCN2499" s="78"/>
      <c r="JCO2499" s="78"/>
      <c r="JCP2499" s="78"/>
      <c r="JCQ2499" s="78"/>
      <c r="JCR2499" s="78"/>
      <c r="JCS2499" s="78"/>
      <c r="JCT2499" s="78"/>
      <c r="JCU2499" s="78"/>
      <c r="JCV2499" s="78"/>
      <c r="JCW2499" s="78"/>
      <c r="JCX2499" s="78"/>
      <c r="JCY2499" s="78"/>
      <c r="JCZ2499" s="78"/>
      <c r="JDA2499" s="78"/>
      <c r="JDB2499" s="78"/>
      <c r="JDC2499" s="78"/>
      <c r="JDD2499" s="78"/>
      <c r="JDE2499" s="78"/>
      <c r="JDF2499" s="78"/>
      <c r="JDG2499" s="78"/>
      <c r="JDH2499" s="78"/>
      <c r="JDI2499" s="78"/>
      <c r="JDJ2499" s="78"/>
      <c r="JDK2499" s="78"/>
      <c r="JDL2499" s="78"/>
      <c r="JDM2499" s="78"/>
      <c r="JDN2499" s="78"/>
      <c r="JDO2499" s="78"/>
      <c r="JDP2499" s="78"/>
      <c r="JDQ2499" s="78"/>
      <c r="JDR2499" s="78"/>
      <c r="JDS2499" s="78"/>
      <c r="JDT2499" s="78"/>
      <c r="JDU2499" s="78"/>
      <c r="JDV2499" s="78"/>
      <c r="JDW2499" s="78"/>
      <c r="JDX2499" s="78"/>
      <c r="JDY2499" s="78"/>
      <c r="JDZ2499" s="78"/>
      <c r="JEA2499" s="78"/>
      <c r="JEB2499" s="78"/>
      <c r="JEC2499" s="78"/>
      <c r="JED2499" s="78"/>
      <c r="JEE2499" s="78"/>
      <c r="JEF2499" s="78"/>
      <c r="JEG2499" s="78"/>
      <c r="JEH2499" s="78"/>
      <c r="JEI2499" s="78"/>
      <c r="JEJ2499" s="78"/>
      <c r="JEK2499" s="78"/>
      <c r="JEL2499" s="78"/>
      <c r="JEM2499" s="78"/>
      <c r="JEN2499" s="78"/>
      <c r="JEO2499" s="78"/>
      <c r="JEP2499" s="78"/>
      <c r="JEQ2499" s="78"/>
      <c r="JER2499" s="78"/>
      <c r="JES2499" s="78"/>
      <c r="JET2499" s="78"/>
      <c r="JEU2499" s="78"/>
      <c r="JEV2499" s="78"/>
      <c r="JEW2499" s="78"/>
      <c r="JEX2499" s="78"/>
      <c r="JEY2499" s="78"/>
      <c r="JEZ2499" s="78"/>
      <c r="JFA2499" s="78"/>
      <c r="JFB2499" s="78"/>
      <c r="JFC2499" s="78"/>
      <c r="JFD2499" s="78"/>
      <c r="JFE2499" s="78"/>
      <c r="JFF2499" s="78"/>
      <c r="JFG2499" s="78"/>
      <c r="JFH2499" s="78"/>
      <c r="JFI2499" s="78"/>
      <c r="JFJ2499" s="78"/>
      <c r="JFK2499" s="78"/>
      <c r="JFL2499" s="78"/>
      <c r="JFM2499" s="78"/>
      <c r="JFN2499" s="78"/>
      <c r="JFO2499" s="78"/>
      <c r="JFP2499" s="78"/>
      <c r="JFQ2499" s="78"/>
      <c r="JFR2499" s="78"/>
      <c r="JFS2499" s="78"/>
      <c r="JFT2499" s="78"/>
      <c r="JFU2499" s="78"/>
      <c r="JFV2499" s="78"/>
      <c r="JFW2499" s="78"/>
      <c r="JFX2499" s="78"/>
      <c r="JFY2499" s="78"/>
      <c r="JFZ2499" s="78"/>
      <c r="JGA2499" s="78"/>
      <c r="JGB2499" s="78"/>
      <c r="JGC2499" s="78"/>
      <c r="JGD2499" s="78"/>
      <c r="JGE2499" s="78"/>
      <c r="JGF2499" s="78"/>
      <c r="JGG2499" s="78"/>
      <c r="JGH2499" s="78"/>
      <c r="JGI2499" s="78"/>
      <c r="JGJ2499" s="78"/>
      <c r="JGK2499" s="78"/>
      <c r="JGL2499" s="78"/>
      <c r="JGM2499" s="78"/>
      <c r="JGN2499" s="78"/>
      <c r="JGO2499" s="78"/>
      <c r="JGP2499" s="78"/>
      <c r="JGQ2499" s="78"/>
      <c r="JGR2499" s="78"/>
      <c r="JGS2499" s="78"/>
      <c r="JGT2499" s="78"/>
      <c r="JGU2499" s="78"/>
      <c r="JGV2499" s="78"/>
      <c r="JGW2499" s="78"/>
      <c r="JGX2499" s="78"/>
      <c r="JGY2499" s="78"/>
      <c r="JGZ2499" s="78"/>
      <c r="JHA2499" s="78"/>
      <c r="JHB2499" s="78"/>
      <c r="JHC2499" s="78"/>
      <c r="JHD2499" s="78"/>
      <c r="JHE2499" s="78"/>
      <c r="JHF2499" s="78"/>
      <c r="JHG2499" s="78"/>
      <c r="JHH2499" s="78"/>
      <c r="JHI2499" s="78"/>
      <c r="JHJ2499" s="78"/>
      <c r="JHK2499" s="78"/>
      <c r="JHL2499" s="78"/>
      <c r="JHM2499" s="78"/>
      <c r="JHN2499" s="78"/>
      <c r="JHO2499" s="78"/>
      <c r="JHP2499" s="78"/>
      <c r="JHQ2499" s="78"/>
      <c r="JHR2499" s="78"/>
      <c r="JHS2499" s="78"/>
      <c r="JHT2499" s="78"/>
      <c r="JHU2499" s="78"/>
      <c r="JHV2499" s="78"/>
      <c r="JHW2499" s="78"/>
      <c r="JHX2499" s="78"/>
      <c r="JHY2499" s="78"/>
      <c r="JHZ2499" s="78"/>
      <c r="JIA2499" s="78"/>
      <c r="JIB2499" s="78"/>
      <c r="JIC2499" s="78"/>
      <c r="JID2499" s="78"/>
      <c r="JIE2499" s="78"/>
      <c r="JIF2499" s="78"/>
      <c r="JIG2499" s="78"/>
      <c r="JIH2499" s="78"/>
      <c r="JII2499" s="78"/>
      <c r="JIJ2499" s="78"/>
      <c r="JIK2499" s="78"/>
      <c r="JIL2499" s="78"/>
      <c r="JIM2499" s="78"/>
      <c r="JIN2499" s="78"/>
      <c r="JIO2499" s="78"/>
      <c r="JIP2499" s="78"/>
      <c r="JIQ2499" s="78"/>
      <c r="JIR2499" s="78"/>
      <c r="JIS2499" s="78"/>
      <c r="JIT2499" s="78"/>
      <c r="JIU2499" s="78"/>
      <c r="JIV2499" s="78"/>
      <c r="JIW2499" s="78"/>
      <c r="JIX2499" s="78"/>
      <c r="JIY2499" s="78"/>
      <c r="JIZ2499" s="78"/>
      <c r="JJA2499" s="78"/>
      <c r="JJB2499" s="78"/>
      <c r="JJC2499" s="78"/>
      <c r="JJD2499" s="78"/>
      <c r="JJE2499" s="78"/>
      <c r="JJF2499" s="78"/>
      <c r="JJG2499" s="78"/>
      <c r="JJH2499" s="78"/>
      <c r="JJI2499" s="78"/>
      <c r="JJJ2499" s="78"/>
      <c r="JJK2499" s="78"/>
      <c r="JJL2499" s="78"/>
      <c r="JJM2499" s="78"/>
      <c r="JJN2499" s="78"/>
      <c r="JJO2499" s="78"/>
      <c r="JJP2499" s="78"/>
      <c r="JJQ2499" s="78"/>
      <c r="JJR2499" s="78"/>
      <c r="JJS2499" s="78"/>
      <c r="JJT2499" s="78"/>
      <c r="JJU2499" s="78"/>
      <c r="JJV2499" s="78"/>
      <c r="JJW2499" s="78"/>
      <c r="JJX2499" s="78"/>
      <c r="JJY2499" s="78"/>
      <c r="JJZ2499" s="78"/>
      <c r="JKA2499" s="78"/>
      <c r="JKB2499" s="78"/>
      <c r="JKC2499" s="78"/>
      <c r="JKD2499" s="78"/>
      <c r="JKE2499" s="78"/>
      <c r="JKF2499" s="78"/>
      <c r="JKG2499" s="78"/>
      <c r="JKH2499" s="78"/>
      <c r="JKI2499" s="78"/>
      <c r="JKJ2499" s="78"/>
      <c r="JKK2499" s="78"/>
      <c r="JKL2499" s="78"/>
      <c r="JKM2499" s="78"/>
      <c r="JKN2499" s="78"/>
      <c r="JKO2499" s="78"/>
      <c r="JKP2499" s="78"/>
      <c r="JKQ2499" s="78"/>
      <c r="JKR2499" s="78"/>
      <c r="JKS2499" s="78"/>
      <c r="JKT2499" s="78"/>
      <c r="JKU2499" s="78"/>
      <c r="JKV2499" s="78"/>
      <c r="JKW2499" s="78"/>
      <c r="JKX2499" s="78"/>
      <c r="JKY2499" s="78"/>
      <c r="JKZ2499" s="78"/>
      <c r="JLA2499" s="78"/>
      <c r="JLB2499" s="78"/>
      <c r="JLC2499" s="78"/>
      <c r="JLD2499" s="78"/>
      <c r="JLE2499" s="78"/>
      <c r="JLF2499" s="78"/>
      <c r="JLG2499" s="78"/>
      <c r="JLH2499" s="78"/>
      <c r="JLI2499" s="78"/>
      <c r="JLJ2499" s="78"/>
      <c r="JLK2499" s="78"/>
      <c r="JLL2499" s="78"/>
      <c r="JLM2499" s="78"/>
      <c r="JLN2499" s="78"/>
      <c r="JLO2499" s="78"/>
      <c r="JLP2499" s="78"/>
      <c r="JLQ2499" s="78"/>
      <c r="JLR2499" s="78"/>
      <c r="JLS2499" s="78"/>
      <c r="JLT2499" s="78"/>
      <c r="JLU2499" s="78"/>
      <c r="JLV2499" s="78"/>
      <c r="JLW2499" s="78"/>
      <c r="JLX2499" s="78"/>
      <c r="JLY2499" s="78"/>
      <c r="JLZ2499" s="78"/>
      <c r="JMA2499" s="78"/>
      <c r="JMB2499" s="78"/>
      <c r="JMC2499" s="78"/>
      <c r="JMD2499" s="78"/>
      <c r="JME2499" s="78"/>
      <c r="JMF2499" s="78"/>
      <c r="JMG2499" s="78"/>
      <c r="JMH2499" s="78"/>
      <c r="JMI2499" s="78"/>
      <c r="JMJ2499" s="78"/>
      <c r="JMK2499" s="78"/>
      <c r="JML2499" s="78"/>
      <c r="JMM2499" s="78"/>
      <c r="JMN2499" s="78"/>
      <c r="JMO2499" s="78"/>
      <c r="JMP2499" s="78"/>
      <c r="JMQ2499" s="78"/>
      <c r="JMR2499" s="78"/>
      <c r="JMS2499" s="78"/>
      <c r="JMT2499" s="78"/>
      <c r="JMU2499" s="78"/>
      <c r="JMV2499" s="78"/>
      <c r="JMW2499" s="78"/>
      <c r="JMX2499" s="78"/>
      <c r="JMY2499" s="78"/>
      <c r="JMZ2499" s="78"/>
      <c r="JNA2499" s="78"/>
      <c r="JNB2499" s="78"/>
      <c r="JNC2499" s="78"/>
      <c r="JND2499" s="78"/>
      <c r="JNE2499" s="78"/>
      <c r="JNF2499" s="78"/>
      <c r="JNG2499" s="78"/>
      <c r="JNH2499" s="78"/>
      <c r="JNI2499" s="78"/>
      <c r="JNJ2499" s="78"/>
      <c r="JNK2499" s="78"/>
      <c r="JNL2499" s="78"/>
      <c r="JNM2499" s="78"/>
      <c r="JNN2499" s="78"/>
      <c r="JNO2499" s="78"/>
      <c r="JNP2499" s="78"/>
      <c r="JNQ2499" s="78"/>
      <c r="JNR2499" s="78"/>
      <c r="JNS2499" s="78"/>
      <c r="JNT2499" s="78"/>
      <c r="JNU2499" s="78"/>
      <c r="JNV2499" s="78"/>
      <c r="JNW2499" s="78"/>
      <c r="JNX2499" s="78"/>
      <c r="JNY2499" s="78"/>
      <c r="JNZ2499" s="78"/>
      <c r="JOA2499" s="78"/>
      <c r="JOB2499" s="78"/>
      <c r="JOC2499" s="78"/>
      <c r="JOD2499" s="78"/>
      <c r="JOE2499" s="78"/>
      <c r="JOF2499" s="78"/>
      <c r="JOG2499" s="78"/>
      <c r="JOH2499" s="78"/>
      <c r="JOI2499" s="78"/>
      <c r="JOJ2499" s="78"/>
      <c r="JOK2499" s="78"/>
      <c r="JOL2499" s="78"/>
      <c r="JOM2499" s="78"/>
      <c r="JON2499" s="78"/>
      <c r="JOO2499" s="78"/>
      <c r="JOP2499" s="78"/>
      <c r="JOQ2499" s="78"/>
      <c r="JOR2499" s="78"/>
      <c r="JOS2499" s="78"/>
      <c r="JOT2499" s="78"/>
      <c r="JOU2499" s="78"/>
      <c r="JOV2499" s="78"/>
      <c r="JOW2499" s="78"/>
      <c r="JOX2499" s="78"/>
      <c r="JOY2499" s="78"/>
      <c r="JOZ2499" s="78"/>
      <c r="JPA2499" s="78"/>
      <c r="JPB2499" s="78"/>
      <c r="JPC2499" s="78"/>
      <c r="JPD2499" s="78"/>
      <c r="JPE2499" s="78"/>
      <c r="JPF2499" s="78"/>
      <c r="JPG2499" s="78"/>
      <c r="JPH2499" s="78"/>
      <c r="JPI2499" s="78"/>
      <c r="JPJ2499" s="78"/>
      <c r="JPK2499" s="78"/>
      <c r="JPL2499" s="78"/>
      <c r="JPM2499" s="78"/>
      <c r="JPN2499" s="78"/>
      <c r="JPO2499" s="78"/>
      <c r="JPP2499" s="78"/>
      <c r="JPQ2499" s="78"/>
      <c r="JPR2499" s="78"/>
      <c r="JPS2499" s="78"/>
      <c r="JPT2499" s="78"/>
      <c r="JPU2499" s="78"/>
      <c r="JPV2499" s="78"/>
      <c r="JPW2499" s="78"/>
      <c r="JPX2499" s="78"/>
      <c r="JPY2499" s="78"/>
      <c r="JPZ2499" s="78"/>
      <c r="JQA2499" s="78"/>
      <c r="JQB2499" s="78"/>
      <c r="JQC2499" s="78"/>
      <c r="JQD2499" s="78"/>
      <c r="JQE2499" s="78"/>
      <c r="JQF2499" s="78"/>
      <c r="JQG2499" s="78"/>
      <c r="JQH2499" s="78"/>
      <c r="JQI2499" s="78"/>
      <c r="JQJ2499" s="78"/>
      <c r="JQK2499" s="78"/>
      <c r="JQL2499" s="78"/>
      <c r="JQM2499" s="78"/>
      <c r="JQN2499" s="78"/>
      <c r="JQO2499" s="78"/>
      <c r="JQP2499" s="78"/>
      <c r="JQQ2499" s="78"/>
      <c r="JQR2499" s="78"/>
      <c r="JQS2499" s="78"/>
      <c r="JQT2499" s="78"/>
      <c r="JQU2499" s="78"/>
      <c r="JQV2499" s="78"/>
      <c r="JQW2499" s="78"/>
      <c r="JQX2499" s="78"/>
      <c r="JQY2499" s="78"/>
      <c r="JQZ2499" s="78"/>
      <c r="JRA2499" s="78"/>
      <c r="JRB2499" s="78"/>
      <c r="JRC2499" s="78"/>
      <c r="JRD2499" s="78"/>
      <c r="JRE2499" s="78"/>
      <c r="JRF2499" s="78"/>
      <c r="JRG2499" s="78"/>
      <c r="JRH2499" s="78"/>
      <c r="JRI2499" s="78"/>
      <c r="JRJ2499" s="78"/>
      <c r="JRK2499" s="78"/>
      <c r="JRL2499" s="78"/>
      <c r="JRM2499" s="78"/>
      <c r="JRN2499" s="78"/>
      <c r="JRO2499" s="78"/>
      <c r="JRP2499" s="78"/>
      <c r="JRQ2499" s="78"/>
      <c r="JRR2499" s="78"/>
      <c r="JRS2499" s="78"/>
      <c r="JRT2499" s="78"/>
      <c r="JRU2499" s="78"/>
      <c r="JRV2499" s="78"/>
      <c r="JRW2499" s="78"/>
      <c r="JRX2499" s="78"/>
      <c r="JRY2499" s="78"/>
      <c r="JRZ2499" s="78"/>
      <c r="JSA2499" s="78"/>
      <c r="JSB2499" s="78"/>
      <c r="JSC2499" s="78"/>
      <c r="JSD2499" s="78"/>
      <c r="JSE2499" s="78"/>
      <c r="JSF2499" s="78"/>
      <c r="JSG2499" s="78"/>
      <c r="JSH2499" s="78"/>
      <c r="JSI2499" s="78"/>
      <c r="JSJ2499" s="78"/>
      <c r="JSK2499" s="78"/>
      <c r="JSL2499" s="78"/>
      <c r="JSM2499" s="78"/>
      <c r="JSN2499" s="78"/>
      <c r="JSO2499" s="78"/>
      <c r="JSP2499" s="78"/>
      <c r="JSQ2499" s="78"/>
      <c r="JSR2499" s="78"/>
      <c r="JSS2499" s="78"/>
      <c r="JST2499" s="78"/>
      <c r="JSU2499" s="78"/>
      <c r="JSV2499" s="78"/>
      <c r="JSW2499" s="78"/>
      <c r="JSX2499" s="78"/>
      <c r="JSY2499" s="78"/>
      <c r="JSZ2499" s="78"/>
      <c r="JTA2499" s="78"/>
      <c r="JTB2499" s="78"/>
      <c r="JTC2499" s="78"/>
      <c r="JTD2499" s="78"/>
      <c r="JTE2499" s="78"/>
      <c r="JTF2499" s="78"/>
      <c r="JTG2499" s="78"/>
      <c r="JTH2499" s="78"/>
      <c r="JTI2499" s="78"/>
      <c r="JTJ2499" s="78"/>
      <c r="JTK2499" s="78"/>
      <c r="JTL2499" s="78"/>
      <c r="JTM2499" s="78"/>
      <c r="JTN2499" s="78"/>
      <c r="JTO2499" s="78"/>
      <c r="JTP2499" s="78"/>
      <c r="JTQ2499" s="78"/>
      <c r="JTR2499" s="78"/>
      <c r="JTS2499" s="78"/>
      <c r="JTT2499" s="78"/>
      <c r="JTU2499" s="78"/>
      <c r="JTV2499" s="78"/>
      <c r="JTW2499" s="78"/>
      <c r="JTX2499" s="78"/>
      <c r="JTY2499" s="78"/>
      <c r="JTZ2499" s="78"/>
      <c r="JUA2499" s="78"/>
      <c r="JUB2499" s="78"/>
      <c r="JUC2499" s="78"/>
      <c r="JUD2499" s="78"/>
      <c r="JUE2499" s="78"/>
      <c r="JUF2499" s="78"/>
      <c r="JUG2499" s="78"/>
      <c r="JUH2499" s="78"/>
      <c r="JUI2499" s="78"/>
      <c r="JUJ2499" s="78"/>
      <c r="JUK2499" s="78"/>
      <c r="JUL2499" s="78"/>
      <c r="JUM2499" s="78"/>
      <c r="JUN2499" s="78"/>
      <c r="JUO2499" s="78"/>
      <c r="JUP2499" s="78"/>
      <c r="JUQ2499" s="78"/>
      <c r="JUR2499" s="78"/>
      <c r="JUS2499" s="78"/>
      <c r="JUT2499" s="78"/>
      <c r="JUU2499" s="78"/>
      <c r="JUV2499" s="78"/>
      <c r="JUW2499" s="78"/>
      <c r="JUX2499" s="78"/>
      <c r="JUY2499" s="78"/>
      <c r="JUZ2499" s="78"/>
      <c r="JVA2499" s="78"/>
      <c r="JVB2499" s="78"/>
      <c r="JVC2499" s="78"/>
      <c r="JVD2499" s="78"/>
      <c r="JVE2499" s="78"/>
      <c r="JVF2499" s="78"/>
      <c r="JVG2499" s="78"/>
      <c r="JVH2499" s="78"/>
      <c r="JVI2499" s="78"/>
      <c r="JVJ2499" s="78"/>
      <c r="JVK2499" s="78"/>
      <c r="JVL2499" s="78"/>
      <c r="JVM2499" s="78"/>
      <c r="JVN2499" s="78"/>
      <c r="JVO2499" s="78"/>
      <c r="JVP2499" s="78"/>
      <c r="JVQ2499" s="78"/>
      <c r="JVR2499" s="78"/>
      <c r="JVS2499" s="78"/>
      <c r="JVT2499" s="78"/>
      <c r="JVU2499" s="78"/>
      <c r="JVV2499" s="78"/>
      <c r="JVW2499" s="78"/>
      <c r="JVX2499" s="78"/>
      <c r="JVY2499" s="78"/>
      <c r="JVZ2499" s="78"/>
      <c r="JWA2499" s="78"/>
      <c r="JWB2499" s="78"/>
      <c r="JWC2499" s="78"/>
      <c r="JWD2499" s="78"/>
      <c r="JWE2499" s="78"/>
      <c r="JWF2499" s="78"/>
      <c r="JWG2499" s="78"/>
      <c r="JWH2499" s="78"/>
      <c r="JWI2499" s="78"/>
      <c r="JWJ2499" s="78"/>
      <c r="JWK2499" s="78"/>
      <c r="JWL2499" s="78"/>
      <c r="JWM2499" s="78"/>
      <c r="JWN2499" s="78"/>
      <c r="JWO2499" s="78"/>
      <c r="JWP2499" s="78"/>
      <c r="JWQ2499" s="78"/>
      <c r="JWR2499" s="78"/>
      <c r="JWS2499" s="78"/>
      <c r="JWT2499" s="78"/>
      <c r="JWU2499" s="78"/>
      <c r="JWV2499" s="78"/>
      <c r="JWW2499" s="78"/>
      <c r="JWX2499" s="78"/>
      <c r="JWY2499" s="78"/>
      <c r="JWZ2499" s="78"/>
      <c r="JXA2499" s="78"/>
      <c r="JXB2499" s="78"/>
      <c r="JXC2499" s="78"/>
      <c r="JXD2499" s="78"/>
      <c r="JXE2499" s="78"/>
      <c r="JXF2499" s="78"/>
      <c r="JXG2499" s="78"/>
      <c r="JXH2499" s="78"/>
      <c r="JXI2499" s="78"/>
      <c r="JXJ2499" s="78"/>
      <c r="JXK2499" s="78"/>
      <c r="JXL2499" s="78"/>
      <c r="JXM2499" s="78"/>
      <c r="JXN2499" s="78"/>
      <c r="JXO2499" s="78"/>
      <c r="JXP2499" s="78"/>
      <c r="JXQ2499" s="78"/>
      <c r="JXR2499" s="78"/>
      <c r="JXS2499" s="78"/>
      <c r="JXT2499" s="78"/>
      <c r="JXU2499" s="78"/>
      <c r="JXV2499" s="78"/>
      <c r="JXW2499" s="78"/>
      <c r="JXX2499" s="78"/>
      <c r="JXY2499" s="78"/>
      <c r="JXZ2499" s="78"/>
      <c r="JYA2499" s="78"/>
      <c r="JYB2499" s="78"/>
      <c r="JYC2499" s="78"/>
      <c r="JYD2499" s="78"/>
      <c r="JYE2499" s="78"/>
      <c r="JYF2499" s="78"/>
      <c r="JYG2499" s="78"/>
      <c r="JYH2499" s="78"/>
      <c r="JYI2499" s="78"/>
      <c r="JYJ2499" s="78"/>
      <c r="JYK2499" s="78"/>
      <c r="JYL2499" s="78"/>
      <c r="JYM2499" s="78"/>
      <c r="JYN2499" s="78"/>
      <c r="JYO2499" s="78"/>
      <c r="JYP2499" s="78"/>
      <c r="JYQ2499" s="78"/>
      <c r="JYR2499" s="78"/>
      <c r="JYS2499" s="78"/>
      <c r="JYT2499" s="78"/>
      <c r="JYU2499" s="78"/>
      <c r="JYV2499" s="78"/>
      <c r="JYW2499" s="78"/>
      <c r="JYX2499" s="78"/>
      <c r="JYY2499" s="78"/>
      <c r="JYZ2499" s="78"/>
      <c r="JZA2499" s="78"/>
      <c r="JZB2499" s="78"/>
      <c r="JZC2499" s="78"/>
      <c r="JZD2499" s="78"/>
      <c r="JZE2499" s="78"/>
      <c r="JZF2499" s="78"/>
      <c r="JZG2499" s="78"/>
      <c r="JZH2499" s="78"/>
      <c r="JZI2499" s="78"/>
      <c r="JZJ2499" s="78"/>
      <c r="JZK2499" s="78"/>
      <c r="JZL2499" s="78"/>
      <c r="JZM2499" s="78"/>
      <c r="JZN2499" s="78"/>
      <c r="JZO2499" s="78"/>
      <c r="JZP2499" s="78"/>
      <c r="JZQ2499" s="78"/>
      <c r="JZR2499" s="78"/>
      <c r="JZS2499" s="78"/>
      <c r="JZT2499" s="78"/>
      <c r="JZU2499" s="78"/>
      <c r="JZV2499" s="78"/>
      <c r="JZW2499" s="78"/>
      <c r="JZX2499" s="78"/>
      <c r="JZY2499" s="78"/>
      <c r="JZZ2499" s="78"/>
      <c r="KAA2499" s="78"/>
      <c r="KAB2499" s="78"/>
      <c r="KAC2499" s="78"/>
      <c r="KAD2499" s="78"/>
      <c r="KAE2499" s="78"/>
      <c r="KAF2499" s="78"/>
      <c r="KAG2499" s="78"/>
      <c r="KAH2499" s="78"/>
      <c r="KAI2499" s="78"/>
      <c r="KAJ2499" s="78"/>
      <c r="KAK2499" s="78"/>
      <c r="KAL2499" s="78"/>
      <c r="KAM2499" s="78"/>
      <c r="KAN2499" s="78"/>
      <c r="KAO2499" s="78"/>
      <c r="KAP2499" s="78"/>
      <c r="KAQ2499" s="78"/>
      <c r="KAR2499" s="78"/>
      <c r="KAS2499" s="78"/>
      <c r="KAT2499" s="78"/>
      <c r="KAU2499" s="78"/>
      <c r="KAV2499" s="78"/>
      <c r="KAW2499" s="78"/>
      <c r="KAX2499" s="78"/>
      <c r="KAY2499" s="78"/>
      <c r="KAZ2499" s="78"/>
      <c r="KBA2499" s="78"/>
      <c r="KBB2499" s="78"/>
      <c r="KBC2499" s="78"/>
      <c r="KBD2499" s="78"/>
      <c r="KBE2499" s="78"/>
      <c r="KBF2499" s="78"/>
      <c r="KBG2499" s="78"/>
      <c r="KBH2499" s="78"/>
      <c r="KBI2499" s="78"/>
      <c r="KBJ2499" s="78"/>
      <c r="KBK2499" s="78"/>
      <c r="KBL2499" s="78"/>
      <c r="KBM2499" s="78"/>
      <c r="KBN2499" s="78"/>
      <c r="KBO2499" s="78"/>
      <c r="KBP2499" s="78"/>
      <c r="KBQ2499" s="78"/>
      <c r="KBR2499" s="78"/>
      <c r="KBS2499" s="78"/>
      <c r="KBT2499" s="78"/>
      <c r="KBU2499" s="78"/>
      <c r="KBV2499" s="78"/>
      <c r="KBW2499" s="78"/>
      <c r="KBX2499" s="78"/>
      <c r="KBY2499" s="78"/>
      <c r="KBZ2499" s="78"/>
      <c r="KCA2499" s="78"/>
      <c r="KCB2499" s="78"/>
      <c r="KCC2499" s="78"/>
      <c r="KCD2499" s="78"/>
      <c r="KCE2499" s="78"/>
      <c r="KCF2499" s="78"/>
      <c r="KCG2499" s="78"/>
      <c r="KCH2499" s="78"/>
      <c r="KCI2499" s="78"/>
      <c r="KCJ2499" s="78"/>
      <c r="KCK2499" s="78"/>
      <c r="KCL2499" s="78"/>
      <c r="KCM2499" s="78"/>
      <c r="KCN2499" s="78"/>
      <c r="KCO2499" s="78"/>
      <c r="KCP2499" s="78"/>
      <c r="KCQ2499" s="78"/>
      <c r="KCR2499" s="78"/>
      <c r="KCS2499" s="78"/>
      <c r="KCT2499" s="78"/>
      <c r="KCU2499" s="78"/>
      <c r="KCV2499" s="78"/>
      <c r="KCW2499" s="78"/>
      <c r="KCX2499" s="78"/>
      <c r="KCY2499" s="78"/>
      <c r="KCZ2499" s="78"/>
      <c r="KDA2499" s="78"/>
      <c r="KDB2499" s="78"/>
      <c r="KDC2499" s="78"/>
      <c r="KDD2499" s="78"/>
      <c r="KDE2499" s="78"/>
      <c r="KDF2499" s="78"/>
      <c r="KDG2499" s="78"/>
      <c r="KDH2499" s="78"/>
      <c r="KDI2499" s="78"/>
      <c r="KDJ2499" s="78"/>
      <c r="KDK2499" s="78"/>
      <c r="KDL2499" s="78"/>
      <c r="KDM2499" s="78"/>
      <c r="KDN2499" s="78"/>
      <c r="KDO2499" s="78"/>
      <c r="KDP2499" s="78"/>
      <c r="KDQ2499" s="78"/>
      <c r="KDR2499" s="78"/>
      <c r="KDS2499" s="78"/>
      <c r="KDT2499" s="78"/>
      <c r="KDU2499" s="78"/>
      <c r="KDV2499" s="78"/>
      <c r="KDW2499" s="78"/>
      <c r="KDX2499" s="78"/>
      <c r="KDY2499" s="78"/>
      <c r="KDZ2499" s="78"/>
      <c r="KEA2499" s="78"/>
      <c r="KEB2499" s="78"/>
      <c r="KEC2499" s="78"/>
      <c r="KED2499" s="78"/>
      <c r="KEE2499" s="78"/>
      <c r="KEF2499" s="78"/>
      <c r="KEG2499" s="78"/>
      <c r="KEH2499" s="78"/>
      <c r="KEI2499" s="78"/>
      <c r="KEJ2499" s="78"/>
      <c r="KEK2499" s="78"/>
      <c r="KEL2499" s="78"/>
      <c r="KEM2499" s="78"/>
      <c r="KEN2499" s="78"/>
      <c r="KEO2499" s="78"/>
      <c r="KEP2499" s="78"/>
      <c r="KEQ2499" s="78"/>
      <c r="KER2499" s="78"/>
      <c r="KES2499" s="78"/>
      <c r="KET2499" s="78"/>
      <c r="KEU2499" s="78"/>
      <c r="KEV2499" s="78"/>
      <c r="KEW2499" s="78"/>
      <c r="KEX2499" s="78"/>
      <c r="KEY2499" s="78"/>
      <c r="KEZ2499" s="78"/>
      <c r="KFA2499" s="78"/>
      <c r="KFB2499" s="78"/>
      <c r="KFC2499" s="78"/>
      <c r="KFD2499" s="78"/>
      <c r="KFE2499" s="78"/>
      <c r="KFF2499" s="78"/>
      <c r="KFG2499" s="78"/>
      <c r="KFH2499" s="78"/>
      <c r="KFI2499" s="78"/>
      <c r="KFJ2499" s="78"/>
      <c r="KFK2499" s="78"/>
      <c r="KFL2499" s="78"/>
      <c r="KFM2499" s="78"/>
      <c r="KFN2499" s="78"/>
      <c r="KFO2499" s="78"/>
      <c r="KFP2499" s="78"/>
      <c r="KFQ2499" s="78"/>
      <c r="KFR2499" s="78"/>
      <c r="KFS2499" s="78"/>
      <c r="KFT2499" s="78"/>
      <c r="KFU2499" s="78"/>
      <c r="KFV2499" s="78"/>
      <c r="KFW2499" s="78"/>
      <c r="KFX2499" s="78"/>
      <c r="KFY2499" s="78"/>
      <c r="KFZ2499" s="78"/>
      <c r="KGA2499" s="78"/>
      <c r="KGB2499" s="78"/>
      <c r="KGC2499" s="78"/>
      <c r="KGD2499" s="78"/>
      <c r="KGE2499" s="78"/>
      <c r="KGF2499" s="78"/>
      <c r="KGG2499" s="78"/>
      <c r="KGH2499" s="78"/>
      <c r="KGI2499" s="78"/>
      <c r="KGJ2499" s="78"/>
      <c r="KGK2499" s="78"/>
      <c r="KGL2499" s="78"/>
      <c r="KGM2499" s="78"/>
      <c r="KGN2499" s="78"/>
      <c r="KGO2499" s="78"/>
      <c r="KGP2499" s="78"/>
      <c r="KGQ2499" s="78"/>
      <c r="KGR2499" s="78"/>
      <c r="KGS2499" s="78"/>
      <c r="KGT2499" s="78"/>
      <c r="KGU2499" s="78"/>
      <c r="KGV2499" s="78"/>
      <c r="KGW2499" s="78"/>
      <c r="KGX2499" s="78"/>
      <c r="KGY2499" s="78"/>
      <c r="KGZ2499" s="78"/>
      <c r="KHA2499" s="78"/>
      <c r="KHB2499" s="78"/>
      <c r="KHC2499" s="78"/>
      <c r="KHD2499" s="78"/>
      <c r="KHE2499" s="78"/>
      <c r="KHF2499" s="78"/>
      <c r="KHG2499" s="78"/>
      <c r="KHH2499" s="78"/>
      <c r="KHI2499" s="78"/>
      <c r="KHJ2499" s="78"/>
      <c r="KHK2499" s="78"/>
      <c r="KHL2499" s="78"/>
      <c r="KHM2499" s="78"/>
      <c r="KHN2499" s="78"/>
      <c r="KHO2499" s="78"/>
      <c r="KHP2499" s="78"/>
      <c r="KHQ2499" s="78"/>
      <c r="KHR2499" s="78"/>
      <c r="KHS2499" s="78"/>
      <c r="KHT2499" s="78"/>
      <c r="KHU2499" s="78"/>
      <c r="KHV2499" s="78"/>
      <c r="KHW2499" s="78"/>
      <c r="KHX2499" s="78"/>
      <c r="KHY2499" s="78"/>
      <c r="KHZ2499" s="78"/>
      <c r="KIA2499" s="78"/>
      <c r="KIB2499" s="78"/>
      <c r="KIC2499" s="78"/>
      <c r="KID2499" s="78"/>
      <c r="KIE2499" s="78"/>
      <c r="KIF2499" s="78"/>
      <c r="KIG2499" s="78"/>
      <c r="KIH2499" s="78"/>
      <c r="KII2499" s="78"/>
      <c r="KIJ2499" s="78"/>
      <c r="KIK2499" s="78"/>
      <c r="KIL2499" s="78"/>
      <c r="KIM2499" s="78"/>
      <c r="KIN2499" s="78"/>
      <c r="KIO2499" s="78"/>
      <c r="KIP2499" s="78"/>
      <c r="KIQ2499" s="78"/>
      <c r="KIR2499" s="78"/>
      <c r="KIS2499" s="78"/>
      <c r="KIT2499" s="78"/>
      <c r="KIU2499" s="78"/>
      <c r="KIV2499" s="78"/>
      <c r="KIW2499" s="78"/>
      <c r="KIX2499" s="78"/>
      <c r="KIY2499" s="78"/>
      <c r="KIZ2499" s="78"/>
      <c r="KJA2499" s="78"/>
      <c r="KJB2499" s="78"/>
      <c r="KJC2499" s="78"/>
      <c r="KJD2499" s="78"/>
      <c r="KJE2499" s="78"/>
      <c r="KJF2499" s="78"/>
      <c r="KJG2499" s="78"/>
      <c r="KJH2499" s="78"/>
      <c r="KJI2499" s="78"/>
      <c r="KJJ2499" s="78"/>
      <c r="KJK2499" s="78"/>
      <c r="KJL2499" s="78"/>
      <c r="KJM2499" s="78"/>
      <c r="KJN2499" s="78"/>
      <c r="KJO2499" s="78"/>
      <c r="KJP2499" s="78"/>
      <c r="KJQ2499" s="78"/>
      <c r="KJR2499" s="78"/>
      <c r="KJS2499" s="78"/>
      <c r="KJT2499" s="78"/>
      <c r="KJU2499" s="78"/>
      <c r="KJV2499" s="78"/>
      <c r="KJW2499" s="78"/>
      <c r="KJX2499" s="78"/>
      <c r="KJY2499" s="78"/>
      <c r="KJZ2499" s="78"/>
      <c r="KKA2499" s="78"/>
      <c r="KKB2499" s="78"/>
      <c r="KKC2499" s="78"/>
      <c r="KKD2499" s="78"/>
      <c r="KKE2499" s="78"/>
      <c r="KKF2499" s="78"/>
      <c r="KKG2499" s="78"/>
      <c r="KKH2499" s="78"/>
      <c r="KKI2499" s="78"/>
      <c r="KKJ2499" s="78"/>
      <c r="KKK2499" s="78"/>
      <c r="KKL2499" s="78"/>
      <c r="KKM2499" s="78"/>
      <c r="KKN2499" s="78"/>
      <c r="KKO2499" s="78"/>
      <c r="KKP2499" s="78"/>
      <c r="KKQ2499" s="78"/>
      <c r="KKR2499" s="78"/>
      <c r="KKS2499" s="78"/>
      <c r="KKT2499" s="78"/>
      <c r="KKU2499" s="78"/>
      <c r="KKV2499" s="78"/>
      <c r="KKW2499" s="78"/>
      <c r="KKX2499" s="78"/>
      <c r="KKY2499" s="78"/>
      <c r="KKZ2499" s="78"/>
      <c r="KLA2499" s="78"/>
      <c r="KLB2499" s="78"/>
      <c r="KLC2499" s="78"/>
      <c r="KLD2499" s="78"/>
      <c r="KLE2499" s="78"/>
      <c r="KLF2499" s="78"/>
      <c r="KLG2499" s="78"/>
      <c r="KLH2499" s="78"/>
      <c r="KLI2499" s="78"/>
      <c r="KLJ2499" s="78"/>
      <c r="KLK2499" s="78"/>
      <c r="KLL2499" s="78"/>
      <c r="KLM2499" s="78"/>
      <c r="KLN2499" s="78"/>
      <c r="KLO2499" s="78"/>
      <c r="KLP2499" s="78"/>
      <c r="KLQ2499" s="78"/>
      <c r="KLR2499" s="78"/>
      <c r="KLS2499" s="78"/>
      <c r="KLT2499" s="78"/>
      <c r="KLU2499" s="78"/>
      <c r="KLV2499" s="78"/>
      <c r="KLW2499" s="78"/>
      <c r="KLX2499" s="78"/>
      <c r="KLY2499" s="78"/>
      <c r="KLZ2499" s="78"/>
      <c r="KMA2499" s="78"/>
      <c r="KMB2499" s="78"/>
      <c r="KMC2499" s="78"/>
      <c r="KMD2499" s="78"/>
      <c r="KME2499" s="78"/>
      <c r="KMF2499" s="78"/>
      <c r="KMG2499" s="78"/>
      <c r="KMH2499" s="78"/>
      <c r="KMI2499" s="78"/>
      <c r="KMJ2499" s="78"/>
      <c r="KMK2499" s="78"/>
      <c r="KML2499" s="78"/>
      <c r="KMM2499" s="78"/>
      <c r="KMN2499" s="78"/>
      <c r="KMO2499" s="78"/>
      <c r="KMP2499" s="78"/>
      <c r="KMQ2499" s="78"/>
      <c r="KMR2499" s="78"/>
      <c r="KMS2499" s="78"/>
      <c r="KMT2499" s="78"/>
      <c r="KMU2499" s="78"/>
      <c r="KMV2499" s="78"/>
      <c r="KMW2499" s="78"/>
      <c r="KMX2499" s="78"/>
      <c r="KMY2499" s="78"/>
      <c r="KMZ2499" s="78"/>
      <c r="KNA2499" s="78"/>
      <c r="KNB2499" s="78"/>
      <c r="KNC2499" s="78"/>
      <c r="KND2499" s="78"/>
      <c r="KNE2499" s="78"/>
      <c r="KNF2499" s="78"/>
      <c r="KNG2499" s="78"/>
      <c r="KNH2499" s="78"/>
      <c r="KNI2499" s="78"/>
      <c r="KNJ2499" s="78"/>
      <c r="KNK2499" s="78"/>
      <c r="KNL2499" s="78"/>
      <c r="KNM2499" s="78"/>
      <c r="KNN2499" s="78"/>
      <c r="KNO2499" s="78"/>
      <c r="KNP2499" s="78"/>
      <c r="KNQ2499" s="78"/>
      <c r="KNR2499" s="78"/>
      <c r="KNS2499" s="78"/>
      <c r="KNT2499" s="78"/>
      <c r="KNU2499" s="78"/>
      <c r="KNV2499" s="78"/>
      <c r="KNW2499" s="78"/>
      <c r="KNX2499" s="78"/>
      <c r="KNY2499" s="78"/>
      <c r="KNZ2499" s="78"/>
      <c r="KOA2499" s="78"/>
      <c r="KOB2499" s="78"/>
      <c r="KOC2499" s="78"/>
      <c r="KOD2499" s="78"/>
      <c r="KOE2499" s="78"/>
      <c r="KOF2499" s="78"/>
      <c r="KOG2499" s="78"/>
      <c r="KOH2499" s="78"/>
      <c r="KOI2499" s="78"/>
      <c r="KOJ2499" s="78"/>
      <c r="KOK2499" s="78"/>
      <c r="KOL2499" s="78"/>
      <c r="KOM2499" s="78"/>
      <c r="KON2499" s="78"/>
      <c r="KOO2499" s="78"/>
      <c r="KOP2499" s="78"/>
      <c r="KOQ2499" s="78"/>
      <c r="KOR2499" s="78"/>
      <c r="KOS2499" s="78"/>
      <c r="KOT2499" s="78"/>
      <c r="KOU2499" s="78"/>
      <c r="KOV2499" s="78"/>
      <c r="KOW2499" s="78"/>
      <c r="KOX2499" s="78"/>
      <c r="KOY2499" s="78"/>
      <c r="KOZ2499" s="78"/>
      <c r="KPA2499" s="78"/>
      <c r="KPB2499" s="78"/>
      <c r="KPC2499" s="78"/>
      <c r="KPD2499" s="78"/>
      <c r="KPE2499" s="78"/>
      <c r="KPF2499" s="78"/>
      <c r="KPG2499" s="78"/>
      <c r="KPH2499" s="78"/>
      <c r="KPI2499" s="78"/>
      <c r="KPJ2499" s="78"/>
      <c r="KPK2499" s="78"/>
      <c r="KPL2499" s="78"/>
      <c r="KPM2499" s="78"/>
      <c r="KPN2499" s="78"/>
      <c r="KPO2499" s="78"/>
      <c r="KPP2499" s="78"/>
      <c r="KPQ2499" s="78"/>
      <c r="KPR2499" s="78"/>
      <c r="KPS2499" s="78"/>
      <c r="KPT2499" s="78"/>
      <c r="KPU2499" s="78"/>
      <c r="KPV2499" s="78"/>
      <c r="KPW2499" s="78"/>
      <c r="KPX2499" s="78"/>
      <c r="KPY2499" s="78"/>
      <c r="KPZ2499" s="78"/>
      <c r="KQA2499" s="78"/>
      <c r="KQB2499" s="78"/>
      <c r="KQC2499" s="78"/>
      <c r="KQD2499" s="78"/>
      <c r="KQE2499" s="78"/>
      <c r="KQF2499" s="78"/>
      <c r="KQG2499" s="78"/>
      <c r="KQH2499" s="78"/>
      <c r="KQI2499" s="78"/>
      <c r="KQJ2499" s="78"/>
      <c r="KQK2499" s="78"/>
      <c r="KQL2499" s="78"/>
      <c r="KQM2499" s="78"/>
      <c r="KQN2499" s="78"/>
      <c r="KQO2499" s="78"/>
      <c r="KQP2499" s="78"/>
      <c r="KQQ2499" s="78"/>
      <c r="KQR2499" s="78"/>
      <c r="KQS2499" s="78"/>
      <c r="KQT2499" s="78"/>
      <c r="KQU2499" s="78"/>
      <c r="KQV2499" s="78"/>
      <c r="KQW2499" s="78"/>
      <c r="KQX2499" s="78"/>
      <c r="KQY2499" s="78"/>
      <c r="KQZ2499" s="78"/>
      <c r="KRA2499" s="78"/>
      <c r="KRB2499" s="78"/>
      <c r="KRC2499" s="78"/>
      <c r="KRD2499" s="78"/>
      <c r="KRE2499" s="78"/>
      <c r="KRF2499" s="78"/>
      <c r="KRG2499" s="78"/>
      <c r="KRH2499" s="78"/>
      <c r="KRI2499" s="78"/>
      <c r="KRJ2499" s="78"/>
      <c r="KRK2499" s="78"/>
      <c r="KRL2499" s="78"/>
      <c r="KRM2499" s="78"/>
      <c r="KRN2499" s="78"/>
      <c r="KRO2499" s="78"/>
      <c r="KRP2499" s="78"/>
      <c r="KRQ2499" s="78"/>
      <c r="KRR2499" s="78"/>
      <c r="KRS2499" s="78"/>
      <c r="KRT2499" s="78"/>
      <c r="KRU2499" s="78"/>
      <c r="KRV2499" s="78"/>
      <c r="KRW2499" s="78"/>
      <c r="KRX2499" s="78"/>
      <c r="KRY2499" s="78"/>
      <c r="KRZ2499" s="78"/>
      <c r="KSA2499" s="78"/>
      <c r="KSB2499" s="78"/>
      <c r="KSC2499" s="78"/>
      <c r="KSD2499" s="78"/>
      <c r="KSE2499" s="78"/>
      <c r="KSF2499" s="78"/>
      <c r="KSG2499" s="78"/>
      <c r="KSH2499" s="78"/>
      <c r="KSI2499" s="78"/>
      <c r="KSJ2499" s="78"/>
      <c r="KSK2499" s="78"/>
      <c r="KSL2499" s="78"/>
      <c r="KSM2499" s="78"/>
      <c r="KSN2499" s="78"/>
      <c r="KSO2499" s="78"/>
      <c r="KSP2499" s="78"/>
      <c r="KSQ2499" s="78"/>
      <c r="KSR2499" s="78"/>
      <c r="KSS2499" s="78"/>
      <c r="KST2499" s="78"/>
      <c r="KSU2499" s="78"/>
      <c r="KSV2499" s="78"/>
      <c r="KSW2499" s="78"/>
      <c r="KSX2499" s="78"/>
      <c r="KSY2499" s="78"/>
      <c r="KSZ2499" s="78"/>
      <c r="KTA2499" s="78"/>
      <c r="KTB2499" s="78"/>
      <c r="KTC2499" s="78"/>
      <c r="KTD2499" s="78"/>
      <c r="KTE2499" s="78"/>
      <c r="KTF2499" s="78"/>
      <c r="KTG2499" s="78"/>
      <c r="KTH2499" s="78"/>
      <c r="KTI2499" s="78"/>
      <c r="KTJ2499" s="78"/>
      <c r="KTK2499" s="78"/>
      <c r="KTL2499" s="78"/>
      <c r="KTM2499" s="78"/>
      <c r="KTN2499" s="78"/>
      <c r="KTO2499" s="78"/>
      <c r="KTP2499" s="78"/>
      <c r="KTQ2499" s="78"/>
      <c r="KTR2499" s="78"/>
      <c r="KTS2499" s="78"/>
      <c r="KTT2499" s="78"/>
      <c r="KTU2499" s="78"/>
      <c r="KTV2499" s="78"/>
      <c r="KTW2499" s="78"/>
      <c r="KTX2499" s="78"/>
      <c r="KTY2499" s="78"/>
      <c r="KTZ2499" s="78"/>
      <c r="KUA2499" s="78"/>
      <c r="KUB2499" s="78"/>
      <c r="KUC2499" s="78"/>
      <c r="KUD2499" s="78"/>
      <c r="KUE2499" s="78"/>
      <c r="KUF2499" s="78"/>
      <c r="KUG2499" s="78"/>
      <c r="KUH2499" s="78"/>
      <c r="KUI2499" s="78"/>
      <c r="KUJ2499" s="78"/>
      <c r="KUK2499" s="78"/>
      <c r="KUL2499" s="78"/>
      <c r="KUM2499" s="78"/>
      <c r="KUN2499" s="78"/>
      <c r="KUO2499" s="78"/>
      <c r="KUP2499" s="78"/>
      <c r="KUQ2499" s="78"/>
      <c r="KUR2499" s="78"/>
      <c r="KUS2499" s="78"/>
      <c r="KUT2499" s="78"/>
      <c r="KUU2499" s="78"/>
      <c r="KUV2499" s="78"/>
      <c r="KUW2499" s="78"/>
      <c r="KUX2499" s="78"/>
      <c r="KUY2499" s="78"/>
      <c r="KUZ2499" s="78"/>
      <c r="KVA2499" s="78"/>
      <c r="KVB2499" s="78"/>
      <c r="KVC2499" s="78"/>
      <c r="KVD2499" s="78"/>
      <c r="KVE2499" s="78"/>
      <c r="KVF2499" s="78"/>
      <c r="KVG2499" s="78"/>
      <c r="KVH2499" s="78"/>
      <c r="KVI2499" s="78"/>
      <c r="KVJ2499" s="78"/>
      <c r="KVK2499" s="78"/>
      <c r="KVL2499" s="78"/>
      <c r="KVM2499" s="78"/>
      <c r="KVN2499" s="78"/>
      <c r="KVO2499" s="78"/>
      <c r="KVP2499" s="78"/>
      <c r="KVQ2499" s="78"/>
      <c r="KVR2499" s="78"/>
      <c r="KVS2499" s="78"/>
      <c r="KVT2499" s="78"/>
      <c r="KVU2499" s="78"/>
      <c r="KVV2499" s="78"/>
      <c r="KVW2499" s="78"/>
      <c r="KVX2499" s="78"/>
      <c r="KVY2499" s="78"/>
      <c r="KVZ2499" s="78"/>
      <c r="KWA2499" s="78"/>
      <c r="KWB2499" s="78"/>
      <c r="KWC2499" s="78"/>
      <c r="KWD2499" s="78"/>
      <c r="KWE2499" s="78"/>
      <c r="KWF2499" s="78"/>
      <c r="KWG2499" s="78"/>
      <c r="KWH2499" s="78"/>
      <c r="KWI2499" s="78"/>
      <c r="KWJ2499" s="78"/>
      <c r="KWK2499" s="78"/>
      <c r="KWL2499" s="78"/>
      <c r="KWM2499" s="78"/>
      <c r="KWN2499" s="78"/>
      <c r="KWO2499" s="78"/>
      <c r="KWP2499" s="78"/>
      <c r="KWQ2499" s="78"/>
      <c r="KWR2499" s="78"/>
      <c r="KWS2499" s="78"/>
      <c r="KWT2499" s="78"/>
      <c r="KWU2499" s="78"/>
      <c r="KWV2499" s="78"/>
      <c r="KWW2499" s="78"/>
      <c r="KWX2499" s="78"/>
      <c r="KWY2499" s="78"/>
      <c r="KWZ2499" s="78"/>
      <c r="KXA2499" s="78"/>
      <c r="KXB2499" s="78"/>
      <c r="KXC2499" s="78"/>
      <c r="KXD2499" s="78"/>
      <c r="KXE2499" s="78"/>
      <c r="KXF2499" s="78"/>
      <c r="KXG2499" s="78"/>
      <c r="KXH2499" s="78"/>
      <c r="KXI2499" s="78"/>
      <c r="KXJ2499" s="78"/>
      <c r="KXK2499" s="78"/>
      <c r="KXL2499" s="78"/>
      <c r="KXM2499" s="78"/>
      <c r="KXN2499" s="78"/>
      <c r="KXO2499" s="78"/>
      <c r="KXP2499" s="78"/>
      <c r="KXQ2499" s="78"/>
      <c r="KXR2499" s="78"/>
      <c r="KXS2499" s="78"/>
      <c r="KXT2499" s="78"/>
      <c r="KXU2499" s="78"/>
      <c r="KXV2499" s="78"/>
      <c r="KXW2499" s="78"/>
      <c r="KXX2499" s="78"/>
      <c r="KXY2499" s="78"/>
      <c r="KXZ2499" s="78"/>
      <c r="KYA2499" s="78"/>
      <c r="KYB2499" s="78"/>
      <c r="KYC2499" s="78"/>
      <c r="KYD2499" s="78"/>
      <c r="KYE2499" s="78"/>
      <c r="KYF2499" s="78"/>
      <c r="KYG2499" s="78"/>
      <c r="KYH2499" s="78"/>
      <c r="KYI2499" s="78"/>
      <c r="KYJ2499" s="78"/>
      <c r="KYK2499" s="78"/>
      <c r="KYL2499" s="78"/>
      <c r="KYM2499" s="78"/>
      <c r="KYN2499" s="78"/>
      <c r="KYO2499" s="78"/>
      <c r="KYP2499" s="78"/>
      <c r="KYQ2499" s="78"/>
      <c r="KYR2499" s="78"/>
      <c r="KYS2499" s="78"/>
      <c r="KYT2499" s="78"/>
      <c r="KYU2499" s="78"/>
      <c r="KYV2499" s="78"/>
      <c r="KYW2499" s="78"/>
      <c r="KYX2499" s="78"/>
      <c r="KYY2499" s="78"/>
      <c r="KYZ2499" s="78"/>
      <c r="KZA2499" s="78"/>
      <c r="KZB2499" s="78"/>
      <c r="KZC2499" s="78"/>
      <c r="KZD2499" s="78"/>
      <c r="KZE2499" s="78"/>
      <c r="KZF2499" s="78"/>
      <c r="KZG2499" s="78"/>
      <c r="KZH2499" s="78"/>
      <c r="KZI2499" s="78"/>
      <c r="KZJ2499" s="78"/>
      <c r="KZK2499" s="78"/>
      <c r="KZL2499" s="78"/>
      <c r="KZM2499" s="78"/>
      <c r="KZN2499" s="78"/>
      <c r="KZO2499" s="78"/>
      <c r="KZP2499" s="78"/>
      <c r="KZQ2499" s="78"/>
      <c r="KZR2499" s="78"/>
      <c r="KZS2499" s="78"/>
      <c r="KZT2499" s="78"/>
      <c r="KZU2499" s="78"/>
      <c r="KZV2499" s="78"/>
      <c r="KZW2499" s="78"/>
      <c r="KZX2499" s="78"/>
      <c r="KZY2499" s="78"/>
      <c r="KZZ2499" s="78"/>
      <c r="LAA2499" s="78"/>
      <c r="LAB2499" s="78"/>
      <c r="LAC2499" s="78"/>
      <c r="LAD2499" s="78"/>
      <c r="LAE2499" s="78"/>
      <c r="LAF2499" s="78"/>
      <c r="LAG2499" s="78"/>
      <c r="LAH2499" s="78"/>
      <c r="LAI2499" s="78"/>
      <c r="LAJ2499" s="78"/>
      <c r="LAK2499" s="78"/>
      <c r="LAL2499" s="78"/>
      <c r="LAM2499" s="78"/>
      <c r="LAN2499" s="78"/>
      <c r="LAO2499" s="78"/>
      <c r="LAP2499" s="78"/>
      <c r="LAQ2499" s="78"/>
      <c r="LAR2499" s="78"/>
      <c r="LAS2499" s="78"/>
      <c r="LAT2499" s="78"/>
      <c r="LAU2499" s="78"/>
      <c r="LAV2499" s="78"/>
      <c r="LAW2499" s="78"/>
      <c r="LAX2499" s="78"/>
      <c r="LAY2499" s="78"/>
      <c r="LAZ2499" s="78"/>
      <c r="LBA2499" s="78"/>
      <c r="LBB2499" s="78"/>
      <c r="LBC2499" s="78"/>
      <c r="LBD2499" s="78"/>
      <c r="LBE2499" s="78"/>
      <c r="LBF2499" s="78"/>
      <c r="LBG2499" s="78"/>
      <c r="LBH2499" s="78"/>
      <c r="LBI2499" s="78"/>
      <c r="LBJ2499" s="78"/>
      <c r="LBK2499" s="78"/>
      <c r="LBL2499" s="78"/>
      <c r="LBM2499" s="78"/>
      <c r="LBN2499" s="78"/>
      <c r="LBO2499" s="78"/>
      <c r="LBP2499" s="78"/>
      <c r="LBQ2499" s="78"/>
      <c r="LBR2499" s="78"/>
      <c r="LBS2499" s="78"/>
      <c r="LBT2499" s="78"/>
      <c r="LBU2499" s="78"/>
      <c r="LBV2499" s="78"/>
      <c r="LBW2499" s="78"/>
      <c r="LBX2499" s="78"/>
      <c r="LBY2499" s="78"/>
      <c r="LBZ2499" s="78"/>
      <c r="LCA2499" s="78"/>
      <c r="LCB2499" s="78"/>
      <c r="LCC2499" s="78"/>
      <c r="LCD2499" s="78"/>
      <c r="LCE2499" s="78"/>
      <c r="LCF2499" s="78"/>
      <c r="LCG2499" s="78"/>
      <c r="LCH2499" s="78"/>
      <c r="LCI2499" s="78"/>
      <c r="LCJ2499" s="78"/>
      <c r="LCK2499" s="78"/>
      <c r="LCL2499" s="78"/>
      <c r="LCM2499" s="78"/>
      <c r="LCN2499" s="78"/>
      <c r="LCO2499" s="78"/>
      <c r="LCP2499" s="78"/>
      <c r="LCQ2499" s="78"/>
      <c r="LCR2499" s="78"/>
      <c r="LCS2499" s="78"/>
      <c r="LCT2499" s="78"/>
      <c r="LCU2499" s="78"/>
      <c r="LCV2499" s="78"/>
      <c r="LCW2499" s="78"/>
      <c r="LCX2499" s="78"/>
      <c r="LCY2499" s="78"/>
      <c r="LCZ2499" s="78"/>
      <c r="LDA2499" s="78"/>
      <c r="LDB2499" s="78"/>
      <c r="LDC2499" s="78"/>
      <c r="LDD2499" s="78"/>
      <c r="LDE2499" s="78"/>
      <c r="LDF2499" s="78"/>
      <c r="LDG2499" s="78"/>
      <c r="LDH2499" s="78"/>
      <c r="LDI2499" s="78"/>
      <c r="LDJ2499" s="78"/>
      <c r="LDK2499" s="78"/>
      <c r="LDL2499" s="78"/>
      <c r="LDM2499" s="78"/>
      <c r="LDN2499" s="78"/>
      <c r="LDO2499" s="78"/>
      <c r="LDP2499" s="78"/>
      <c r="LDQ2499" s="78"/>
      <c r="LDR2499" s="78"/>
      <c r="LDS2499" s="78"/>
      <c r="LDT2499" s="78"/>
      <c r="LDU2499" s="78"/>
      <c r="LDV2499" s="78"/>
      <c r="LDW2499" s="78"/>
      <c r="LDX2499" s="78"/>
      <c r="LDY2499" s="78"/>
      <c r="LDZ2499" s="78"/>
      <c r="LEA2499" s="78"/>
      <c r="LEB2499" s="78"/>
      <c r="LEC2499" s="78"/>
      <c r="LED2499" s="78"/>
      <c r="LEE2499" s="78"/>
      <c r="LEF2499" s="78"/>
      <c r="LEG2499" s="78"/>
      <c r="LEH2499" s="78"/>
      <c r="LEI2499" s="78"/>
      <c r="LEJ2499" s="78"/>
      <c r="LEK2499" s="78"/>
      <c r="LEL2499" s="78"/>
      <c r="LEM2499" s="78"/>
      <c r="LEN2499" s="78"/>
      <c r="LEO2499" s="78"/>
      <c r="LEP2499" s="78"/>
      <c r="LEQ2499" s="78"/>
      <c r="LER2499" s="78"/>
      <c r="LES2499" s="78"/>
      <c r="LET2499" s="78"/>
      <c r="LEU2499" s="78"/>
      <c r="LEV2499" s="78"/>
      <c r="LEW2499" s="78"/>
      <c r="LEX2499" s="78"/>
      <c r="LEY2499" s="78"/>
      <c r="LEZ2499" s="78"/>
      <c r="LFA2499" s="78"/>
      <c r="LFB2499" s="78"/>
      <c r="LFC2499" s="78"/>
      <c r="LFD2499" s="78"/>
      <c r="LFE2499" s="78"/>
      <c r="LFF2499" s="78"/>
      <c r="LFG2499" s="78"/>
      <c r="LFH2499" s="78"/>
      <c r="LFI2499" s="78"/>
      <c r="LFJ2499" s="78"/>
      <c r="LFK2499" s="78"/>
      <c r="LFL2499" s="78"/>
      <c r="LFM2499" s="78"/>
      <c r="LFN2499" s="78"/>
      <c r="LFO2499" s="78"/>
      <c r="LFP2499" s="78"/>
      <c r="LFQ2499" s="78"/>
      <c r="LFR2499" s="78"/>
      <c r="LFS2499" s="78"/>
      <c r="LFT2499" s="78"/>
      <c r="LFU2499" s="78"/>
      <c r="LFV2499" s="78"/>
      <c r="LFW2499" s="78"/>
      <c r="LFX2499" s="78"/>
      <c r="LFY2499" s="78"/>
      <c r="LFZ2499" s="78"/>
      <c r="LGA2499" s="78"/>
      <c r="LGB2499" s="78"/>
      <c r="LGC2499" s="78"/>
      <c r="LGD2499" s="78"/>
      <c r="LGE2499" s="78"/>
      <c r="LGF2499" s="78"/>
      <c r="LGG2499" s="78"/>
      <c r="LGH2499" s="78"/>
      <c r="LGI2499" s="78"/>
      <c r="LGJ2499" s="78"/>
      <c r="LGK2499" s="78"/>
      <c r="LGL2499" s="78"/>
      <c r="LGM2499" s="78"/>
      <c r="LGN2499" s="78"/>
      <c r="LGO2499" s="78"/>
      <c r="LGP2499" s="78"/>
      <c r="LGQ2499" s="78"/>
      <c r="LGR2499" s="78"/>
      <c r="LGS2499" s="78"/>
      <c r="LGT2499" s="78"/>
      <c r="LGU2499" s="78"/>
      <c r="LGV2499" s="78"/>
      <c r="LGW2499" s="78"/>
      <c r="LGX2499" s="78"/>
      <c r="LGY2499" s="78"/>
      <c r="LGZ2499" s="78"/>
      <c r="LHA2499" s="78"/>
      <c r="LHB2499" s="78"/>
      <c r="LHC2499" s="78"/>
      <c r="LHD2499" s="78"/>
      <c r="LHE2499" s="78"/>
      <c r="LHF2499" s="78"/>
      <c r="LHG2499" s="78"/>
      <c r="LHH2499" s="78"/>
      <c r="LHI2499" s="78"/>
      <c r="LHJ2499" s="78"/>
      <c r="LHK2499" s="78"/>
      <c r="LHL2499" s="78"/>
      <c r="LHM2499" s="78"/>
      <c r="LHN2499" s="78"/>
      <c r="LHO2499" s="78"/>
      <c r="LHP2499" s="78"/>
      <c r="LHQ2499" s="78"/>
      <c r="LHR2499" s="78"/>
      <c r="LHS2499" s="78"/>
      <c r="LHT2499" s="78"/>
      <c r="LHU2499" s="78"/>
      <c r="LHV2499" s="78"/>
      <c r="LHW2499" s="78"/>
      <c r="LHX2499" s="78"/>
      <c r="LHY2499" s="78"/>
      <c r="LHZ2499" s="78"/>
      <c r="LIA2499" s="78"/>
      <c r="LIB2499" s="78"/>
      <c r="LIC2499" s="78"/>
      <c r="LID2499" s="78"/>
      <c r="LIE2499" s="78"/>
      <c r="LIF2499" s="78"/>
      <c r="LIG2499" s="78"/>
      <c r="LIH2499" s="78"/>
      <c r="LII2499" s="78"/>
      <c r="LIJ2499" s="78"/>
      <c r="LIK2499" s="78"/>
      <c r="LIL2499" s="78"/>
      <c r="LIM2499" s="78"/>
      <c r="LIN2499" s="78"/>
      <c r="LIO2499" s="78"/>
      <c r="LIP2499" s="78"/>
      <c r="LIQ2499" s="78"/>
      <c r="LIR2499" s="78"/>
      <c r="LIS2499" s="78"/>
      <c r="LIT2499" s="78"/>
      <c r="LIU2499" s="78"/>
      <c r="LIV2499" s="78"/>
      <c r="LIW2499" s="78"/>
      <c r="LIX2499" s="78"/>
      <c r="LIY2499" s="78"/>
      <c r="LIZ2499" s="78"/>
      <c r="LJA2499" s="78"/>
      <c r="LJB2499" s="78"/>
      <c r="LJC2499" s="78"/>
      <c r="LJD2499" s="78"/>
      <c r="LJE2499" s="78"/>
      <c r="LJF2499" s="78"/>
      <c r="LJG2499" s="78"/>
      <c r="LJH2499" s="78"/>
      <c r="LJI2499" s="78"/>
      <c r="LJJ2499" s="78"/>
      <c r="LJK2499" s="78"/>
      <c r="LJL2499" s="78"/>
      <c r="LJM2499" s="78"/>
      <c r="LJN2499" s="78"/>
      <c r="LJO2499" s="78"/>
      <c r="LJP2499" s="78"/>
      <c r="LJQ2499" s="78"/>
      <c r="LJR2499" s="78"/>
      <c r="LJS2499" s="78"/>
      <c r="LJT2499" s="78"/>
      <c r="LJU2499" s="78"/>
      <c r="LJV2499" s="78"/>
      <c r="LJW2499" s="78"/>
      <c r="LJX2499" s="78"/>
      <c r="LJY2499" s="78"/>
      <c r="LJZ2499" s="78"/>
      <c r="LKA2499" s="78"/>
      <c r="LKB2499" s="78"/>
      <c r="LKC2499" s="78"/>
      <c r="LKD2499" s="78"/>
      <c r="LKE2499" s="78"/>
      <c r="LKF2499" s="78"/>
      <c r="LKG2499" s="78"/>
      <c r="LKH2499" s="78"/>
      <c r="LKI2499" s="78"/>
      <c r="LKJ2499" s="78"/>
      <c r="LKK2499" s="78"/>
      <c r="LKL2499" s="78"/>
      <c r="LKM2499" s="78"/>
      <c r="LKN2499" s="78"/>
      <c r="LKO2499" s="78"/>
      <c r="LKP2499" s="78"/>
      <c r="LKQ2499" s="78"/>
      <c r="LKR2499" s="78"/>
      <c r="LKS2499" s="78"/>
      <c r="LKT2499" s="78"/>
      <c r="LKU2499" s="78"/>
      <c r="LKV2499" s="78"/>
      <c r="LKW2499" s="78"/>
      <c r="LKX2499" s="78"/>
      <c r="LKY2499" s="78"/>
      <c r="LKZ2499" s="78"/>
      <c r="LLA2499" s="78"/>
      <c r="LLB2499" s="78"/>
      <c r="LLC2499" s="78"/>
      <c r="LLD2499" s="78"/>
      <c r="LLE2499" s="78"/>
      <c r="LLF2499" s="78"/>
      <c r="LLG2499" s="78"/>
      <c r="LLH2499" s="78"/>
      <c r="LLI2499" s="78"/>
      <c r="LLJ2499" s="78"/>
      <c r="LLK2499" s="78"/>
      <c r="LLL2499" s="78"/>
      <c r="LLM2499" s="78"/>
      <c r="LLN2499" s="78"/>
      <c r="LLO2499" s="78"/>
      <c r="LLP2499" s="78"/>
      <c r="LLQ2499" s="78"/>
      <c r="LLR2499" s="78"/>
      <c r="LLS2499" s="78"/>
      <c r="LLT2499" s="78"/>
      <c r="LLU2499" s="78"/>
      <c r="LLV2499" s="78"/>
      <c r="LLW2499" s="78"/>
      <c r="LLX2499" s="78"/>
      <c r="LLY2499" s="78"/>
      <c r="LLZ2499" s="78"/>
      <c r="LMA2499" s="78"/>
      <c r="LMB2499" s="78"/>
      <c r="LMC2499" s="78"/>
      <c r="LMD2499" s="78"/>
      <c r="LME2499" s="78"/>
      <c r="LMF2499" s="78"/>
      <c r="LMG2499" s="78"/>
      <c r="LMH2499" s="78"/>
      <c r="LMI2499" s="78"/>
      <c r="LMJ2499" s="78"/>
      <c r="LMK2499" s="78"/>
      <c r="LML2499" s="78"/>
      <c r="LMM2499" s="78"/>
      <c r="LMN2499" s="78"/>
      <c r="LMO2499" s="78"/>
      <c r="LMP2499" s="78"/>
      <c r="LMQ2499" s="78"/>
      <c r="LMR2499" s="78"/>
      <c r="LMS2499" s="78"/>
      <c r="LMT2499" s="78"/>
      <c r="LMU2499" s="78"/>
      <c r="LMV2499" s="78"/>
      <c r="LMW2499" s="78"/>
      <c r="LMX2499" s="78"/>
      <c r="LMY2499" s="78"/>
      <c r="LMZ2499" s="78"/>
      <c r="LNA2499" s="78"/>
      <c r="LNB2499" s="78"/>
      <c r="LNC2499" s="78"/>
      <c r="LND2499" s="78"/>
      <c r="LNE2499" s="78"/>
      <c r="LNF2499" s="78"/>
      <c r="LNG2499" s="78"/>
      <c r="LNH2499" s="78"/>
      <c r="LNI2499" s="78"/>
      <c r="LNJ2499" s="78"/>
      <c r="LNK2499" s="78"/>
      <c r="LNL2499" s="78"/>
      <c r="LNM2499" s="78"/>
      <c r="LNN2499" s="78"/>
      <c r="LNO2499" s="78"/>
      <c r="LNP2499" s="78"/>
      <c r="LNQ2499" s="78"/>
      <c r="LNR2499" s="78"/>
      <c r="LNS2499" s="78"/>
      <c r="LNT2499" s="78"/>
      <c r="LNU2499" s="78"/>
      <c r="LNV2499" s="78"/>
      <c r="LNW2499" s="78"/>
      <c r="LNX2499" s="78"/>
      <c r="LNY2499" s="78"/>
      <c r="LNZ2499" s="78"/>
      <c r="LOA2499" s="78"/>
      <c r="LOB2499" s="78"/>
      <c r="LOC2499" s="78"/>
      <c r="LOD2499" s="78"/>
      <c r="LOE2499" s="78"/>
      <c r="LOF2499" s="78"/>
      <c r="LOG2499" s="78"/>
      <c r="LOH2499" s="78"/>
      <c r="LOI2499" s="78"/>
      <c r="LOJ2499" s="78"/>
      <c r="LOK2499" s="78"/>
      <c r="LOL2499" s="78"/>
      <c r="LOM2499" s="78"/>
      <c r="LON2499" s="78"/>
      <c r="LOO2499" s="78"/>
      <c r="LOP2499" s="78"/>
      <c r="LOQ2499" s="78"/>
      <c r="LOR2499" s="78"/>
      <c r="LOS2499" s="78"/>
      <c r="LOT2499" s="78"/>
      <c r="LOU2499" s="78"/>
      <c r="LOV2499" s="78"/>
      <c r="LOW2499" s="78"/>
      <c r="LOX2499" s="78"/>
      <c r="LOY2499" s="78"/>
      <c r="LOZ2499" s="78"/>
      <c r="LPA2499" s="78"/>
      <c r="LPB2499" s="78"/>
      <c r="LPC2499" s="78"/>
      <c r="LPD2499" s="78"/>
      <c r="LPE2499" s="78"/>
      <c r="LPF2499" s="78"/>
      <c r="LPG2499" s="78"/>
      <c r="LPH2499" s="78"/>
      <c r="LPI2499" s="78"/>
      <c r="LPJ2499" s="78"/>
      <c r="LPK2499" s="78"/>
      <c r="LPL2499" s="78"/>
      <c r="LPM2499" s="78"/>
      <c r="LPN2499" s="78"/>
      <c r="LPO2499" s="78"/>
      <c r="LPP2499" s="78"/>
      <c r="LPQ2499" s="78"/>
      <c r="LPR2499" s="78"/>
      <c r="LPS2499" s="78"/>
      <c r="LPT2499" s="78"/>
      <c r="LPU2499" s="78"/>
      <c r="LPV2499" s="78"/>
      <c r="LPW2499" s="78"/>
      <c r="LPX2499" s="78"/>
      <c r="LPY2499" s="78"/>
      <c r="LPZ2499" s="78"/>
      <c r="LQA2499" s="78"/>
      <c r="LQB2499" s="78"/>
      <c r="LQC2499" s="78"/>
      <c r="LQD2499" s="78"/>
      <c r="LQE2499" s="78"/>
      <c r="LQF2499" s="78"/>
      <c r="LQG2499" s="78"/>
      <c r="LQH2499" s="78"/>
      <c r="LQI2499" s="78"/>
      <c r="LQJ2499" s="78"/>
      <c r="LQK2499" s="78"/>
      <c r="LQL2499" s="78"/>
      <c r="LQM2499" s="78"/>
      <c r="LQN2499" s="78"/>
      <c r="LQO2499" s="78"/>
      <c r="LQP2499" s="78"/>
      <c r="LQQ2499" s="78"/>
      <c r="LQR2499" s="78"/>
      <c r="LQS2499" s="78"/>
      <c r="LQT2499" s="78"/>
      <c r="LQU2499" s="78"/>
      <c r="LQV2499" s="78"/>
      <c r="LQW2499" s="78"/>
      <c r="LQX2499" s="78"/>
      <c r="LQY2499" s="78"/>
      <c r="LQZ2499" s="78"/>
      <c r="LRA2499" s="78"/>
      <c r="LRB2499" s="78"/>
      <c r="LRC2499" s="78"/>
      <c r="LRD2499" s="78"/>
      <c r="LRE2499" s="78"/>
      <c r="LRF2499" s="78"/>
      <c r="LRG2499" s="78"/>
      <c r="LRH2499" s="78"/>
      <c r="LRI2499" s="78"/>
      <c r="LRJ2499" s="78"/>
      <c r="LRK2499" s="78"/>
      <c r="LRL2499" s="78"/>
      <c r="LRM2499" s="78"/>
      <c r="LRN2499" s="78"/>
      <c r="LRO2499" s="78"/>
      <c r="LRP2499" s="78"/>
      <c r="LRQ2499" s="78"/>
      <c r="LRR2499" s="78"/>
      <c r="LRS2499" s="78"/>
      <c r="LRT2499" s="78"/>
      <c r="LRU2499" s="78"/>
      <c r="LRV2499" s="78"/>
      <c r="LRW2499" s="78"/>
      <c r="LRX2499" s="78"/>
      <c r="LRY2499" s="78"/>
      <c r="LRZ2499" s="78"/>
      <c r="LSA2499" s="78"/>
      <c r="LSB2499" s="78"/>
      <c r="LSC2499" s="78"/>
      <c r="LSD2499" s="78"/>
      <c r="LSE2499" s="78"/>
      <c r="LSF2499" s="78"/>
      <c r="LSG2499" s="78"/>
      <c r="LSH2499" s="78"/>
      <c r="LSI2499" s="78"/>
      <c r="LSJ2499" s="78"/>
      <c r="LSK2499" s="78"/>
      <c r="LSL2499" s="78"/>
      <c r="LSM2499" s="78"/>
      <c r="LSN2499" s="78"/>
      <c r="LSO2499" s="78"/>
      <c r="LSP2499" s="78"/>
      <c r="LSQ2499" s="78"/>
      <c r="LSR2499" s="78"/>
      <c r="LSS2499" s="78"/>
      <c r="LST2499" s="78"/>
      <c r="LSU2499" s="78"/>
      <c r="LSV2499" s="78"/>
      <c r="LSW2499" s="78"/>
      <c r="LSX2499" s="78"/>
      <c r="LSY2499" s="78"/>
      <c r="LSZ2499" s="78"/>
      <c r="LTA2499" s="78"/>
      <c r="LTB2499" s="78"/>
      <c r="LTC2499" s="78"/>
      <c r="LTD2499" s="78"/>
      <c r="LTE2499" s="78"/>
      <c r="LTF2499" s="78"/>
      <c r="LTG2499" s="78"/>
      <c r="LTH2499" s="78"/>
      <c r="LTI2499" s="78"/>
      <c r="LTJ2499" s="78"/>
      <c r="LTK2499" s="78"/>
      <c r="LTL2499" s="78"/>
      <c r="LTM2499" s="78"/>
      <c r="LTN2499" s="78"/>
      <c r="LTO2499" s="78"/>
      <c r="LTP2499" s="78"/>
      <c r="LTQ2499" s="78"/>
      <c r="LTR2499" s="78"/>
      <c r="LTS2499" s="78"/>
      <c r="LTT2499" s="78"/>
      <c r="LTU2499" s="78"/>
      <c r="LTV2499" s="78"/>
      <c r="LTW2499" s="78"/>
      <c r="LTX2499" s="78"/>
      <c r="LTY2499" s="78"/>
      <c r="LTZ2499" s="78"/>
      <c r="LUA2499" s="78"/>
      <c r="LUB2499" s="78"/>
      <c r="LUC2499" s="78"/>
      <c r="LUD2499" s="78"/>
      <c r="LUE2499" s="78"/>
      <c r="LUF2499" s="78"/>
      <c r="LUG2499" s="78"/>
      <c r="LUH2499" s="78"/>
      <c r="LUI2499" s="78"/>
      <c r="LUJ2499" s="78"/>
      <c r="LUK2499" s="78"/>
      <c r="LUL2499" s="78"/>
      <c r="LUM2499" s="78"/>
      <c r="LUN2499" s="78"/>
      <c r="LUO2499" s="78"/>
      <c r="LUP2499" s="78"/>
      <c r="LUQ2499" s="78"/>
      <c r="LUR2499" s="78"/>
      <c r="LUS2499" s="78"/>
      <c r="LUT2499" s="78"/>
      <c r="LUU2499" s="78"/>
      <c r="LUV2499" s="78"/>
      <c r="LUW2499" s="78"/>
      <c r="LUX2499" s="78"/>
      <c r="LUY2499" s="78"/>
      <c r="LUZ2499" s="78"/>
      <c r="LVA2499" s="78"/>
      <c r="LVB2499" s="78"/>
      <c r="LVC2499" s="78"/>
      <c r="LVD2499" s="78"/>
      <c r="LVE2499" s="78"/>
      <c r="LVF2499" s="78"/>
      <c r="LVG2499" s="78"/>
      <c r="LVH2499" s="78"/>
      <c r="LVI2499" s="78"/>
      <c r="LVJ2499" s="78"/>
      <c r="LVK2499" s="78"/>
      <c r="LVL2499" s="78"/>
      <c r="LVM2499" s="78"/>
      <c r="LVN2499" s="78"/>
      <c r="LVO2499" s="78"/>
      <c r="LVP2499" s="78"/>
      <c r="LVQ2499" s="78"/>
      <c r="LVR2499" s="78"/>
      <c r="LVS2499" s="78"/>
      <c r="LVT2499" s="78"/>
      <c r="LVU2499" s="78"/>
      <c r="LVV2499" s="78"/>
      <c r="LVW2499" s="78"/>
      <c r="LVX2499" s="78"/>
      <c r="LVY2499" s="78"/>
      <c r="LVZ2499" s="78"/>
      <c r="LWA2499" s="78"/>
      <c r="LWB2499" s="78"/>
      <c r="LWC2499" s="78"/>
      <c r="LWD2499" s="78"/>
      <c r="LWE2499" s="78"/>
      <c r="LWF2499" s="78"/>
      <c r="LWG2499" s="78"/>
      <c r="LWH2499" s="78"/>
      <c r="LWI2499" s="78"/>
      <c r="LWJ2499" s="78"/>
      <c r="LWK2499" s="78"/>
      <c r="LWL2499" s="78"/>
      <c r="LWM2499" s="78"/>
      <c r="LWN2499" s="78"/>
      <c r="LWO2499" s="78"/>
      <c r="LWP2499" s="78"/>
      <c r="LWQ2499" s="78"/>
      <c r="LWR2499" s="78"/>
      <c r="LWS2499" s="78"/>
      <c r="LWT2499" s="78"/>
      <c r="LWU2499" s="78"/>
      <c r="LWV2499" s="78"/>
      <c r="LWW2499" s="78"/>
      <c r="LWX2499" s="78"/>
      <c r="LWY2499" s="78"/>
      <c r="LWZ2499" s="78"/>
      <c r="LXA2499" s="78"/>
      <c r="LXB2499" s="78"/>
      <c r="LXC2499" s="78"/>
      <c r="LXD2499" s="78"/>
      <c r="LXE2499" s="78"/>
      <c r="LXF2499" s="78"/>
      <c r="LXG2499" s="78"/>
      <c r="LXH2499" s="78"/>
      <c r="LXI2499" s="78"/>
      <c r="LXJ2499" s="78"/>
      <c r="LXK2499" s="78"/>
      <c r="LXL2499" s="78"/>
      <c r="LXM2499" s="78"/>
      <c r="LXN2499" s="78"/>
      <c r="LXO2499" s="78"/>
      <c r="LXP2499" s="78"/>
      <c r="LXQ2499" s="78"/>
      <c r="LXR2499" s="78"/>
      <c r="LXS2499" s="78"/>
      <c r="LXT2499" s="78"/>
      <c r="LXU2499" s="78"/>
      <c r="LXV2499" s="78"/>
      <c r="LXW2499" s="78"/>
      <c r="LXX2499" s="78"/>
      <c r="LXY2499" s="78"/>
      <c r="LXZ2499" s="78"/>
      <c r="LYA2499" s="78"/>
      <c r="LYB2499" s="78"/>
      <c r="LYC2499" s="78"/>
      <c r="LYD2499" s="78"/>
      <c r="LYE2499" s="78"/>
      <c r="LYF2499" s="78"/>
      <c r="LYG2499" s="78"/>
      <c r="LYH2499" s="78"/>
      <c r="LYI2499" s="78"/>
      <c r="LYJ2499" s="78"/>
      <c r="LYK2499" s="78"/>
      <c r="LYL2499" s="78"/>
      <c r="LYM2499" s="78"/>
      <c r="LYN2499" s="78"/>
      <c r="LYO2499" s="78"/>
      <c r="LYP2499" s="78"/>
      <c r="LYQ2499" s="78"/>
      <c r="LYR2499" s="78"/>
      <c r="LYS2499" s="78"/>
      <c r="LYT2499" s="78"/>
      <c r="LYU2499" s="78"/>
      <c r="LYV2499" s="78"/>
      <c r="LYW2499" s="78"/>
      <c r="LYX2499" s="78"/>
      <c r="LYY2499" s="78"/>
      <c r="LYZ2499" s="78"/>
      <c r="LZA2499" s="78"/>
      <c r="LZB2499" s="78"/>
      <c r="LZC2499" s="78"/>
      <c r="LZD2499" s="78"/>
      <c r="LZE2499" s="78"/>
      <c r="LZF2499" s="78"/>
      <c r="LZG2499" s="78"/>
      <c r="LZH2499" s="78"/>
      <c r="LZI2499" s="78"/>
      <c r="LZJ2499" s="78"/>
      <c r="LZK2499" s="78"/>
      <c r="LZL2499" s="78"/>
      <c r="LZM2499" s="78"/>
      <c r="LZN2499" s="78"/>
      <c r="LZO2499" s="78"/>
      <c r="LZP2499" s="78"/>
      <c r="LZQ2499" s="78"/>
      <c r="LZR2499" s="78"/>
      <c r="LZS2499" s="78"/>
      <c r="LZT2499" s="78"/>
      <c r="LZU2499" s="78"/>
      <c r="LZV2499" s="78"/>
      <c r="LZW2499" s="78"/>
      <c r="LZX2499" s="78"/>
      <c r="LZY2499" s="78"/>
      <c r="LZZ2499" s="78"/>
      <c r="MAA2499" s="78"/>
      <c r="MAB2499" s="78"/>
      <c r="MAC2499" s="78"/>
      <c r="MAD2499" s="78"/>
      <c r="MAE2499" s="78"/>
      <c r="MAF2499" s="78"/>
      <c r="MAG2499" s="78"/>
      <c r="MAH2499" s="78"/>
      <c r="MAI2499" s="78"/>
      <c r="MAJ2499" s="78"/>
      <c r="MAK2499" s="78"/>
      <c r="MAL2499" s="78"/>
      <c r="MAM2499" s="78"/>
      <c r="MAN2499" s="78"/>
      <c r="MAO2499" s="78"/>
      <c r="MAP2499" s="78"/>
      <c r="MAQ2499" s="78"/>
      <c r="MAR2499" s="78"/>
      <c r="MAS2499" s="78"/>
      <c r="MAT2499" s="78"/>
      <c r="MAU2499" s="78"/>
      <c r="MAV2499" s="78"/>
      <c r="MAW2499" s="78"/>
      <c r="MAX2499" s="78"/>
      <c r="MAY2499" s="78"/>
      <c r="MAZ2499" s="78"/>
      <c r="MBA2499" s="78"/>
      <c r="MBB2499" s="78"/>
      <c r="MBC2499" s="78"/>
      <c r="MBD2499" s="78"/>
      <c r="MBE2499" s="78"/>
      <c r="MBF2499" s="78"/>
      <c r="MBG2499" s="78"/>
      <c r="MBH2499" s="78"/>
      <c r="MBI2499" s="78"/>
      <c r="MBJ2499" s="78"/>
      <c r="MBK2499" s="78"/>
      <c r="MBL2499" s="78"/>
      <c r="MBM2499" s="78"/>
      <c r="MBN2499" s="78"/>
      <c r="MBO2499" s="78"/>
      <c r="MBP2499" s="78"/>
      <c r="MBQ2499" s="78"/>
      <c r="MBR2499" s="78"/>
      <c r="MBS2499" s="78"/>
      <c r="MBT2499" s="78"/>
      <c r="MBU2499" s="78"/>
      <c r="MBV2499" s="78"/>
      <c r="MBW2499" s="78"/>
      <c r="MBX2499" s="78"/>
      <c r="MBY2499" s="78"/>
      <c r="MBZ2499" s="78"/>
      <c r="MCA2499" s="78"/>
      <c r="MCB2499" s="78"/>
      <c r="MCC2499" s="78"/>
      <c r="MCD2499" s="78"/>
      <c r="MCE2499" s="78"/>
      <c r="MCF2499" s="78"/>
      <c r="MCG2499" s="78"/>
      <c r="MCH2499" s="78"/>
      <c r="MCI2499" s="78"/>
      <c r="MCJ2499" s="78"/>
      <c r="MCK2499" s="78"/>
      <c r="MCL2499" s="78"/>
      <c r="MCM2499" s="78"/>
      <c r="MCN2499" s="78"/>
      <c r="MCO2499" s="78"/>
      <c r="MCP2499" s="78"/>
      <c r="MCQ2499" s="78"/>
      <c r="MCR2499" s="78"/>
      <c r="MCS2499" s="78"/>
      <c r="MCT2499" s="78"/>
      <c r="MCU2499" s="78"/>
      <c r="MCV2499" s="78"/>
      <c r="MCW2499" s="78"/>
      <c r="MCX2499" s="78"/>
      <c r="MCY2499" s="78"/>
      <c r="MCZ2499" s="78"/>
      <c r="MDA2499" s="78"/>
      <c r="MDB2499" s="78"/>
      <c r="MDC2499" s="78"/>
      <c r="MDD2499" s="78"/>
      <c r="MDE2499" s="78"/>
      <c r="MDF2499" s="78"/>
      <c r="MDG2499" s="78"/>
      <c r="MDH2499" s="78"/>
      <c r="MDI2499" s="78"/>
      <c r="MDJ2499" s="78"/>
      <c r="MDK2499" s="78"/>
      <c r="MDL2499" s="78"/>
      <c r="MDM2499" s="78"/>
      <c r="MDN2499" s="78"/>
      <c r="MDO2499" s="78"/>
      <c r="MDP2499" s="78"/>
      <c r="MDQ2499" s="78"/>
      <c r="MDR2499" s="78"/>
      <c r="MDS2499" s="78"/>
      <c r="MDT2499" s="78"/>
      <c r="MDU2499" s="78"/>
      <c r="MDV2499" s="78"/>
      <c r="MDW2499" s="78"/>
      <c r="MDX2499" s="78"/>
      <c r="MDY2499" s="78"/>
      <c r="MDZ2499" s="78"/>
      <c r="MEA2499" s="78"/>
      <c r="MEB2499" s="78"/>
      <c r="MEC2499" s="78"/>
      <c r="MED2499" s="78"/>
      <c r="MEE2499" s="78"/>
      <c r="MEF2499" s="78"/>
      <c r="MEG2499" s="78"/>
      <c r="MEH2499" s="78"/>
      <c r="MEI2499" s="78"/>
      <c r="MEJ2499" s="78"/>
      <c r="MEK2499" s="78"/>
      <c r="MEL2499" s="78"/>
      <c r="MEM2499" s="78"/>
      <c r="MEN2499" s="78"/>
      <c r="MEO2499" s="78"/>
      <c r="MEP2499" s="78"/>
      <c r="MEQ2499" s="78"/>
      <c r="MER2499" s="78"/>
      <c r="MES2499" s="78"/>
      <c r="MET2499" s="78"/>
      <c r="MEU2499" s="78"/>
      <c r="MEV2499" s="78"/>
      <c r="MEW2499" s="78"/>
      <c r="MEX2499" s="78"/>
      <c r="MEY2499" s="78"/>
      <c r="MEZ2499" s="78"/>
      <c r="MFA2499" s="78"/>
      <c r="MFB2499" s="78"/>
      <c r="MFC2499" s="78"/>
      <c r="MFD2499" s="78"/>
      <c r="MFE2499" s="78"/>
      <c r="MFF2499" s="78"/>
      <c r="MFG2499" s="78"/>
      <c r="MFH2499" s="78"/>
      <c r="MFI2499" s="78"/>
      <c r="MFJ2499" s="78"/>
      <c r="MFK2499" s="78"/>
      <c r="MFL2499" s="78"/>
      <c r="MFM2499" s="78"/>
      <c r="MFN2499" s="78"/>
      <c r="MFO2499" s="78"/>
      <c r="MFP2499" s="78"/>
      <c r="MFQ2499" s="78"/>
      <c r="MFR2499" s="78"/>
      <c r="MFS2499" s="78"/>
      <c r="MFT2499" s="78"/>
      <c r="MFU2499" s="78"/>
      <c r="MFV2499" s="78"/>
      <c r="MFW2499" s="78"/>
      <c r="MFX2499" s="78"/>
      <c r="MFY2499" s="78"/>
      <c r="MFZ2499" s="78"/>
      <c r="MGA2499" s="78"/>
      <c r="MGB2499" s="78"/>
      <c r="MGC2499" s="78"/>
      <c r="MGD2499" s="78"/>
      <c r="MGE2499" s="78"/>
      <c r="MGF2499" s="78"/>
      <c r="MGG2499" s="78"/>
      <c r="MGH2499" s="78"/>
      <c r="MGI2499" s="78"/>
      <c r="MGJ2499" s="78"/>
      <c r="MGK2499" s="78"/>
      <c r="MGL2499" s="78"/>
      <c r="MGM2499" s="78"/>
      <c r="MGN2499" s="78"/>
      <c r="MGO2499" s="78"/>
      <c r="MGP2499" s="78"/>
      <c r="MGQ2499" s="78"/>
      <c r="MGR2499" s="78"/>
      <c r="MGS2499" s="78"/>
      <c r="MGT2499" s="78"/>
      <c r="MGU2499" s="78"/>
      <c r="MGV2499" s="78"/>
      <c r="MGW2499" s="78"/>
      <c r="MGX2499" s="78"/>
      <c r="MGY2499" s="78"/>
      <c r="MGZ2499" s="78"/>
      <c r="MHA2499" s="78"/>
      <c r="MHB2499" s="78"/>
      <c r="MHC2499" s="78"/>
      <c r="MHD2499" s="78"/>
      <c r="MHE2499" s="78"/>
      <c r="MHF2499" s="78"/>
      <c r="MHG2499" s="78"/>
      <c r="MHH2499" s="78"/>
      <c r="MHI2499" s="78"/>
      <c r="MHJ2499" s="78"/>
      <c r="MHK2499" s="78"/>
      <c r="MHL2499" s="78"/>
      <c r="MHM2499" s="78"/>
      <c r="MHN2499" s="78"/>
      <c r="MHO2499" s="78"/>
      <c r="MHP2499" s="78"/>
      <c r="MHQ2499" s="78"/>
      <c r="MHR2499" s="78"/>
      <c r="MHS2499" s="78"/>
      <c r="MHT2499" s="78"/>
      <c r="MHU2499" s="78"/>
      <c r="MHV2499" s="78"/>
      <c r="MHW2499" s="78"/>
      <c r="MHX2499" s="78"/>
      <c r="MHY2499" s="78"/>
      <c r="MHZ2499" s="78"/>
      <c r="MIA2499" s="78"/>
      <c r="MIB2499" s="78"/>
      <c r="MIC2499" s="78"/>
      <c r="MID2499" s="78"/>
      <c r="MIE2499" s="78"/>
      <c r="MIF2499" s="78"/>
      <c r="MIG2499" s="78"/>
      <c r="MIH2499" s="78"/>
      <c r="MII2499" s="78"/>
      <c r="MIJ2499" s="78"/>
      <c r="MIK2499" s="78"/>
      <c r="MIL2499" s="78"/>
      <c r="MIM2499" s="78"/>
      <c r="MIN2499" s="78"/>
      <c r="MIO2499" s="78"/>
      <c r="MIP2499" s="78"/>
      <c r="MIQ2499" s="78"/>
      <c r="MIR2499" s="78"/>
      <c r="MIS2499" s="78"/>
      <c r="MIT2499" s="78"/>
      <c r="MIU2499" s="78"/>
      <c r="MIV2499" s="78"/>
      <c r="MIW2499" s="78"/>
      <c r="MIX2499" s="78"/>
      <c r="MIY2499" s="78"/>
      <c r="MIZ2499" s="78"/>
      <c r="MJA2499" s="78"/>
      <c r="MJB2499" s="78"/>
      <c r="MJC2499" s="78"/>
      <c r="MJD2499" s="78"/>
      <c r="MJE2499" s="78"/>
      <c r="MJF2499" s="78"/>
      <c r="MJG2499" s="78"/>
      <c r="MJH2499" s="78"/>
      <c r="MJI2499" s="78"/>
      <c r="MJJ2499" s="78"/>
      <c r="MJK2499" s="78"/>
      <c r="MJL2499" s="78"/>
      <c r="MJM2499" s="78"/>
      <c r="MJN2499" s="78"/>
      <c r="MJO2499" s="78"/>
      <c r="MJP2499" s="78"/>
      <c r="MJQ2499" s="78"/>
      <c r="MJR2499" s="78"/>
      <c r="MJS2499" s="78"/>
      <c r="MJT2499" s="78"/>
      <c r="MJU2499" s="78"/>
      <c r="MJV2499" s="78"/>
      <c r="MJW2499" s="78"/>
      <c r="MJX2499" s="78"/>
      <c r="MJY2499" s="78"/>
      <c r="MJZ2499" s="78"/>
      <c r="MKA2499" s="78"/>
      <c r="MKB2499" s="78"/>
      <c r="MKC2499" s="78"/>
      <c r="MKD2499" s="78"/>
      <c r="MKE2499" s="78"/>
      <c r="MKF2499" s="78"/>
      <c r="MKG2499" s="78"/>
      <c r="MKH2499" s="78"/>
      <c r="MKI2499" s="78"/>
      <c r="MKJ2499" s="78"/>
      <c r="MKK2499" s="78"/>
      <c r="MKL2499" s="78"/>
      <c r="MKM2499" s="78"/>
      <c r="MKN2499" s="78"/>
      <c r="MKO2499" s="78"/>
      <c r="MKP2499" s="78"/>
      <c r="MKQ2499" s="78"/>
      <c r="MKR2499" s="78"/>
      <c r="MKS2499" s="78"/>
      <c r="MKT2499" s="78"/>
      <c r="MKU2499" s="78"/>
      <c r="MKV2499" s="78"/>
      <c r="MKW2499" s="78"/>
      <c r="MKX2499" s="78"/>
      <c r="MKY2499" s="78"/>
      <c r="MKZ2499" s="78"/>
      <c r="MLA2499" s="78"/>
      <c r="MLB2499" s="78"/>
      <c r="MLC2499" s="78"/>
      <c r="MLD2499" s="78"/>
      <c r="MLE2499" s="78"/>
      <c r="MLF2499" s="78"/>
      <c r="MLG2499" s="78"/>
      <c r="MLH2499" s="78"/>
      <c r="MLI2499" s="78"/>
      <c r="MLJ2499" s="78"/>
      <c r="MLK2499" s="78"/>
      <c r="MLL2499" s="78"/>
      <c r="MLM2499" s="78"/>
      <c r="MLN2499" s="78"/>
      <c r="MLO2499" s="78"/>
      <c r="MLP2499" s="78"/>
      <c r="MLQ2499" s="78"/>
      <c r="MLR2499" s="78"/>
      <c r="MLS2499" s="78"/>
      <c r="MLT2499" s="78"/>
      <c r="MLU2499" s="78"/>
      <c r="MLV2499" s="78"/>
      <c r="MLW2499" s="78"/>
      <c r="MLX2499" s="78"/>
      <c r="MLY2499" s="78"/>
      <c r="MLZ2499" s="78"/>
      <c r="MMA2499" s="78"/>
      <c r="MMB2499" s="78"/>
      <c r="MMC2499" s="78"/>
      <c r="MMD2499" s="78"/>
      <c r="MME2499" s="78"/>
      <c r="MMF2499" s="78"/>
      <c r="MMG2499" s="78"/>
      <c r="MMH2499" s="78"/>
      <c r="MMI2499" s="78"/>
      <c r="MMJ2499" s="78"/>
      <c r="MMK2499" s="78"/>
      <c r="MML2499" s="78"/>
      <c r="MMM2499" s="78"/>
      <c r="MMN2499" s="78"/>
      <c r="MMO2499" s="78"/>
      <c r="MMP2499" s="78"/>
      <c r="MMQ2499" s="78"/>
      <c r="MMR2499" s="78"/>
      <c r="MMS2499" s="78"/>
      <c r="MMT2499" s="78"/>
      <c r="MMU2499" s="78"/>
      <c r="MMV2499" s="78"/>
      <c r="MMW2499" s="78"/>
      <c r="MMX2499" s="78"/>
      <c r="MMY2499" s="78"/>
      <c r="MMZ2499" s="78"/>
      <c r="MNA2499" s="78"/>
      <c r="MNB2499" s="78"/>
      <c r="MNC2499" s="78"/>
      <c r="MND2499" s="78"/>
      <c r="MNE2499" s="78"/>
      <c r="MNF2499" s="78"/>
      <c r="MNG2499" s="78"/>
      <c r="MNH2499" s="78"/>
      <c r="MNI2499" s="78"/>
      <c r="MNJ2499" s="78"/>
      <c r="MNK2499" s="78"/>
      <c r="MNL2499" s="78"/>
      <c r="MNM2499" s="78"/>
      <c r="MNN2499" s="78"/>
      <c r="MNO2499" s="78"/>
      <c r="MNP2499" s="78"/>
      <c r="MNQ2499" s="78"/>
      <c r="MNR2499" s="78"/>
      <c r="MNS2499" s="78"/>
      <c r="MNT2499" s="78"/>
      <c r="MNU2499" s="78"/>
      <c r="MNV2499" s="78"/>
      <c r="MNW2499" s="78"/>
      <c r="MNX2499" s="78"/>
      <c r="MNY2499" s="78"/>
      <c r="MNZ2499" s="78"/>
      <c r="MOA2499" s="78"/>
      <c r="MOB2499" s="78"/>
      <c r="MOC2499" s="78"/>
      <c r="MOD2499" s="78"/>
      <c r="MOE2499" s="78"/>
      <c r="MOF2499" s="78"/>
      <c r="MOG2499" s="78"/>
      <c r="MOH2499" s="78"/>
      <c r="MOI2499" s="78"/>
      <c r="MOJ2499" s="78"/>
      <c r="MOK2499" s="78"/>
      <c r="MOL2499" s="78"/>
      <c r="MOM2499" s="78"/>
      <c r="MON2499" s="78"/>
      <c r="MOO2499" s="78"/>
      <c r="MOP2499" s="78"/>
      <c r="MOQ2499" s="78"/>
      <c r="MOR2499" s="78"/>
      <c r="MOS2499" s="78"/>
      <c r="MOT2499" s="78"/>
      <c r="MOU2499" s="78"/>
      <c r="MOV2499" s="78"/>
      <c r="MOW2499" s="78"/>
      <c r="MOX2499" s="78"/>
      <c r="MOY2499" s="78"/>
      <c r="MOZ2499" s="78"/>
      <c r="MPA2499" s="78"/>
      <c r="MPB2499" s="78"/>
      <c r="MPC2499" s="78"/>
      <c r="MPD2499" s="78"/>
      <c r="MPE2499" s="78"/>
      <c r="MPF2499" s="78"/>
      <c r="MPG2499" s="78"/>
      <c r="MPH2499" s="78"/>
      <c r="MPI2499" s="78"/>
      <c r="MPJ2499" s="78"/>
      <c r="MPK2499" s="78"/>
      <c r="MPL2499" s="78"/>
      <c r="MPM2499" s="78"/>
      <c r="MPN2499" s="78"/>
      <c r="MPO2499" s="78"/>
      <c r="MPP2499" s="78"/>
      <c r="MPQ2499" s="78"/>
      <c r="MPR2499" s="78"/>
      <c r="MPS2499" s="78"/>
      <c r="MPT2499" s="78"/>
      <c r="MPU2499" s="78"/>
      <c r="MPV2499" s="78"/>
      <c r="MPW2499" s="78"/>
      <c r="MPX2499" s="78"/>
      <c r="MPY2499" s="78"/>
      <c r="MPZ2499" s="78"/>
      <c r="MQA2499" s="78"/>
      <c r="MQB2499" s="78"/>
      <c r="MQC2499" s="78"/>
      <c r="MQD2499" s="78"/>
      <c r="MQE2499" s="78"/>
      <c r="MQF2499" s="78"/>
      <c r="MQG2499" s="78"/>
      <c r="MQH2499" s="78"/>
      <c r="MQI2499" s="78"/>
      <c r="MQJ2499" s="78"/>
      <c r="MQK2499" s="78"/>
      <c r="MQL2499" s="78"/>
      <c r="MQM2499" s="78"/>
      <c r="MQN2499" s="78"/>
      <c r="MQO2499" s="78"/>
      <c r="MQP2499" s="78"/>
      <c r="MQQ2499" s="78"/>
      <c r="MQR2499" s="78"/>
      <c r="MQS2499" s="78"/>
      <c r="MQT2499" s="78"/>
      <c r="MQU2499" s="78"/>
      <c r="MQV2499" s="78"/>
      <c r="MQW2499" s="78"/>
      <c r="MQX2499" s="78"/>
      <c r="MQY2499" s="78"/>
      <c r="MQZ2499" s="78"/>
      <c r="MRA2499" s="78"/>
      <c r="MRB2499" s="78"/>
      <c r="MRC2499" s="78"/>
      <c r="MRD2499" s="78"/>
      <c r="MRE2499" s="78"/>
      <c r="MRF2499" s="78"/>
      <c r="MRG2499" s="78"/>
      <c r="MRH2499" s="78"/>
      <c r="MRI2499" s="78"/>
      <c r="MRJ2499" s="78"/>
      <c r="MRK2499" s="78"/>
      <c r="MRL2499" s="78"/>
      <c r="MRM2499" s="78"/>
      <c r="MRN2499" s="78"/>
      <c r="MRO2499" s="78"/>
      <c r="MRP2499" s="78"/>
      <c r="MRQ2499" s="78"/>
      <c r="MRR2499" s="78"/>
      <c r="MRS2499" s="78"/>
      <c r="MRT2499" s="78"/>
      <c r="MRU2499" s="78"/>
      <c r="MRV2499" s="78"/>
      <c r="MRW2499" s="78"/>
      <c r="MRX2499" s="78"/>
      <c r="MRY2499" s="78"/>
      <c r="MRZ2499" s="78"/>
      <c r="MSA2499" s="78"/>
      <c r="MSB2499" s="78"/>
      <c r="MSC2499" s="78"/>
      <c r="MSD2499" s="78"/>
      <c r="MSE2499" s="78"/>
      <c r="MSF2499" s="78"/>
      <c r="MSG2499" s="78"/>
      <c r="MSH2499" s="78"/>
      <c r="MSI2499" s="78"/>
      <c r="MSJ2499" s="78"/>
      <c r="MSK2499" s="78"/>
      <c r="MSL2499" s="78"/>
      <c r="MSM2499" s="78"/>
      <c r="MSN2499" s="78"/>
      <c r="MSO2499" s="78"/>
      <c r="MSP2499" s="78"/>
      <c r="MSQ2499" s="78"/>
      <c r="MSR2499" s="78"/>
      <c r="MSS2499" s="78"/>
      <c r="MST2499" s="78"/>
      <c r="MSU2499" s="78"/>
      <c r="MSV2499" s="78"/>
      <c r="MSW2499" s="78"/>
      <c r="MSX2499" s="78"/>
      <c r="MSY2499" s="78"/>
      <c r="MSZ2499" s="78"/>
      <c r="MTA2499" s="78"/>
      <c r="MTB2499" s="78"/>
      <c r="MTC2499" s="78"/>
      <c r="MTD2499" s="78"/>
      <c r="MTE2499" s="78"/>
      <c r="MTF2499" s="78"/>
      <c r="MTG2499" s="78"/>
      <c r="MTH2499" s="78"/>
      <c r="MTI2499" s="78"/>
      <c r="MTJ2499" s="78"/>
      <c r="MTK2499" s="78"/>
      <c r="MTL2499" s="78"/>
      <c r="MTM2499" s="78"/>
      <c r="MTN2499" s="78"/>
      <c r="MTO2499" s="78"/>
      <c r="MTP2499" s="78"/>
      <c r="MTQ2499" s="78"/>
      <c r="MTR2499" s="78"/>
      <c r="MTS2499" s="78"/>
      <c r="MTT2499" s="78"/>
      <c r="MTU2499" s="78"/>
      <c r="MTV2499" s="78"/>
      <c r="MTW2499" s="78"/>
      <c r="MTX2499" s="78"/>
      <c r="MTY2499" s="78"/>
      <c r="MTZ2499" s="78"/>
      <c r="MUA2499" s="78"/>
      <c r="MUB2499" s="78"/>
      <c r="MUC2499" s="78"/>
      <c r="MUD2499" s="78"/>
      <c r="MUE2499" s="78"/>
      <c r="MUF2499" s="78"/>
      <c r="MUG2499" s="78"/>
      <c r="MUH2499" s="78"/>
      <c r="MUI2499" s="78"/>
      <c r="MUJ2499" s="78"/>
      <c r="MUK2499" s="78"/>
      <c r="MUL2499" s="78"/>
      <c r="MUM2499" s="78"/>
      <c r="MUN2499" s="78"/>
      <c r="MUO2499" s="78"/>
      <c r="MUP2499" s="78"/>
      <c r="MUQ2499" s="78"/>
      <c r="MUR2499" s="78"/>
      <c r="MUS2499" s="78"/>
      <c r="MUT2499" s="78"/>
      <c r="MUU2499" s="78"/>
      <c r="MUV2499" s="78"/>
      <c r="MUW2499" s="78"/>
      <c r="MUX2499" s="78"/>
      <c r="MUY2499" s="78"/>
      <c r="MUZ2499" s="78"/>
      <c r="MVA2499" s="78"/>
      <c r="MVB2499" s="78"/>
      <c r="MVC2499" s="78"/>
      <c r="MVD2499" s="78"/>
      <c r="MVE2499" s="78"/>
      <c r="MVF2499" s="78"/>
      <c r="MVG2499" s="78"/>
      <c r="MVH2499" s="78"/>
      <c r="MVI2499" s="78"/>
      <c r="MVJ2499" s="78"/>
      <c r="MVK2499" s="78"/>
      <c r="MVL2499" s="78"/>
      <c r="MVM2499" s="78"/>
      <c r="MVN2499" s="78"/>
      <c r="MVO2499" s="78"/>
      <c r="MVP2499" s="78"/>
      <c r="MVQ2499" s="78"/>
      <c r="MVR2499" s="78"/>
      <c r="MVS2499" s="78"/>
      <c r="MVT2499" s="78"/>
      <c r="MVU2499" s="78"/>
      <c r="MVV2499" s="78"/>
      <c r="MVW2499" s="78"/>
      <c r="MVX2499" s="78"/>
      <c r="MVY2499" s="78"/>
      <c r="MVZ2499" s="78"/>
      <c r="MWA2499" s="78"/>
      <c r="MWB2499" s="78"/>
      <c r="MWC2499" s="78"/>
      <c r="MWD2499" s="78"/>
      <c r="MWE2499" s="78"/>
      <c r="MWF2499" s="78"/>
      <c r="MWG2499" s="78"/>
      <c r="MWH2499" s="78"/>
      <c r="MWI2499" s="78"/>
      <c r="MWJ2499" s="78"/>
      <c r="MWK2499" s="78"/>
      <c r="MWL2499" s="78"/>
      <c r="MWM2499" s="78"/>
      <c r="MWN2499" s="78"/>
      <c r="MWO2499" s="78"/>
      <c r="MWP2499" s="78"/>
      <c r="MWQ2499" s="78"/>
      <c r="MWR2499" s="78"/>
      <c r="MWS2499" s="78"/>
      <c r="MWT2499" s="78"/>
      <c r="MWU2499" s="78"/>
      <c r="MWV2499" s="78"/>
      <c r="MWW2499" s="78"/>
      <c r="MWX2499" s="78"/>
      <c r="MWY2499" s="78"/>
      <c r="MWZ2499" s="78"/>
      <c r="MXA2499" s="78"/>
      <c r="MXB2499" s="78"/>
      <c r="MXC2499" s="78"/>
      <c r="MXD2499" s="78"/>
      <c r="MXE2499" s="78"/>
      <c r="MXF2499" s="78"/>
      <c r="MXG2499" s="78"/>
      <c r="MXH2499" s="78"/>
      <c r="MXI2499" s="78"/>
      <c r="MXJ2499" s="78"/>
      <c r="MXK2499" s="78"/>
      <c r="MXL2499" s="78"/>
      <c r="MXM2499" s="78"/>
      <c r="MXN2499" s="78"/>
      <c r="MXO2499" s="78"/>
      <c r="MXP2499" s="78"/>
      <c r="MXQ2499" s="78"/>
      <c r="MXR2499" s="78"/>
      <c r="MXS2499" s="78"/>
      <c r="MXT2499" s="78"/>
      <c r="MXU2499" s="78"/>
      <c r="MXV2499" s="78"/>
      <c r="MXW2499" s="78"/>
      <c r="MXX2499" s="78"/>
      <c r="MXY2499" s="78"/>
      <c r="MXZ2499" s="78"/>
      <c r="MYA2499" s="78"/>
      <c r="MYB2499" s="78"/>
      <c r="MYC2499" s="78"/>
      <c r="MYD2499" s="78"/>
      <c r="MYE2499" s="78"/>
      <c r="MYF2499" s="78"/>
      <c r="MYG2499" s="78"/>
      <c r="MYH2499" s="78"/>
      <c r="MYI2499" s="78"/>
      <c r="MYJ2499" s="78"/>
      <c r="MYK2499" s="78"/>
      <c r="MYL2499" s="78"/>
      <c r="MYM2499" s="78"/>
      <c r="MYN2499" s="78"/>
      <c r="MYO2499" s="78"/>
      <c r="MYP2499" s="78"/>
      <c r="MYQ2499" s="78"/>
      <c r="MYR2499" s="78"/>
      <c r="MYS2499" s="78"/>
      <c r="MYT2499" s="78"/>
      <c r="MYU2499" s="78"/>
      <c r="MYV2499" s="78"/>
      <c r="MYW2499" s="78"/>
      <c r="MYX2499" s="78"/>
      <c r="MYY2499" s="78"/>
      <c r="MYZ2499" s="78"/>
      <c r="MZA2499" s="78"/>
      <c r="MZB2499" s="78"/>
      <c r="MZC2499" s="78"/>
      <c r="MZD2499" s="78"/>
      <c r="MZE2499" s="78"/>
      <c r="MZF2499" s="78"/>
      <c r="MZG2499" s="78"/>
      <c r="MZH2499" s="78"/>
      <c r="MZI2499" s="78"/>
      <c r="MZJ2499" s="78"/>
      <c r="MZK2499" s="78"/>
      <c r="MZL2499" s="78"/>
      <c r="MZM2499" s="78"/>
      <c r="MZN2499" s="78"/>
      <c r="MZO2499" s="78"/>
      <c r="MZP2499" s="78"/>
      <c r="MZQ2499" s="78"/>
      <c r="MZR2499" s="78"/>
      <c r="MZS2499" s="78"/>
      <c r="MZT2499" s="78"/>
      <c r="MZU2499" s="78"/>
      <c r="MZV2499" s="78"/>
      <c r="MZW2499" s="78"/>
      <c r="MZX2499" s="78"/>
      <c r="MZY2499" s="78"/>
      <c r="MZZ2499" s="78"/>
      <c r="NAA2499" s="78"/>
      <c r="NAB2499" s="78"/>
      <c r="NAC2499" s="78"/>
      <c r="NAD2499" s="78"/>
      <c r="NAE2499" s="78"/>
      <c r="NAF2499" s="78"/>
      <c r="NAG2499" s="78"/>
      <c r="NAH2499" s="78"/>
      <c r="NAI2499" s="78"/>
      <c r="NAJ2499" s="78"/>
      <c r="NAK2499" s="78"/>
      <c r="NAL2499" s="78"/>
      <c r="NAM2499" s="78"/>
      <c r="NAN2499" s="78"/>
      <c r="NAO2499" s="78"/>
      <c r="NAP2499" s="78"/>
      <c r="NAQ2499" s="78"/>
      <c r="NAR2499" s="78"/>
      <c r="NAS2499" s="78"/>
      <c r="NAT2499" s="78"/>
      <c r="NAU2499" s="78"/>
      <c r="NAV2499" s="78"/>
      <c r="NAW2499" s="78"/>
      <c r="NAX2499" s="78"/>
      <c r="NAY2499" s="78"/>
      <c r="NAZ2499" s="78"/>
      <c r="NBA2499" s="78"/>
      <c r="NBB2499" s="78"/>
      <c r="NBC2499" s="78"/>
      <c r="NBD2499" s="78"/>
      <c r="NBE2499" s="78"/>
      <c r="NBF2499" s="78"/>
      <c r="NBG2499" s="78"/>
      <c r="NBH2499" s="78"/>
      <c r="NBI2499" s="78"/>
      <c r="NBJ2499" s="78"/>
      <c r="NBK2499" s="78"/>
      <c r="NBL2499" s="78"/>
      <c r="NBM2499" s="78"/>
      <c r="NBN2499" s="78"/>
      <c r="NBO2499" s="78"/>
      <c r="NBP2499" s="78"/>
      <c r="NBQ2499" s="78"/>
      <c r="NBR2499" s="78"/>
      <c r="NBS2499" s="78"/>
      <c r="NBT2499" s="78"/>
      <c r="NBU2499" s="78"/>
      <c r="NBV2499" s="78"/>
      <c r="NBW2499" s="78"/>
      <c r="NBX2499" s="78"/>
      <c r="NBY2499" s="78"/>
      <c r="NBZ2499" s="78"/>
      <c r="NCA2499" s="78"/>
      <c r="NCB2499" s="78"/>
      <c r="NCC2499" s="78"/>
      <c r="NCD2499" s="78"/>
      <c r="NCE2499" s="78"/>
      <c r="NCF2499" s="78"/>
      <c r="NCG2499" s="78"/>
      <c r="NCH2499" s="78"/>
      <c r="NCI2499" s="78"/>
      <c r="NCJ2499" s="78"/>
      <c r="NCK2499" s="78"/>
      <c r="NCL2499" s="78"/>
      <c r="NCM2499" s="78"/>
      <c r="NCN2499" s="78"/>
      <c r="NCO2499" s="78"/>
      <c r="NCP2499" s="78"/>
      <c r="NCQ2499" s="78"/>
      <c r="NCR2499" s="78"/>
      <c r="NCS2499" s="78"/>
      <c r="NCT2499" s="78"/>
      <c r="NCU2499" s="78"/>
      <c r="NCV2499" s="78"/>
      <c r="NCW2499" s="78"/>
      <c r="NCX2499" s="78"/>
      <c r="NCY2499" s="78"/>
      <c r="NCZ2499" s="78"/>
      <c r="NDA2499" s="78"/>
      <c r="NDB2499" s="78"/>
      <c r="NDC2499" s="78"/>
      <c r="NDD2499" s="78"/>
      <c r="NDE2499" s="78"/>
      <c r="NDF2499" s="78"/>
      <c r="NDG2499" s="78"/>
      <c r="NDH2499" s="78"/>
      <c r="NDI2499" s="78"/>
      <c r="NDJ2499" s="78"/>
      <c r="NDK2499" s="78"/>
      <c r="NDL2499" s="78"/>
      <c r="NDM2499" s="78"/>
      <c r="NDN2499" s="78"/>
      <c r="NDO2499" s="78"/>
      <c r="NDP2499" s="78"/>
      <c r="NDQ2499" s="78"/>
      <c r="NDR2499" s="78"/>
      <c r="NDS2499" s="78"/>
      <c r="NDT2499" s="78"/>
      <c r="NDU2499" s="78"/>
      <c r="NDV2499" s="78"/>
      <c r="NDW2499" s="78"/>
      <c r="NDX2499" s="78"/>
      <c r="NDY2499" s="78"/>
      <c r="NDZ2499" s="78"/>
      <c r="NEA2499" s="78"/>
      <c r="NEB2499" s="78"/>
      <c r="NEC2499" s="78"/>
      <c r="NED2499" s="78"/>
      <c r="NEE2499" s="78"/>
      <c r="NEF2499" s="78"/>
      <c r="NEG2499" s="78"/>
      <c r="NEH2499" s="78"/>
      <c r="NEI2499" s="78"/>
      <c r="NEJ2499" s="78"/>
      <c r="NEK2499" s="78"/>
      <c r="NEL2499" s="78"/>
      <c r="NEM2499" s="78"/>
      <c r="NEN2499" s="78"/>
      <c r="NEO2499" s="78"/>
      <c r="NEP2499" s="78"/>
      <c r="NEQ2499" s="78"/>
      <c r="NER2499" s="78"/>
      <c r="NES2499" s="78"/>
      <c r="NET2499" s="78"/>
      <c r="NEU2499" s="78"/>
      <c r="NEV2499" s="78"/>
      <c r="NEW2499" s="78"/>
      <c r="NEX2499" s="78"/>
      <c r="NEY2499" s="78"/>
      <c r="NEZ2499" s="78"/>
      <c r="NFA2499" s="78"/>
      <c r="NFB2499" s="78"/>
      <c r="NFC2499" s="78"/>
      <c r="NFD2499" s="78"/>
      <c r="NFE2499" s="78"/>
      <c r="NFF2499" s="78"/>
      <c r="NFG2499" s="78"/>
      <c r="NFH2499" s="78"/>
      <c r="NFI2499" s="78"/>
      <c r="NFJ2499" s="78"/>
      <c r="NFK2499" s="78"/>
      <c r="NFL2499" s="78"/>
      <c r="NFM2499" s="78"/>
      <c r="NFN2499" s="78"/>
      <c r="NFO2499" s="78"/>
      <c r="NFP2499" s="78"/>
      <c r="NFQ2499" s="78"/>
      <c r="NFR2499" s="78"/>
      <c r="NFS2499" s="78"/>
      <c r="NFT2499" s="78"/>
      <c r="NFU2499" s="78"/>
      <c r="NFV2499" s="78"/>
      <c r="NFW2499" s="78"/>
      <c r="NFX2499" s="78"/>
      <c r="NFY2499" s="78"/>
      <c r="NFZ2499" s="78"/>
      <c r="NGA2499" s="78"/>
      <c r="NGB2499" s="78"/>
      <c r="NGC2499" s="78"/>
      <c r="NGD2499" s="78"/>
      <c r="NGE2499" s="78"/>
      <c r="NGF2499" s="78"/>
      <c r="NGG2499" s="78"/>
      <c r="NGH2499" s="78"/>
      <c r="NGI2499" s="78"/>
      <c r="NGJ2499" s="78"/>
      <c r="NGK2499" s="78"/>
      <c r="NGL2499" s="78"/>
      <c r="NGM2499" s="78"/>
      <c r="NGN2499" s="78"/>
      <c r="NGO2499" s="78"/>
      <c r="NGP2499" s="78"/>
      <c r="NGQ2499" s="78"/>
      <c r="NGR2499" s="78"/>
      <c r="NGS2499" s="78"/>
      <c r="NGT2499" s="78"/>
      <c r="NGU2499" s="78"/>
      <c r="NGV2499" s="78"/>
      <c r="NGW2499" s="78"/>
      <c r="NGX2499" s="78"/>
      <c r="NGY2499" s="78"/>
      <c r="NGZ2499" s="78"/>
      <c r="NHA2499" s="78"/>
      <c r="NHB2499" s="78"/>
      <c r="NHC2499" s="78"/>
      <c r="NHD2499" s="78"/>
      <c r="NHE2499" s="78"/>
      <c r="NHF2499" s="78"/>
      <c r="NHG2499" s="78"/>
      <c r="NHH2499" s="78"/>
      <c r="NHI2499" s="78"/>
      <c r="NHJ2499" s="78"/>
      <c r="NHK2499" s="78"/>
      <c r="NHL2499" s="78"/>
      <c r="NHM2499" s="78"/>
      <c r="NHN2499" s="78"/>
      <c r="NHO2499" s="78"/>
      <c r="NHP2499" s="78"/>
      <c r="NHQ2499" s="78"/>
      <c r="NHR2499" s="78"/>
      <c r="NHS2499" s="78"/>
      <c r="NHT2499" s="78"/>
      <c r="NHU2499" s="78"/>
      <c r="NHV2499" s="78"/>
      <c r="NHW2499" s="78"/>
      <c r="NHX2499" s="78"/>
      <c r="NHY2499" s="78"/>
      <c r="NHZ2499" s="78"/>
      <c r="NIA2499" s="78"/>
      <c r="NIB2499" s="78"/>
      <c r="NIC2499" s="78"/>
      <c r="NID2499" s="78"/>
      <c r="NIE2499" s="78"/>
      <c r="NIF2499" s="78"/>
      <c r="NIG2499" s="78"/>
      <c r="NIH2499" s="78"/>
      <c r="NII2499" s="78"/>
      <c r="NIJ2499" s="78"/>
      <c r="NIK2499" s="78"/>
      <c r="NIL2499" s="78"/>
      <c r="NIM2499" s="78"/>
      <c r="NIN2499" s="78"/>
      <c r="NIO2499" s="78"/>
      <c r="NIP2499" s="78"/>
      <c r="NIQ2499" s="78"/>
      <c r="NIR2499" s="78"/>
      <c r="NIS2499" s="78"/>
      <c r="NIT2499" s="78"/>
      <c r="NIU2499" s="78"/>
      <c r="NIV2499" s="78"/>
      <c r="NIW2499" s="78"/>
      <c r="NIX2499" s="78"/>
      <c r="NIY2499" s="78"/>
      <c r="NIZ2499" s="78"/>
      <c r="NJA2499" s="78"/>
      <c r="NJB2499" s="78"/>
      <c r="NJC2499" s="78"/>
      <c r="NJD2499" s="78"/>
      <c r="NJE2499" s="78"/>
      <c r="NJF2499" s="78"/>
      <c r="NJG2499" s="78"/>
      <c r="NJH2499" s="78"/>
      <c r="NJI2499" s="78"/>
      <c r="NJJ2499" s="78"/>
      <c r="NJK2499" s="78"/>
      <c r="NJL2499" s="78"/>
      <c r="NJM2499" s="78"/>
      <c r="NJN2499" s="78"/>
      <c r="NJO2499" s="78"/>
      <c r="NJP2499" s="78"/>
      <c r="NJQ2499" s="78"/>
      <c r="NJR2499" s="78"/>
      <c r="NJS2499" s="78"/>
      <c r="NJT2499" s="78"/>
      <c r="NJU2499" s="78"/>
      <c r="NJV2499" s="78"/>
      <c r="NJW2499" s="78"/>
      <c r="NJX2499" s="78"/>
      <c r="NJY2499" s="78"/>
      <c r="NJZ2499" s="78"/>
      <c r="NKA2499" s="78"/>
      <c r="NKB2499" s="78"/>
      <c r="NKC2499" s="78"/>
      <c r="NKD2499" s="78"/>
      <c r="NKE2499" s="78"/>
      <c r="NKF2499" s="78"/>
      <c r="NKG2499" s="78"/>
      <c r="NKH2499" s="78"/>
      <c r="NKI2499" s="78"/>
      <c r="NKJ2499" s="78"/>
      <c r="NKK2499" s="78"/>
      <c r="NKL2499" s="78"/>
      <c r="NKM2499" s="78"/>
      <c r="NKN2499" s="78"/>
      <c r="NKO2499" s="78"/>
      <c r="NKP2499" s="78"/>
      <c r="NKQ2499" s="78"/>
      <c r="NKR2499" s="78"/>
      <c r="NKS2499" s="78"/>
      <c r="NKT2499" s="78"/>
      <c r="NKU2499" s="78"/>
      <c r="NKV2499" s="78"/>
      <c r="NKW2499" s="78"/>
      <c r="NKX2499" s="78"/>
      <c r="NKY2499" s="78"/>
      <c r="NKZ2499" s="78"/>
      <c r="NLA2499" s="78"/>
      <c r="NLB2499" s="78"/>
      <c r="NLC2499" s="78"/>
      <c r="NLD2499" s="78"/>
      <c r="NLE2499" s="78"/>
      <c r="NLF2499" s="78"/>
      <c r="NLG2499" s="78"/>
      <c r="NLH2499" s="78"/>
      <c r="NLI2499" s="78"/>
      <c r="NLJ2499" s="78"/>
      <c r="NLK2499" s="78"/>
      <c r="NLL2499" s="78"/>
      <c r="NLM2499" s="78"/>
      <c r="NLN2499" s="78"/>
      <c r="NLO2499" s="78"/>
      <c r="NLP2499" s="78"/>
      <c r="NLQ2499" s="78"/>
      <c r="NLR2499" s="78"/>
      <c r="NLS2499" s="78"/>
      <c r="NLT2499" s="78"/>
      <c r="NLU2499" s="78"/>
      <c r="NLV2499" s="78"/>
      <c r="NLW2499" s="78"/>
      <c r="NLX2499" s="78"/>
      <c r="NLY2499" s="78"/>
      <c r="NLZ2499" s="78"/>
      <c r="NMA2499" s="78"/>
      <c r="NMB2499" s="78"/>
      <c r="NMC2499" s="78"/>
      <c r="NMD2499" s="78"/>
      <c r="NME2499" s="78"/>
      <c r="NMF2499" s="78"/>
      <c r="NMG2499" s="78"/>
      <c r="NMH2499" s="78"/>
      <c r="NMI2499" s="78"/>
      <c r="NMJ2499" s="78"/>
      <c r="NMK2499" s="78"/>
      <c r="NML2499" s="78"/>
      <c r="NMM2499" s="78"/>
      <c r="NMN2499" s="78"/>
      <c r="NMO2499" s="78"/>
      <c r="NMP2499" s="78"/>
      <c r="NMQ2499" s="78"/>
      <c r="NMR2499" s="78"/>
      <c r="NMS2499" s="78"/>
      <c r="NMT2499" s="78"/>
      <c r="NMU2499" s="78"/>
      <c r="NMV2499" s="78"/>
      <c r="NMW2499" s="78"/>
      <c r="NMX2499" s="78"/>
      <c r="NMY2499" s="78"/>
      <c r="NMZ2499" s="78"/>
      <c r="NNA2499" s="78"/>
      <c r="NNB2499" s="78"/>
      <c r="NNC2499" s="78"/>
      <c r="NND2499" s="78"/>
      <c r="NNE2499" s="78"/>
      <c r="NNF2499" s="78"/>
      <c r="NNG2499" s="78"/>
      <c r="NNH2499" s="78"/>
      <c r="NNI2499" s="78"/>
      <c r="NNJ2499" s="78"/>
      <c r="NNK2499" s="78"/>
      <c r="NNL2499" s="78"/>
      <c r="NNM2499" s="78"/>
      <c r="NNN2499" s="78"/>
      <c r="NNO2499" s="78"/>
      <c r="NNP2499" s="78"/>
      <c r="NNQ2499" s="78"/>
      <c r="NNR2499" s="78"/>
      <c r="NNS2499" s="78"/>
      <c r="NNT2499" s="78"/>
      <c r="NNU2499" s="78"/>
      <c r="NNV2499" s="78"/>
      <c r="NNW2499" s="78"/>
      <c r="NNX2499" s="78"/>
      <c r="NNY2499" s="78"/>
      <c r="NNZ2499" s="78"/>
      <c r="NOA2499" s="78"/>
      <c r="NOB2499" s="78"/>
      <c r="NOC2499" s="78"/>
      <c r="NOD2499" s="78"/>
      <c r="NOE2499" s="78"/>
      <c r="NOF2499" s="78"/>
      <c r="NOG2499" s="78"/>
      <c r="NOH2499" s="78"/>
      <c r="NOI2499" s="78"/>
      <c r="NOJ2499" s="78"/>
      <c r="NOK2499" s="78"/>
      <c r="NOL2499" s="78"/>
      <c r="NOM2499" s="78"/>
      <c r="NON2499" s="78"/>
      <c r="NOO2499" s="78"/>
      <c r="NOP2499" s="78"/>
      <c r="NOQ2499" s="78"/>
      <c r="NOR2499" s="78"/>
      <c r="NOS2499" s="78"/>
      <c r="NOT2499" s="78"/>
      <c r="NOU2499" s="78"/>
      <c r="NOV2499" s="78"/>
      <c r="NOW2499" s="78"/>
      <c r="NOX2499" s="78"/>
      <c r="NOY2499" s="78"/>
      <c r="NOZ2499" s="78"/>
      <c r="NPA2499" s="78"/>
      <c r="NPB2499" s="78"/>
      <c r="NPC2499" s="78"/>
      <c r="NPD2499" s="78"/>
      <c r="NPE2499" s="78"/>
      <c r="NPF2499" s="78"/>
      <c r="NPG2499" s="78"/>
      <c r="NPH2499" s="78"/>
      <c r="NPI2499" s="78"/>
      <c r="NPJ2499" s="78"/>
      <c r="NPK2499" s="78"/>
      <c r="NPL2499" s="78"/>
      <c r="NPM2499" s="78"/>
      <c r="NPN2499" s="78"/>
      <c r="NPO2499" s="78"/>
      <c r="NPP2499" s="78"/>
      <c r="NPQ2499" s="78"/>
      <c r="NPR2499" s="78"/>
      <c r="NPS2499" s="78"/>
      <c r="NPT2499" s="78"/>
      <c r="NPU2499" s="78"/>
      <c r="NPV2499" s="78"/>
      <c r="NPW2499" s="78"/>
      <c r="NPX2499" s="78"/>
      <c r="NPY2499" s="78"/>
      <c r="NPZ2499" s="78"/>
      <c r="NQA2499" s="78"/>
      <c r="NQB2499" s="78"/>
      <c r="NQC2499" s="78"/>
      <c r="NQD2499" s="78"/>
      <c r="NQE2499" s="78"/>
      <c r="NQF2499" s="78"/>
      <c r="NQG2499" s="78"/>
      <c r="NQH2499" s="78"/>
      <c r="NQI2499" s="78"/>
      <c r="NQJ2499" s="78"/>
      <c r="NQK2499" s="78"/>
      <c r="NQL2499" s="78"/>
      <c r="NQM2499" s="78"/>
      <c r="NQN2499" s="78"/>
      <c r="NQO2499" s="78"/>
      <c r="NQP2499" s="78"/>
      <c r="NQQ2499" s="78"/>
      <c r="NQR2499" s="78"/>
      <c r="NQS2499" s="78"/>
      <c r="NQT2499" s="78"/>
      <c r="NQU2499" s="78"/>
      <c r="NQV2499" s="78"/>
      <c r="NQW2499" s="78"/>
      <c r="NQX2499" s="78"/>
      <c r="NQY2499" s="78"/>
      <c r="NQZ2499" s="78"/>
      <c r="NRA2499" s="78"/>
      <c r="NRB2499" s="78"/>
      <c r="NRC2499" s="78"/>
      <c r="NRD2499" s="78"/>
      <c r="NRE2499" s="78"/>
      <c r="NRF2499" s="78"/>
      <c r="NRG2499" s="78"/>
      <c r="NRH2499" s="78"/>
      <c r="NRI2499" s="78"/>
      <c r="NRJ2499" s="78"/>
      <c r="NRK2499" s="78"/>
      <c r="NRL2499" s="78"/>
      <c r="NRM2499" s="78"/>
      <c r="NRN2499" s="78"/>
      <c r="NRO2499" s="78"/>
      <c r="NRP2499" s="78"/>
      <c r="NRQ2499" s="78"/>
      <c r="NRR2499" s="78"/>
      <c r="NRS2499" s="78"/>
      <c r="NRT2499" s="78"/>
      <c r="NRU2499" s="78"/>
      <c r="NRV2499" s="78"/>
      <c r="NRW2499" s="78"/>
      <c r="NRX2499" s="78"/>
      <c r="NRY2499" s="78"/>
      <c r="NRZ2499" s="78"/>
      <c r="NSA2499" s="78"/>
      <c r="NSB2499" s="78"/>
      <c r="NSC2499" s="78"/>
      <c r="NSD2499" s="78"/>
      <c r="NSE2499" s="78"/>
      <c r="NSF2499" s="78"/>
      <c r="NSG2499" s="78"/>
      <c r="NSH2499" s="78"/>
      <c r="NSI2499" s="78"/>
      <c r="NSJ2499" s="78"/>
      <c r="NSK2499" s="78"/>
      <c r="NSL2499" s="78"/>
      <c r="NSM2499" s="78"/>
      <c r="NSN2499" s="78"/>
      <c r="NSO2499" s="78"/>
      <c r="NSP2499" s="78"/>
      <c r="NSQ2499" s="78"/>
      <c r="NSR2499" s="78"/>
      <c r="NSS2499" s="78"/>
      <c r="NST2499" s="78"/>
      <c r="NSU2499" s="78"/>
      <c r="NSV2499" s="78"/>
      <c r="NSW2499" s="78"/>
      <c r="NSX2499" s="78"/>
      <c r="NSY2499" s="78"/>
      <c r="NSZ2499" s="78"/>
      <c r="NTA2499" s="78"/>
      <c r="NTB2499" s="78"/>
      <c r="NTC2499" s="78"/>
      <c r="NTD2499" s="78"/>
      <c r="NTE2499" s="78"/>
      <c r="NTF2499" s="78"/>
      <c r="NTG2499" s="78"/>
      <c r="NTH2499" s="78"/>
      <c r="NTI2499" s="78"/>
      <c r="NTJ2499" s="78"/>
      <c r="NTK2499" s="78"/>
      <c r="NTL2499" s="78"/>
      <c r="NTM2499" s="78"/>
      <c r="NTN2499" s="78"/>
      <c r="NTO2499" s="78"/>
      <c r="NTP2499" s="78"/>
      <c r="NTQ2499" s="78"/>
      <c r="NTR2499" s="78"/>
      <c r="NTS2499" s="78"/>
      <c r="NTT2499" s="78"/>
      <c r="NTU2499" s="78"/>
      <c r="NTV2499" s="78"/>
      <c r="NTW2499" s="78"/>
      <c r="NTX2499" s="78"/>
      <c r="NTY2499" s="78"/>
      <c r="NTZ2499" s="78"/>
      <c r="NUA2499" s="78"/>
      <c r="NUB2499" s="78"/>
      <c r="NUC2499" s="78"/>
      <c r="NUD2499" s="78"/>
      <c r="NUE2499" s="78"/>
      <c r="NUF2499" s="78"/>
      <c r="NUG2499" s="78"/>
      <c r="NUH2499" s="78"/>
      <c r="NUI2499" s="78"/>
      <c r="NUJ2499" s="78"/>
      <c r="NUK2499" s="78"/>
      <c r="NUL2499" s="78"/>
      <c r="NUM2499" s="78"/>
      <c r="NUN2499" s="78"/>
      <c r="NUO2499" s="78"/>
      <c r="NUP2499" s="78"/>
      <c r="NUQ2499" s="78"/>
      <c r="NUR2499" s="78"/>
      <c r="NUS2499" s="78"/>
      <c r="NUT2499" s="78"/>
      <c r="NUU2499" s="78"/>
      <c r="NUV2499" s="78"/>
      <c r="NUW2499" s="78"/>
      <c r="NUX2499" s="78"/>
      <c r="NUY2499" s="78"/>
      <c r="NUZ2499" s="78"/>
      <c r="NVA2499" s="78"/>
      <c r="NVB2499" s="78"/>
      <c r="NVC2499" s="78"/>
      <c r="NVD2499" s="78"/>
      <c r="NVE2499" s="78"/>
      <c r="NVF2499" s="78"/>
      <c r="NVG2499" s="78"/>
      <c r="NVH2499" s="78"/>
      <c r="NVI2499" s="78"/>
      <c r="NVJ2499" s="78"/>
      <c r="NVK2499" s="78"/>
      <c r="NVL2499" s="78"/>
      <c r="NVM2499" s="78"/>
      <c r="NVN2499" s="78"/>
      <c r="NVO2499" s="78"/>
      <c r="NVP2499" s="78"/>
      <c r="NVQ2499" s="78"/>
      <c r="NVR2499" s="78"/>
      <c r="NVS2499" s="78"/>
      <c r="NVT2499" s="78"/>
      <c r="NVU2499" s="78"/>
      <c r="NVV2499" s="78"/>
      <c r="NVW2499" s="78"/>
      <c r="NVX2499" s="78"/>
      <c r="NVY2499" s="78"/>
      <c r="NVZ2499" s="78"/>
      <c r="NWA2499" s="78"/>
      <c r="NWB2499" s="78"/>
      <c r="NWC2499" s="78"/>
      <c r="NWD2499" s="78"/>
      <c r="NWE2499" s="78"/>
      <c r="NWF2499" s="78"/>
      <c r="NWG2499" s="78"/>
      <c r="NWH2499" s="78"/>
      <c r="NWI2499" s="78"/>
      <c r="NWJ2499" s="78"/>
      <c r="NWK2499" s="78"/>
      <c r="NWL2499" s="78"/>
      <c r="NWM2499" s="78"/>
      <c r="NWN2499" s="78"/>
      <c r="NWO2499" s="78"/>
      <c r="NWP2499" s="78"/>
      <c r="NWQ2499" s="78"/>
      <c r="NWR2499" s="78"/>
      <c r="NWS2499" s="78"/>
      <c r="NWT2499" s="78"/>
      <c r="NWU2499" s="78"/>
      <c r="NWV2499" s="78"/>
      <c r="NWW2499" s="78"/>
      <c r="NWX2499" s="78"/>
      <c r="NWY2499" s="78"/>
      <c r="NWZ2499" s="78"/>
      <c r="NXA2499" s="78"/>
      <c r="NXB2499" s="78"/>
      <c r="NXC2499" s="78"/>
      <c r="NXD2499" s="78"/>
      <c r="NXE2499" s="78"/>
      <c r="NXF2499" s="78"/>
      <c r="NXG2499" s="78"/>
      <c r="NXH2499" s="78"/>
      <c r="NXI2499" s="78"/>
      <c r="NXJ2499" s="78"/>
      <c r="NXK2499" s="78"/>
      <c r="NXL2499" s="78"/>
      <c r="NXM2499" s="78"/>
      <c r="NXN2499" s="78"/>
      <c r="NXO2499" s="78"/>
      <c r="NXP2499" s="78"/>
      <c r="NXQ2499" s="78"/>
      <c r="NXR2499" s="78"/>
      <c r="NXS2499" s="78"/>
      <c r="NXT2499" s="78"/>
      <c r="NXU2499" s="78"/>
      <c r="NXV2499" s="78"/>
      <c r="NXW2499" s="78"/>
      <c r="NXX2499" s="78"/>
      <c r="NXY2499" s="78"/>
      <c r="NXZ2499" s="78"/>
      <c r="NYA2499" s="78"/>
      <c r="NYB2499" s="78"/>
      <c r="NYC2499" s="78"/>
      <c r="NYD2499" s="78"/>
      <c r="NYE2499" s="78"/>
      <c r="NYF2499" s="78"/>
      <c r="NYG2499" s="78"/>
      <c r="NYH2499" s="78"/>
      <c r="NYI2499" s="78"/>
      <c r="NYJ2499" s="78"/>
      <c r="NYK2499" s="78"/>
      <c r="NYL2499" s="78"/>
      <c r="NYM2499" s="78"/>
      <c r="NYN2499" s="78"/>
      <c r="NYO2499" s="78"/>
      <c r="NYP2499" s="78"/>
      <c r="NYQ2499" s="78"/>
      <c r="NYR2499" s="78"/>
      <c r="NYS2499" s="78"/>
      <c r="NYT2499" s="78"/>
      <c r="NYU2499" s="78"/>
      <c r="NYV2499" s="78"/>
      <c r="NYW2499" s="78"/>
      <c r="NYX2499" s="78"/>
      <c r="NYY2499" s="78"/>
      <c r="NYZ2499" s="78"/>
      <c r="NZA2499" s="78"/>
      <c r="NZB2499" s="78"/>
      <c r="NZC2499" s="78"/>
      <c r="NZD2499" s="78"/>
      <c r="NZE2499" s="78"/>
      <c r="NZF2499" s="78"/>
      <c r="NZG2499" s="78"/>
      <c r="NZH2499" s="78"/>
      <c r="NZI2499" s="78"/>
      <c r="NZJ2499" s="78"/>
      <c r="NZK2499" s="78"/>
      <c r="NZL2499" s="78"/>
      <c r="NZM2499" s="78"/>
      <c r="NZN2499" s="78"/>
      <c r="NZO2499" s="78"/>
      <c r="NZP2499" s="78"/>
      <c r="NZQ2499" s="78"/>
      <c r="NZR2499" s="78"/>
      <c r="NZS2499" s="78"/>
      <c r="NZT2499" s="78"/>
      <c r="NZU2499" s="78"/>
      <c r="NZV2499" s="78"/>
      <c r="NZW2499" s="78"/>
      <c r="NZX2499" s="78"/>
      <c r="NZY2499" s="78"/>
      <c r="NZZ2499" s="78"/>
      <c r="OAA2499" s="78"/>
      <c r="OAB2499" s="78"/>
      <c r="OAC2499" s="78"/>
      <c r="OAD2499" s="78"/>
      <c r="OAE2499" s="78"/>
      <c r="OAF2499" s="78"/>
      <c r="OAG2499" s="78"/>
      <c r="OAH2499" s="78"/>
      <c r="OAI2499" s="78"/>
      <c r="OAJ2499" s="78"/>
      <c r="OAK2499" s="78"/>
      <c r="OAL2499" s="78"/>
      <c r="OAM2499" s="78"/>
      <c r="OAN2499" s="78"/>
      <c r="OAO2499" s="78"/>
      <c r="OAP2499" s="78"/>
      <c r="OAQ2499" s="78"/>
      <c r="OAR2499" s="78"/>
      <c r="OAS2499" s="78"/>
      <c r="OAT2499" s="78"/>
      <c r="OAU2499" s="78"/>
      <c r="OAV2499" s="78"/>
      <c r="OAW2499" s="78"/>
      <c r="OAX2499" s="78"/>
      <c r="OAY2499" s="78"/>
      <c r="OAZ2499" s="78"/>
      <c r="OBA2499" s="78"/>
      <c r="OBB2499" s="78"/>
      <c r="OBC2499" s="78"/>
      <c r="OBD2499" s="78"/>
      <c r="OBE2499" s="78"/>
      <c r="OBF2499" s="78"/>
      <c r="OBG2499" s="78"/>
      <c r="OBH2499" s="78"/>
      <c r="OBI2499" s="78"/>
      <c r="OBJ2499" s="78"/>
      <c r="OBK2499" s="78"/>
      <c r="OBL2499" s="78"/>
      <c r="OBM2499" s="78"/>
      <c r="OBN2499" s="78"/>
      <c r="OBO2499" s="78"/>
      <c r="OBP2499" s="78"/>
      <c r="OBQ2499" s="78"/>
      <c r="OBR2499" s="78"/>
      <c r="OBS2499" s="78"/>
      <c r="OBT2499" s="78"/>
      <c r="OBU2499" s="78"/>
      <c r="OBV2499" s="78"/>
      <c r="OBW2499" s="78"/>
      <c r="OBX2499" s="78"/>
      <c r="OBY2499" s="78"/>
      <c r="OBZ2499" s="78"/>
      <c r="OCA2499" s="78"/>
      <c r="OCB2499" s="78"/>
      <c r="OCC2499" s="78"/>
      <c r="OCD2499" s="78"/>
      <c r="OCE2499" s="78"/>
      <c r="OCF2499" s="78"/>
      <c r="OCG2499" s="78"/>
      <c r="OCH2499" s="78"/>
      <c r="OCI2499" s="78"/>
      <c r="OCJ2499" s="78"/>
      <c r="OCK2499" s="78"/>
      <c r="OCL2499" s="78"/>
      <c r="OCM2499" s="78"/>
      <c r="OCN2499" s="78"/>
      <c r="OCO2499" s="78"/>
      <c r="OCP2499" s="78"/>
      <c r="OCQ2499" s="78"/>
      <c r="OCR2499" s="78"/>
      <c r="OCS2499" s="78"/>
      <c r="OCT2499" s="78"/>
      <c r="OCU2499" s="78"/>
      <c r="OCV2499" s="78"/>
      <c r="OCW2499" s="78"/>
      <c r="OCX2499" s="78"/>
      <c r="OCY2499" s="78"/>
      <c r="OCZ2499" s="78"/>
      <c r="ODA2499" s="78"/>
      <c r="ODB2499" s="78"/>
      <c r="ODC2499" s="78"/>
      <c r="ODD2499" s="78"/>
      <c r="ODE2499" s="78"/>
      <c r="ODF2499" s="78"/>
      <c r="ODG2499" s="78"/>
      <c r="ODH2499" s="78"/>
      <c r="ODI2499" s="78"/>
      <c r="ODJ2499" s="78"/>
      <c r="ODK2499" s="78"/>
      <c r="ODL2499" s="78"/>
      <c r="ODM2499" s="78"/>
      <c r="ODN2499" s="78"/>
      <c r="ODO2499" s="78"/>
      <c r="ODP2499" s="78"/>
      <c r="ODQ2499" s="78"/>
      <c r="ODR2499" s="78"/>
      <c r="ODS2499" s="78"/>
      <c r="ODT2499" s="78"/>
      <c r="ODU2499" s="78"/>
      <c r="ODV2499" s="78"/>
      <c r="ODW2499" s="78"/>
      <c r="ODX2499" s="78"/>
      <c r="ODY2499" s="78"/>
      <c r="ODZ2499" s="78"/>
      <c r="OEA2499" s="78"/>
      <c r="OEB2499" s="78"/>
      <c r="OEC2499" s="78"/>
      <c r="OED2499" s="78"/>
      <c r="OEE2499" s="78"/>
      <c r="OEF2499" s="78"/>
      <c r="OEG2499" s="78"/>
      <c r="OEH2499" s="78"/>
      <c r="OEI2499" s="78"/>
      <c r="OEJ2499" s="78"/>
      <c r="OEK2499" s="78"/>
      <c r="OEL2499" s="78"/>
      <c r="OEM2499" s="78"/>
      <c r="OEN2499" s="78"/>
      <c r="OEO2499" s="78"/>
      <c r="OEP2499" s="78"/>
      <c r="OEQ2499" s="78"/>
      <c r="OER2499" s="78"/>
      <c r="OES2499" s="78"/>
      <c r="OET2499" s="78"/>
      <c r="OEU2499" s="78"/>
      <c r="OEV2499" s="78"/>
      <c r="OEW2499" s="78"/>
      <c r="OEX2499" s="78"/>
      <c r="OEY2499" s="78"/>
      <c r="OEZ2499" s="78"/>
      <c r="OFA2499" s="78"/>
      <c r="OFB2499" s="78"/>
      <c r="OFC2499" s="78"/>
      <c r="OFD2499" s="78"/>
      <c r="OFE2499" s="78"/>
      <c r="OFF2499" s="78"/>
      <c r="OFG2499" s="78"/>
      <c r="OFH2499" s="78"/>
      <c r="OFI2499" s="78"/>
      <c r="OFJ2499" s="78"/>
      <c r="OFK2499" s="78"/>
      <c r="OFL2499" s="78"/>
      <c r="OFM2499" s="78"/>
      <c r="OFN2499" s="78"/>
      <c r="OFO2499" s="78"/>
      <c r="OFP2499" s="78"/>
      <c r="OFQ2499" s="78"/>
      <c r="OFR2499" s="78"/>
      <c r="OFS2499" s="78"/>
      <c r="OFT2499" s="78"/>
      <c r="OFU2499" s="78"/>
      <c r="OFV2499" s="78"/>
      <c r="OFW2499" s="78"/>
      <c r="OFX2499" s="78"/>
      <c r="OFY2499" s="78"/>
      <c r="OFZ2499" s="78"/>
      <c r="OGA2499" s="78"/>
      <c r="OGB2499" s="78"/>
      <c r="OGC2499" s="78"/>
      <c r="OGD2499" s="78"/>
      <c r="OGE2499" s="78"/>
      <c r="OGF2499" s="78"/>
      <c r="OGG2499" s="78"/>
      <c r="OGH2499" s="78"/>
      <c r="OGI2499" s="78"/>
      <c r="OGJ2499" s="78"/>
      <c r="OGK2499" s="78"/>
      <c r="OGL2499" s="78"/>
      <c r="OGM2499" s="78"/>
      <c r="OGN2499" s="78"/>
      <c r="OGO2499" s="78"/>
      <c r="OGP2499" s="78"/>
      <c r="OGQ2499" s="78"/>
      <c r="OGR2499" s="78"/>
      <c r="OGS2499" s="78"/>
      <c r="OGT2499" s="78"/>
      <c r="OGU2499" s="78"/>
      <c r="OGV2499" s="78"/>
      <c r="OGW2499" s="78"/>
      <c r="OGX2499" s="78"/>
      <c r="OGY2499" s="78"/>
      <c r="OGZ2499" s="78"/>
      <c r="OHA2499" s="78"/>
      <c r="OHB2499" s="78"/>
      <c r="OHC2499" s="78"/>
      <c r="OHD2499" s="78"/>
      <c r="OHE2499" s="78"/>
      <c r="OHF2499" s="78"/>
      <c r="OHG2499" s="78"/>
      <c r="OHH2499" s="78"/>
      <c r="OHI2499" s="78"/>
      <c r="OHJ2499" s="78"/>
      <c r="OHK2499" s="78"/>
      <c r="OHL2499" s="78"/>
      <c r="OHM2499" s="78"/>
      <c r="OHN2499" s="78"/>
      <c r="OHO2499" s="78"/>
      <c r="OHP2499" s="78"/>
      <c r="OHQ2499" s="78"/>
      <c r="OHR2499" s="78"/>
      <c r="OHS2499" s="78"/>
      <c r="OHT2499" s="78"/>
      <c r="OHU2499" s="78"/>
      <c r="OHV2499" s="78"/>
      <c r="OHW2499" s="78"/>
      <c r="OHX2499" s="78"/>
      <c r="OHY2499" s="78"/>
      <c r="OHZ2499" s="78"/>
      <c r="OIA2499" s="78"/>
      <c r="OIB2499" s="78"/>
      <c r="OIC2499" s="78"/>
      <c r="OID2499" s="78"/>
      <c r="OIE2499" s="78"/>
      <c r="OIF2499" s="78"/>
      <c r="OIG2499" s="78"/>
      <c r="OIH2499" s="78"/>
      <c r="OII2499" s="78"/>
      <c r="OIJ2499" s="78"/>
      <c r="OIK2499" s="78"/>
      <c r="OIL2499" s="78"/>
      <c r="OIM2499" s="78"/>
      <c r="OIN2499" s="78"/>
      <c r="OIO2499" s="78"/>
      <c r="OIP2499" s="78"/>
      <c r="OIQ2499" s="78"/>
      <c r="OIR2499" s="78"/>
      <c r="OIS2499" s="78"/>
      <c r="OIT2499" s="78"/>
      <c r="OIU2499" s="78"/>
      <c r="OIV2499" s="78"/>
      <c r="OIW2499" s="78"/>
      <c r="OIX2499" s="78"/>
      <c r="OIY2499" s="78"/>
      <c r="OIZ2499" s="78"/>
      <c r="OJA2499" s="78"/>
      <c r="OJB2499" s="78"/>
      <c r="OJC2499" s="78"/>
      <c r="OJD2499" s="78"/>
      <c r="OJE2499" s="78"/>
      <c r="OJF2499" s="78"/>
      <c r="OJG2499" s="78"/>
      <c r="OJH2499" s="78"/>
      <c r="OJI2499" s="78"/>
      <c r="OJJ2499" s="78"/>
      <c r="OJK2499" s="78"/>
      <c r="OJL2499" s="78"/>
      <c r="OJM2499" s="78"/>
      <c r="OJN2499" s="78"/>
      <c r="OJO2499" s="78"/>
      <c r="OJP2499" s="78"/>
      <c r="OJQ2499" s="78"/>
      <c r="OJR2499" s="78"/>
      <c r="OJS2499" s="78"/>
      <c r="OJT2499" s="78"/>
      <c r="OJU2499" s="78"/>
      <c r="OJV2499" s="78"/>
      <c r="OJW2499" s="78"/>
      <c r="OJX2499" s="78"/>
      <c r="OJY2499" s="78"/>
      <c r="OJZ2499" s="78"/>
      <c r="OKA2499" s="78"/>
      <c r="OKB2499" s="78"/>
      <c r="OKC2499" s="78"/>
      <c r="OKD2499" s="78"/>
      <c r="OKE2499" s="78"/>
      <c r="OKF2499" s="78"/>
      <c r="OKG2499" s="78"/>
      <c r="OKH2499" s="78"/>
      <c r="OKI2499" s="78"/>
      <c r="OKJ2499" s="78"/>
      <c r="OKK2499" s="78"/>
      <c r="OKL2499" s="78"/>
      <c r="OKM2499" s="78"/>
      <c r="OKN2499" s="78"/>
      <c r="OKO2499" s="78"/>
      <c r="OKP2499" s="78"/>
      <c r="OKQ2499" s="78"/>
      <c r="OKR2499" s="78"/>
      <c r="OKS2499" s="78"/>
      <c r="OKT2499" s="78"/>
      <c r="OKU2499" s="78"/>
      <c r="OKV2499" s="78"/>
      <c r="OKW2499" s="78"/>
      <c r="OKX2499" s="78"/>
      <c r="OKY2499" s="78"/>
      <c r="OKZ2499" s="78"/>
      <c r="OLA2499" s="78"/>
      <c r="OLB2499" s="78"/>
      <c r="OLC2499" s="78"/>
      <c r="OLD2499" s="78"/>
      <c r="OLE2499" s="78"/>
      <c r="OLF2499" s="78"/>
      <c r="OLG2499" s="78"/>
      <c r="OLH2499" s="78"/>
      <c r="OLI2499" s="78"/>
      <c r="OLJ2499" s="78"/>
      <c r="OLK2499" s="78"/>
      <c r="OLL2499" s="78"/>
      <c r="OLM2499" s="78"/>
      <c r="OLN2499" s="78"/>
      <c r="OLO2499" s="78"/>
      <c r="OLP2499" s="78"/>
      <c r="OLQ2499" s="78"/>
      <c r="OLR2499" s="78"/>
      <c r="OLS2499" s="78"/>
      <c r="OLT2499" s="78"/>
      <c r="OLU2499" s="78"/>
      <c r="OLV2499" s="78"/>
      <c r="OLW2499" s="78"/>
      <c r="OLX2499" s="78"/>
      <c r="OLY2499" s="78"/>
      <c r="OLZ2499" s="78"/>
      <c r="OMA2499" s="78"/>
      <c r="OMB2499" s="78"/>
      <c r="OMC2499" s="78"/>
      <c r="OMD2499" s="78"/>
      <c r="OME2499" s="78"/>
      <c r="OMF2499" s="78"/>
      <c r="OMG2499" s="78"/>
      <c r="OMH2499" s="78"/>
      <c r="OMI2499" s="78"/>
      <c r="OMJ2499" s="78"/>
      <c r="OMK2499" s="78"/>
      <c r="OML2499" s="78"/>
      <c r="OMM2499" s="78"/>
      <c r="OMN2499" s="78"/>
      <c r="OMO2499" s="78"/>
      <c r="OMP2499" s="78"/>
      <c r="OMQ2499" s="78"/>
      <c r="OMR2499" s="78"/>
      <c r="OMS2499" s="78"/>
      <c r="OMT2499" s="78"/>
      <c r="OMU2499" s="78"/>
      <c r="OMV2499" s="78"/>
      <c r="OMW2499" s="78"/>
      <c r="OMX2499" s="78"/>
      <c r="OMY2499" s="78"/>
      <c r="OMZ2499" s="78"/>
      <c r="ONA2499" s="78"/>
      <c r="ONB2499" s="78"/>
      <c r="ONC2499" s="78"/>
      <c r="OND2499" s="78"/>
      <c r="ONE2499" s="78"/>
      <c r="ONF2499" s="78"/>
      <c r="ONG2499" s="78"/>
      <c r="ONH2499" s="78"/>
      <c r="ONI2499" s="78"/>
      <c r="ONJ2499" s="78"/>
      <c r="ONK2499" s="78"/>
      <c r="ONL2499" s="78"/>
      <c r="ONM2499" s="78"/>
      <c r="ONN2499" s="78"/>
      <c r="ONO2499" s="78"/>
      <c r="ONP2499" s="78"/>
      <c r="ONQ2499" s="78"/>
      <c r="ONR2499" s="78"/>
      <c r="ONS2499" s="78"/>
      <c r="ONT2499" s="78"/>
      <c r="ONU2499" s="78"/>
      <c r="ONV2499" s="78"/>
      <c r="ONW2499" s="78"/>
      <c r="ONX2499" s="78"/>
      <c r="ONY2499" s="78"/>
      <c r="ONZ2499" s="78"/>
      <c r="OOA2499" s="78"/>
      <c r="OOB2499" s="78"/>
      <c r="OOC2499" s="78"/>
      <c r="OOD2499" s="78"/>
      <c r="OOE2499" s="78"/>
      <c r="OOF2499" s="78"/>
      <c r="OOG2499" s="78"/>
      <c r="OOH2499" s="78"/>
      <c r="OOI2499" s="78"/>
      <c r="OOJ2499" s="78"/>
      <c r="OOK2499" s="78"/>
      <c r="OOL2499" s="78"/>
      <c r="OOM2499" s="78"/>
      <c r="OON2499" s="78"/>
      <c r="OOO2499" s="78"/>
      <c r="OOP2499" s="78"/>
      <c r="OOQ2499" s="78"/>
      <c r="OOR2499" s="78"/>
      <c r="OOS2499" s="78"/>
      <c r="OOT2499" s="78"/>
      <c r="OOU2499" s="78"/>
      <c r="OOV2499" s="78"/>
      <c r="OOW2499" s="78"/>
      <c r="OOX2499" s="78"/>
      <c r="OOY2499" s="78"/>
      <c r="OOZ2499" s="78"/>
      <c r="OPA2499" s="78"/>
      <c r="OPB2499" s="78"/>
      <c r="OPC2499" s="78"/>
      <c r="OPD2499" s="78"/>
      <c r="OPE2499" s="78"/>
      <c r="OPF2499" s="78"/>
      <c r="OPG2499" s="78"/>
      <c r="OPH2499" s="78"/>
      <c r="OPI2499" s="78"/>
      <c r="OPJ2499" s="78"/>
      <c r="OPK2499" s="78"/>
      <c r="OPL2499" s="78"/>
      <c r="OPM2499" s="78"/>
      <c r="OPN2499" s="78"/>
      <c r="OPO2499" s="78"/>
      <c r="OPP2499" s="78"/>
      <c r="OPQ2499" s="78"/>
      <c r="OPR2499" s="78"/>
      <c r="OPS2499" s="78"/>
      <c r="OPT2499" s="78"/>
      <c r="OPU2499" s="78"/>
      <c r="OPV2499" s="78"/>
      <c r="OPW2499" s="78"/>
      <c r="OPX2499" s="78"/>
      <c r="OPY2499" s="78"/>
      <c r="OPZ2499" s="78"/>
      <c r="OQA2499" s="78"/>
      <c r="OQB2499" s="78"/>
      <c r="OQC2499" s="78"/>
      <c r="OQD2499" s="78"/>
      <c r="OQE2499" s="78"/>
      <c r="OQF2499" s="78"/>
      <c r="OQG2499" s="78"/>
      <c r="OQH2499" s="78"/>
      <c r="OQI2499" s="78"/>
      <c r="OQJ2499" s="78"/>
      <c r="OQK2499" s="78"/>
      <c r="OQL2499" s="78"/>
      <c r="OQM2499" s="78"/>
      <c r="OQN2499" s="78"/>
      <c r="OQO2499" s="78"/>
      <c r="OQP2499" s="78"/>
      <c r="OQQ2499" s="78"/>
      <c r="OQR2499" s="78"/>
      <c r="OQS2499" s="78"/>
      <c r="OQT2499" s="78"/>
      <c r="OQU2499" s="78"/>
      <c r="OQV2499" s="78"/>
      <c r="OQW2499" s="78"/>
      <c r="OQX2499" s="78"/>
      <c r="OQY2499" s="78"/>
      <c r="OQZ2499" s="78"/>
      <c r="ORA2499" s="78"/>
      <c r="ORB2499" s="78"/>
      <c r="ORC2499" s="78"/>
      <c r="ORD2499" s="78"/>
      <c r="ORE2499" s="78"/>
      <c r="ORF2499" s="78"/>
      <c r="ORG2499" s="78"/>
      <c r="ORH2499" s="78"/>
      <c r="ORI2499" s="78"/>
      <c r="ORJ2499" s="78"/>
      <c r="ORK2499" s="78"/>
      <c r="ORL2499" s="78"/>
      <c r="ORM2499" s="78"/>
      <c r="ORN2499" s="78"/>
      <c r="ORO2499" s="78"/>
      <c r="ORP2499" s="78"/>
      <c r="ORQ2499" s="78"/>
      <c r="ORR2499" s="78"/>
      <c r="ORS2499" s="78"/>
      <c r="ORT2499" s="78"/>
      <c r="ORU2499" s="78"/>
      <c r="ORV2499" s="78"/>
      <c r="ORW2499" s="78"/>
      <c r="ORX2499" s="78"/>
      <c r="ORY2499" s="78"/>
      <c r="ORZ2499" s="78"/>
      <c r="OSA2499" s="78"/>
      <c r="OSB2499" s="78"/>
      <c r="OSC2499" s="78"/>
      <c r="OSD2499" s="78"/>
      <c r="OSE2499" s="78"/>
      <c r="OSF2499" s="78"/>
      <c r="OSG2499" s="78"/>
      <c r="OSH2499" s="78"/>
      <c r="OSI2499" s="78"/>
      <c r="OSJ2499" s="78"/>
      <c r="OSK2499" s="78"/>
      <c r="OSL2499" s="78"/>
      <c r="OSM2499" s="78"/>
      <c r="OSN2499" s="78"/>
      <c r="OSO2499" s="78"/>
      <c r="OSP2499" s="78"/>
      <c r="OSQ2499" s="78"/>
      <c r="OSR2499" s="78"/>
      <c r="OSS2499" s="78"/>
      <c r="OST2499" s="78"/>
      <c r="OSU2499" s="78"/>
      <c r="OSV2499" s="78"/>
      <c r="OSW2499" s="78"/>
      <c r="OSX2499" s="78"/>
      <c r="OSY2499" s="78"/>
      <c r="OSZ2499" s="78"/>
      <c r="OTA2499" s="78"/>
      <c r="OTB2499" s="78"/>
      <c r="OTC2499" s="78"/>
      <c r="OTD2499" s="78"/>
      <c r="OTE2499" s="78"/>
      <c r="OTF2499" s="78"/>
      <c r="OTG2499" s="78"/>
      <c r="OTH2499" s="78"/>
      <c r="OTI2499" s="78"/>
      <c r="OTJ2499" s="78"/>
      <c r="OTK2499" s="78"/>
      <c r="OTL2499" s="78"/>
      <c r="OTM2499" s="78"/>
      <c r="OTN2499" s="78"/>
      <c r="OTO2499" s="78"/>
      <c r="OTP2499" s="78"/>
      <c r="OTQ2499" s="78"/>
      <c r="OTR2499" s="78"/>
      <c r="OTS2499" s="78"/>
      <c r="OTT2499" s="78"/>
      <c r="OTU2499" s="78"/>
      <c r="OTV2499" s="78"/>
      <c r="OTW2499" s="78"/>
      <c r="OTX2499" s="78"/>
      <c r="OTY2499" s="78"/>
      <c r="OTZ2499" s="78"/>
      <c r="OUA2499" s="78"/>
      <c r="OUB2499" s="78"/>
      <c r="OUC2499" s="78"/>
      <c r="OUD2499" s="78"/>
      <c r="OUE2499" s="78"/>
      <c r="OUF2499" s="78"/>
      <c r="OUG2499" s="78"/>
      <c r="OUH2499" s="78"/>
      <c r="OUI2499" s="78"/>
      <c r="OUJ2499" s="78"/>
      <c r="OUK2499" s="78"/>
      <c r="OUL2499" s="78"/>
      <c r="OUM2499" s="78"/>
      <c r="OUN2499" s="78"/>
      <c r="OUO2499" s="78"/>
      <c r="OUP2499" s="78"/>
      <c r="OUQ2499" s="78"/>
      <c r="OUR2499" s="78"/>
      <c r="OUS2499" s="78"/>
      <c r="OUT2499" s="78"/>
      <c r="OUU2499" s="78"/>
      <c r="OUV2499" s="78"/>
      <c r="OUW2499" s="78"/>
      <c r="OUX2499" s="78"/>
      <c r="OUY2499" s="78"/>
      <c r="OUZ2499" s="78"/>
      <c r="OVA2499" s="78"/>
      <c r="OVB2499" s="78"/>
      <c r="OVC2499" s="78"/>
      <c r="OVD2499" s="78"/>
      <c r="OVE2499" s="78"/>
      <c r="OVF2499" s="78"/>
      <c r="OVG2499" s="78"/>
      <c r="OVH2499" s="78"/>
      <c r="OVI2499" s="78"/>
      <c r="OVJ2499" s="78"/>
      <c r="OVK2499" s="78"/>
      <c r="OVL2499" s="78"/>
      <c r="OVM2499" s="78"/>
      <c r="OVN2499" s="78"/>
      <c r="OVO2499" s="78"/>
      <c r="OVP2499" s="78"/>
      <c r="OVQ2499" s="78"/>
      <c r="OVR2499" s="78"/>
      <c r="OVS2499" s="78"/>
      <c r="OVT2499" s="78"/>
      <c r="OVU2499" s="78"/>
      <c r="OVV2499" s="78"/>
      <c r="OVW2499" s="78"/>
      <c r="OVX2499" s="78"/>
      <c r="OVY2499" s="78"/>
      <c r="OVZ2499" s="78"/>
      <c r="OWA2499" s="78"/>
      <c r="OWB2499" s="78"/>
      <c r="OWC2499" s="78"/>
      <c r="OWD2499" s="78"/>
      <c r="OWE2499" s="78"/>
      <c r="OWF2499" s="78"/>
      <c r="OWG2499" s="78"/>
      <c r="OWH2499" s="78"/>
      <c r="OWI2499" s="78"/>
      <c r="OWJ2499" s="78"/>
      <c r="OWK2499" s="78"/>
      <c r="OWL2499" s="78"/>
      <c r="OWM2499" s="78"/>
      <c r="OWN2499" s="78"/>
      <c r="OWO2499" s="78"/>
      <c r="OWP2499" s="78"/>
      <c r="OWQ2499" s="78"/>
      <c r="OWR2499" s="78"/>
      <c r="OWS2499" s="78"/>
      <c r="OWT2499" s="78"/>
      <c r="OWU2499" s="78"/>
      <c r="OWV2499" s="78"/>
      <c r="OWW2499" s="78"/>
      <c r="OWX2499" s="78"/>
      <c r="OWY2499" s="78"/>
      <c r="OWZ2499" s="78"/>
      <c r="OXA2499" s="78"/>
      <c r="OXB2499" s="78"/>
      <c r="OXC2499" s="78"/>
      <c r="OXD2499" s="78"/>
      <c r="OXE2499" s="78"/>
      <c r="OXF2499" s="78"/>
      <c r="OXG2499" s="78"/>
      <c r="OXH2499" s="78"/>
      <c r="OXI2499" s="78"/>
      <c r="OXJ2499" s="78"/>
      <c r="OXK2499" s="78"/>
      <c r="OXL2499" s="78"/>
      <c r="OXM2499" s="78"/>
      <c r="OXN2499" s="78"/>
      <c r="OXO2499" s="78"/>
      <c r="OXP2499" s="78"/>
      <c r="OXQ2499" s="78"/>
      <c r="OXR2499" s="78"/>
      <c r="OXS2499" s="78"/>
      <c r="OXT2499" s="78"/>
      <c r="OXU2499" s="78"/>
      <c r="OXV2499" s="78"/>
      <c r="OXW2499" s="78"/>
      <c r="OXX2499" s="78"/>
      <c r="OXY2499" s="78"/>
      <c r="OXZ2499" s="78"/>
      <c r="OYA2499" s="78"/>
      <c r="OYB2499" s="78"/>
      <c r="OYC2499" s="78"/>
      <c r="OYD2499" s="78"/>
      <c r="OYE2499" s="78"/>
      <c r="OYF2499" s="78"/>
      <c r="OYG2499" s="78"/>
      <c r="OYH2499" s="78"/>
      <c r="OYI2499" s="78"/>
      <c r="OYJ2499" s="78"/>
      <c r="OYK2499" s="78"/>
      <c r="OYL2499" s="78"/>
      <c r="OYM2499" s="78"/>
      <c r="OYN2499" s="78"/>
      <c r="OYO2499" s="78"/>
      <c r="OYP2499" s="78"/>
      <c r="OYQ2499" s="78"/>
      <c r="OYR2499" s="78"/>
      <c r="OYS2499" s="78"/>
      <c r="OYT2499" s="78"/>
      <c r="OYU2499" s="78"/>
      <c r="OYV2499" s="78"/>
      <c r="OYW2499" s="78"/>
      <c r="OYX2499" s="78"/>
      <c r="OYY2499" s="78"/>
      <c r="OYZ2499" s="78"/>
      <c r="OZA2499" s="78"/>
      <c r="OZB2499" s="78"/>
      <c r="OZC2499" s="78"/>
      <c r="OZD2499" s="78"/>
      <c r="OZE2499" s="78"/>
      <c r="OZF2499" s="78"/>
      <c r="OZG2499" s="78"/>
      <c r="OZH2499" s="78"/>
      <c r="OZI2499" s="78"/>
      <c r="OZJ2499" s="78"/>
      <c r="OZK2499" s="78"/>
      <c r="OZL2499" s="78"/>
      <c r="OZM2499" s="78"/>
      <c r="OZN2499" s="78"/>
      <c r="OZO2499" s="78"/>
      <c r="OZP2499" s="78"/>
      <c r="OZQ2499" s="78"/>
      <c r="OZR2499" s="78"/>
      <c r="OZS2499" s="78"/>
      <c r="OZT2499" s="78"/>
      <c r="OZU2499" s="78"/>
      <c r="OZV2499" s="78"/>
      <c r="OZW2499" s="78"/>
      <c r="OZX2499" s="78"/>
      <c r="OZY2499" s="78"/>
      <c r="OZZ2499" s="78"/>
      <c r="PAA2499" s="78"/>
      <c r="PAB2499" s="78"/>
      <c r="PAC2499" s="78"/>
      <c r="PAD2499" s="78"/>
      <c r="PAE2499" s="78"/>
      <c r="PAF2499" s="78"/>
      <c r="PAG2499" s="78"/>
      <c r="PAH2499" s="78"/>
      <c r="PAI2499" s="78"/>
      <c r="PAJ2499" s="78"/>
      <c r="PAK2499" s="78"/>
      <c r="PAL2499" s="78"/>
      <c r="PAM2499" s="78"/>
      <c r="PAN2499" s="78"/>
      <c r="PAO2499" s="78"/>
      <c r="PAP2499" s="78"/>
      <c r="PAQ2499" s="78"/>
      <c r="PAR2499" s="78"/>
      <c r="PAS2499" s="78"/>
      <c r="PAT2499" s="78"/>
      <c r="PAU2499" s="78"/>
      <c r="PAV2499" s="78"/>
      <c r="PAW2499" s="78"/>
      <c r="PAX2499" s="78"/>
      <c r="PAY2499" s="78"/>
      <c r="PAZ2499" s="78"/>
      <c r="PBA2499" s="78"/>
      <c r="PBB2499" s="78"/>
      <c r="PBC2499" s="78"/>
      <c r="PBD2499" s="78"/>
      <c r="PBE2499" s="78"/>
      <c r="PBF2499" s="78"/>
      <c r="PBG2499" s="78"/>
      <c r="PBH2499" s="78"/>
      <c r="PBI2499" s="78"/>
      <c r="PBJ2499" s="78"/>
      <c r="PBK2499" s="78"/>
      <c r="PBL2499" s="78"/>
      <c r="PBM2499" s="78"/>
      <c r="PBN2499" s="78"/>
      <c r="PBO2499" s="78"/>
      <c r="PBP2499" s="78"/>
      <c r="PBQ2499" s="78"/>
      <c r="PBR2499" s="78"/>
      <c r="PBS2499" s="78"/>
      <c r="PBT2499" s="78"/>
      <c r="PBU2499" s="78"/>
      <c r="PBV2499" s="78"/>
      <c r="PBW2499" s="78"/>
      <c r="PBX2499" s="78"/>
      <c r="PBY2499" s="78"/>
      <c r="PBZ2499" s="78"/>
      <c r="PCA2499" s="78"/>
      <c r="PCB2499" s="78"/>
      <c r="PCC2499" s="78"/>
      <c r="PCD2499" s="78"/>
      <c r="PCE2499" s="78"/>
      <c r="PCF2499" s="78"/>
      <c r="PCG2499" s="78"/>
      <c r="PCH2499" s="78"/>
      <c r="PCI2499" s="78"/>
      <c r="PCJ2499" s="78"/>
      <c r="PCK2499" s="78"/>
      <c r="PCL2499" s="78"/>
      <c r="PCM2499" s="78"/>
      <c r="PCN2499" s="78"/>
      <c r="PCO2499" s="78"/>
      <c r="PCP2499" s="78"/>
      <c r="PCQ2499" s="78"/>
      <c r="PCR2499" s="78"/>
      <c r="PCS2499" s="78"/>
      <c r="PCT2499" s="78"/>
      <c r="PCU2499" s="78"/>
      <c r="PCV2499" s="78"/>
      <c r="PCW2499" s="78"/>
      <c r="PCX2499" s="78"/>
      <c r="PCY2499" s="78"/>
      <c r="PCZ2499" s="78"/>
      <c r="PDA2499" s="78"/>
      <c r="PDB2499" s="78"/>
      <c r="PDC2499" s="78"/>
      <c r="PDD2499" s="78"/>
      <c r="PDE2499" s="78"/>
      <c r="PDF2499" s="78"/>
      <c r="PDG2499" s="78"/>
      <c r="PDH2499" s="78"/>
      <c r="PDI2499" s="78"/>
      <c r="PDJ2499" s="78"/>
      <c r="PDK2499" s="78"/>
      <c r="PDL2499" s="78"/>
      <c r="PDM2499" s="78"/>
      <c r="PDN2499" s="78"/>
      <c r="PDO2499" s="78"/>
      <c r="PDP2499" s="78"/>
      <c r="PDQ2499" s="78"/>
      <c r="PDR2499" s="78"/>
      <c r="PDS2499" s="78"/>
      <c r="PDT2499" s="78"/>
      <c r="PDU2499" s="78"/>
      <c r="PDV2499" s="78"/>
      <c r="PDW2499" s="78"/>
      <c r="PDX2499" s="78"/>
      <c r="PDY2499" s="78"/>
      <c r="PDZ2499" s="78"/>
      <c r="PEA2499" s="78"/>
      <c r="PEB2499" s="78"/>
      <c r="PEC2499" s="78"/>
      <c r="PED2499" s="78"/>
      <c r="PEE2499" s="78"/>
      <c r="PEF2499" s="78"/>
      <c r="PEG2499" s="78"/>
      <c r="PEH2499" s="78"/>
      <c r="PEI2499" s="78"/>
      <c r="PEJ2499" s="78"/>
      <c r="PEK2499" s="78"/>
      <c r="PEL2499" s="78"/>
      <c r="PEM2499" s="78"/>
      <c r="PEN2499" s="78"/>
      <c r="PEO2499" s="78"/>
      <c r="PEP2499" s="78"/>
      <c r="PEQ2499" s="78"/>
      <c r="PER2499" s="78"/>
      <c r="PES2499" s="78"/>
      <c r="PET2499" s="78"/>
      <c r="PEU2499" s="78"/>
      <c r="PEV2499" s="78"/>
      <c r="PEW2499" s="78"/>
      <c r="PEX2499" s="78"/>
      <c r="PEY2499" s="78"/>
      <c r="PEZ2499" s="78"/>
      <c r="PFA2499" s="78"/>
      <c r="PFB2499" s="78"/>
      <c r="PFC2499" s="78"/>
      <c r="PFD2499" s="78"/>
      <c r="PFE2499" s="78"/>
      <c r="PFF2499" s="78"/>
      <c r="PFG2499" s="78"/>
      <c r="PFH2499" s="78"/>
      <c r="PFI2499" s="78"/>
      <c r="PFJ2499" s="78"/>
      <c r="PFK2499" s="78"/>
      <c r="PFL2499" s="78"/>
      <c r="PFM2499" s="78"/>
      <c r="PFN2499" s="78"/>
      <c r="PFO2499" s="78"/>
      <c r="PFP2499" s="78"/>
      <c r="PFQ2499" s="78"/>
      <c r="PFR2499" s="78"/>
      <c r="PFS2499" s="78"/>
      <c r="PFT2499" s="78"/>
      <c r="PFU2499" s="78"/>
      <c r="PFV2499" s="78"/>
      <c r="PFW2499" s="78"/>
      <c r="PFX2499" s="78"/>
      <c r="PFY2499" s="78"/>
      <c r="PFZ2499" s="78"/>
      <c r="PGA2499" s="78"/>
      <c r="PGB2499" s="78"/>
      <c r="PGC2499" s="78"/>
      <c r="PGD2499" s="78"/>
      <c r="PGE2499" s="78"/>
      <c r="PGF2499" s="78"/>
      <c r="PGG2499" s="78"/>
      <c r="PGH2499" s="78"/>
      <c r="PGI2499" s="78"/>
      <c r="PGJ2499" s="78"/>
      <c r="PGK2499" s="78"/>
      <c r="PGL2499" s="78"/>
      <c r="PGM2499" s="78"/>
      <c r="PGN2499" s="78"/>
      <c r="PGO2499" s="78"/>
      <c r="PGP2499" s="78"/>
      <c r="PGQ2499" s="78"/>
      <c r="PGR2499" s="78"/>
      <c r="PGS2499" s="78"/>
      <c r="PGT2499" s="78"/>
      <c r="PGU2499" s="78"/>
      <c r="PGV2499" s="78"/>
      <c r="PGW2499" s="78"/>
      <c r="PGX2499" s="78"/>
      <c r="PGY2499" s="78"/>
      <c r="PGZ2499" s="78"/>
      <c r="PHA2499" s="78"/>
      <c r="PHB2499" s="78"/>
      <c r="PHC2499" s="78"/>
      <c r="PHD2499" s="78"/>
      <c r="PHE2499" s="78"/>
      <c r="PHF2499" s="78"/>
      <c r="PHG2499" s="78"/>
      <c r="PHH2499" s="78"/>
      <c r="PHI2499" s="78"/>
      <c r="PHJ2499" s="78"/>
      <c r="PHK2499" s="78"/>
      <c r="PHL2499" s="78"/>
      <c r="PHM2499" s="78"/>
      <c r="PHN2499" s="78"/>
      <c r="PHO2499" s="78"/>
      <c r="PHP2499" s="78"/>
      <c r="PHQ2499" s="78"/>
      <c r="PHR2499" s="78"/>
      <c r="PHS2499" s="78"/>
      <c r="PHT2499" s="78"/>
      <c r="PHU2499" s="78"/>
      <c r="PHV2499" s="78"/>
      <c r="PHW2499" s="78"/>
      <c r="PHX2499" s="78"/>
      <c r="PHY2499" s="78"/>
      <c r="PHZ2499" s="78"/>
      <c r="PIA2499" s="78"/>
      <c r="PIB2499" s="78"/>
      <c r="PIC2499" s="78"/>
      <c r="PID2499" s="78"/>
      <c r="PIE2499" s="78"/>
      <c r="PIF2499" s="78"/>
      <c r="PIG2499" s="78"/>
      <c r="PIH2499" s="78"/>
      <c r="PII2499" s="78"/>
      <c r="PIJ2499" s="78"/>
      <c r="PIK2499" s="78"/>
      <c r="PIL2499" s="78"/>
      <c r="PIM2499" s="78"/>
      <c r="PIN2499" s="78"/>
      <c r="PIO2499" s="78"/>
      <c r="PIP2499" s="78"/>
      <c r="PIQ2499" s="78"/>
      <c r="PIR2499" s="78"/>
      <c r="PIS2499" s="78"/>
      <c r="PIT2499" s="78"/>
      <c r="PIU2499" s="78"/>
      <c r="PIV2499" s="78"/>
      <c r="PIW2499" s="78"/>
      <c r="PIX2499" s="78"/>
      <c r="PIY2499" s="78"/>
      <c r="PIZ2499" s="78"/>
      <c r="PJA2499" s="78"/>
      <c r="PJB2499" s="78"/>
      <c r="PJC2499" s="78"/>
      <c r="PJD2499" s="78"/>
      <c r="PJE2499" s="78"/>
      <c r="PJF2499" s="78"/>
      <c r="PJG2499" s="78"/>
      <c r="PJH2499" s="78"/>
      <c r="PJI2499" s="78"/>
      <c r="PJJ2499" s="78"/>
      <c r="PJK2499" s="78"/>
      <c r="PJL2499" s="78"/>
      <c r="PJM2499" s="78"/>
      <c r="PJN2499" s="78"/>
      <c r="PJO2499" s="78"/>
      <c r="PJP2499" s="78"/>
      <c r="PJQ2499" s="78"/>
      <c r="PJR2499" s="78"/>
      <c r="PJS2499" s="78"/>
      <c r="PJT2499" s="78"/>
      <c r="PJU2499" s="78"/>
      <c r="PJV2499" s="78"/>
      <c r="PJW2499" s="78"/>
      <c r="PJX2499" s="78"/>
      <c r="PJY2499" s="78"/>
      <c r="PJZ2499" s="78"/>
      <c r="PKA2499" s="78"/>
      <c r="PKB2499" s="78"/>
      <c r="PKC2499" s="78"/>
      <c r="PKD2499" s="78"/>
      <c r="PKE2499" s="78"/>
      <c r="PKF2499" s="78"/>
      <c r="PKG2499" s="78"/>
      <c r="PKH2499" s="78"/>
      <c r="PKI2499" s="78"/>
      <c r="PKJ2499" s="78"/>
      <c r="PKK2499" s="78"/>
      <c r="PKL2499" s="78"/>
      <c r="PKM2499" s="78"/>
      <c r="PKN2499" s="78"/>
      <c r="PKO2499" s="78"/>
      <c r="PKP2499" s="78"/>
      <c r="PKQ2499" s="78"/>
      <c r="PKR2499" s="78"/>
      <c r="PKS2499" s="78"/>
      <c r="PKT2499" s="78"/>
      <c r="PKU2499" s="78"/>
      <c r="PKV2499" s="78"/>
      <c r="PKW2499" s="78"/>
      <c r="PKX2499" s="78"/>
      <c r="PKY2499" s="78"/>
      <c r="PKZ2499" s="78"/>
      <c r="PLA2499" s="78"/>
      <c r="PLB2499" s="78"/>
      <c r="PLC2499" s="78"/>
      <c r="PLD2499" s="78"/>
      <c r="PLE2499" s="78"/>
      <c r="PLF2499" s="78"/>
      <c r="PLG2499" s="78"/>
      <c r="PLH2499" s="78"/>
      <c r="PLI2499" s="78"/>
      <c r="PLJ2499" s="78"/>
      <c r="PLK2499" s="78"/>
      <c r="PLL2499" s="78"/>
      <c r="PLM2499" s="78"/>
      <c r="PLN2499" s="78"/>
      <c r="PLO2499" s="78"/>
      <c r="PLP2499" s="78"/>
      <c r="PLQ2499" s="78"/>
      <c r="PLR2499" s="78"/>
      <c r="PLS2499" s="78"/>
      <c r="PLT2499" s="78"/>
      <c r="PLU2499" s="78"/>
      <c r="PLV2499" s="78"/>
      <c r="PLW2499" s="78"/>
      <c r="PLX2499" s="78"/>
      <c r="PLY2499" s="78"/>
      <c r="PLZ2499" s="78"/>
      <c r="PMA2499" s="78"/>
      <c r="PMB2499" s="78"/>
      <c r="PMC2499" s="78"/>
      <c r="PMD2499" s="78"/>
      <c r="PME2499" s="78"/>
      <c r="PMF2499" s="78"/>
      <c r="PMG2499" s="78"/>
      <c r="PMH2499" s="78"/>
      <c r="PMI2499" s="78"/>
      <c r="PMJ2499" s="78"/>
      <c r="PMK2499" s="78"/>
      <c r="PML2499" s="78"/>
      <c r="PMM2499" s="78"/>
      <c r="PMN2499" s="78"/>
      <c r="PMO2499" s="78"/>
      <c r="PMP2499" s="78"/>
      <c r="PMQ2499" s="78"/>
      <c r="PMR2499" s="78"/>
      <c r="PMS2499" s="78"/>
      <c r="PMT2499" s="78"/>
      <c r="PMU2499" s="78"/>
      <c r="PMV2499" s="78"/>
      <c r="PMW2499" s="78"/>
      <c r="PMX2499" s="78"/>
      <c r="PMY2499" s="78"/>
      <c r="PMZ2499" s="78"/>
      <c r="PNA2499" s="78"/>
      <c r="PNB2499" s="78"/>
      <c r="PNC2499" s="78"/>
      <c r="PND2499" s="78"/>
      <c r="PNE2499" s="78"/>
      <c r="PNF2499" s="78"/>
      <c r="PNG2499" s="78"/>
      <c r="PNH2499" s="78"/>
      <c r="PNI2499" s="78"/>
      <c r="PNJ2499" s="78"/>
      <c r="PNK2499" s="78"/>
      <c r="PNL2499" s="78"/>
      <c r="PNM2499" s="78"/>
      <c r="PNN2499" s="78"/>
      <c r="PNO2499" s="78"/>
      <c r="PNP2499" s="78"/>
      <c r="PNQ2499" s="78"/>
      <c r="PNR2499" s="78"/>
      <c r="PNS2499" s="78"/>
      <c r="PNT2499" s="78"/>
      <c r="PNU2499" s="78"/>
      <c r="PNV2499" s="78"/>
      <c r="PNW2499" s="78"/>
      <c r="PNX2499" s="78"/>
      <c r="PNY2499" s="78"/>
      <c r="PNZ2499" s="78"/>
      <c r="POA2499" s="78"/>
      <c r="POB2499" s="78"/>
      <c r="POC2499" s="78"/>
      <c r="POD2499" s="78"/>
      <c r="POE2499" s="78"/>
      <c r="POF2499" s="78"/>
      <c r="POG2499" s="78"/>
      <c r="POH2499" s="78"/>
      <c r="POI2499" s="78"/>
      <c r="POJ2499" s="78"/>
      <c r="POK2499" s="78"/>
      <c r="POL2499" s="78"/>
      <c r="POM2499" s="78"/>
      <c r="PON2499" s="78"/>
      <c r="POO2499" s="78"/>
      <c r="POP2499" s="78"/>
      <c r="POQ2499" s="78"/>
      <c r="POR2499" s="78"/>
      <c r="POS2499" s="78"/>
      <c r="POT2499" s="78"/>
      <c r="POU2499" s="78"/>
      <c r="POV2499" s="78"/>
      <c r="POW2499" s="78"/>
      <c r="POX2499" s="78"/>
      <c r="POY2499" s="78"/>
      <c r="POZ2499" s="78"/>
      <c r="PPA2499" s="78"/>
      <c r="PPB2499" s="78"/>
      <c r="PPC2499" s="78"/>
      <c r="PPD2499" s="78"/>
      <c r="PPE2499" s="78"/>
      <c r="PPF2499" s="78"/>
      <c r="PPG2499" s="78"/>
      <c r="PPH2499" s="78"/>
      <c r="PPI2499" s="78"/>
      <c r="PPJ2499" s="78"/>
      <c r="PPK2499" s="78"/>
      <c r="PPL2499" s="78"/>
      <c r="PPM2499" s="78"/>
      <c r="PPN2499" s="78"/>
      <c r="PPO2499" s="78"/>
      <c r="PPP2499" s="78"/>
      <c r="PPQ2499" s="78"/>
      <c r="PPR2499" s="78"/>
      <c r="PPS2499" s="78"/>
      <c r="PPT2499" s="78"/>
      <c r="PPU2499" s="78"/>
      <c r="PPV2499" s="78"/>
      <c r="PPW2499" s="78"/>
      <c r="PPX2499" s="78"/>
      <c r="PPY2499" s="78"/>
      <c r="PPZ2499" s="78"/>
      <c r="PQA2499" s="78"/>
      <c r="PQB2499" s="78"/>
      <c r="PQC2499" s="78"/>
      <c r="PQD2499" s="78"/>
      <c r="PQE2499" s="78"/>
      <c r="PQF2499" s="78"/>
      <c r="PQG2499" s="78"/>
      <c r="PQH2499" s="78"/>
      <c r="PQI2499" s="78"/>
      <c r="PQJ2499" s="78"/>
      <c r="PQK2499" s="78"/>
      <c r="PQL2499" s="78"/>
      <c r="PQM2499" s="78"/>
      <c r="PQN2499" s="78"/>
      <c r="PQO2499" s="78"/>
      <c r="PQP2499" s="78"/>
      <c r="PQQ2499" s="78"/>
      <c r="PQR2499" s="78"/>
      <c r="PQS2499" s="78"/>
      <c r="PQT2499" s="78"/>
      <c r="PQU2499" s="78"/>
      <c r="PQV2499" s="78"/>
      <c r="PQW2499" s="78"/>
      <c r="PQX2499" s="78"/>
      <c r="PQY2499" s="78"/>
      <c r="PQZ2499" s="78"/>
      <c r="PRA2499" s="78"/>
      <c r="PRB2499" s="78"/>
      <c r="PRC2499" s="78"/>
      <c r="PRD2499" s="78"/>
      <c r="PRE2499" s="78"/>
      <c r="PRF2499" s="78"/>
      <c r="PRG2499" s="78"/>
      <c r="PRH2499" s="78"/>
      <c r="PRI2499" s="78"/>
      <c r="PRJ2499" s="78"/>
      <c r="PRK2499" s="78"/>
      <c r="PRL2499" s="78"/>
      <c r="PRM2499" s="78"/>
      <c r="PRN2499" s="78"/>
      <c r="PRO2499" s="78"/>
      <c r="PRP2499" s="78"/>
      <c r="PRQ2499" s="78"/>
      <c r="PRR2499" s="78"/>
      <c r="PRS2499" s="78"/>
      <c r="PRT2499" s="78"/>
      <c r="PRU2499" s="78"/>
      <c r="PRV2499" s="78"/>
      <c r="PRW2499" s="78"/>
      <c r="PRX2499" s="78"/>
      <c r="PRY2499" s="78"/>
      <c r="PRZ2499" s="78"/>
      <c r="PSA2499" s="78"/>
      <c r="PSB2499" s="78"/>
      <c r="PSC2499" s="78"/>
      <c r="PSD2499" s="78"/>
      <c r="PSE2499" s="78"/>
      <c r="PSF2499" s="78"/>
      <c r="PSG2499" s="78"/>
      <c r="PSH2499" s="78"/>
      <c r="PSI2499" s="78"/>
      <c r="PSJ2499" s="78"/>
      <c r="PSK2499" s="78"/>
      <c r="PSL2499" s="78"/>
      <c r="PSM2499" s="78"/>
      <c r="PSN2499" s="78"/>
      <c r="PSO2499" s="78"/>
      <c r="PSP2499" s="78"/>
      <c r="PSQ2499" s="78"/>
      <c r="PSR2499" s="78"/>
      <c r="PSS2499" s="78"/>
      <c r="PST2499" s="78"/>
      <c r="PSU2499" s="78"/>
      <c r="PSV2499" s="78"/>
      <c r="PSW2499" s="78"/>
      <c r="PSX2499" s="78"/>
      <c r="PSY2499" s="78"/>
      <c r="PSZ2499" s="78"/>
      <c r="PTA2499" s="78"/>
      <c r="PTB2499" s="78"/>
      <c r="PTC2499" s="78"/>
      <c r="PTD2499" s="78"/>
      <c r="PTE2499" s="78"/>
      <c r="PTF2499" s="78"/>
      <c r="PTG2499" s="78"/>
      <c r="PTH2499" s="78"/>
      <c r="PTI2499" s="78"/>
      <c r="PTJ2499" s="78"/>
      <c r="PTK2499" s="78"/>
      <c r="PTL2499" s="78"/>
      <c r="PTM2499" s="78"/>
      <c r="PTN2499" s="78"/>
      <c r="PTO2499" s="78"/>
      <c r="PTP2499" s="78"/>
      <c r="PTQ2499" s="78"/>
      <c r="PTR2499" s="78"/>
      <c r="PTS2499" s="78"/>
      <c r="PTT2499" s="78"/>
      <c r="PTU2499" s="78"/>
      <c r="PTV2499" s="78"/>
      <c r="PTW2499" s="78"/>
      <c r="PTX2499" s="78"/>
      <c r="PTY2499" s="78"/>
      <c r="PTZ2499" s="78"/>
      <c r="PUA2499" s="78"/>
      <c r="PUB2499" s="78"/>
      <c r="PUC2499" s="78"/>
      <c r="PUD2499" s="78"/>
      <c r="PUE2499" s="78"/>
      <c r="PUF2499" s="78"/>
      <c r="PUG2499" s="78"/>
      <c r="PUH2499" s="78"/>
      <c r="PUI2499" s="78"/>
      <c r="PUJ2499" s="78"/>
      <c r="PUK2499" s="78"/>
      <c r="PUL2499" s="78"/>
      <c r="PUM2499" s="78"/>
      <c r="PUN2499" s="78"/>
      <c r="PUO2499" s="78"/>
      <c r="PUP2499" s="78"/>
      <c r="PUQ2499" s="78"/>
      <c r="PUR2499" s="78"/>
      <c r="PUS2499" s="78"/>
      <c r="PUT2499" s="78"/>
      <c r="PUU2499" s="78"/>
      <c r="PUV2499" s="78"/>
      <c r="PUW2499" s="78"/>
      <c r="PUX2499" s="78"/>
      <c r="PUY2499" s="78"/>
      <c r="PUZ2499" s="78"/>
      <c r="PVA2499" s="78"/>
      <c r="PVB2499" s="78"/>
      <c r="PVC2499" s="78"/>
      <c r="PVD2499" s="78"/>
      <c r="PVE2499" s="78"/>
      <c r="PVF2499" s="78"/>
      <c r="PVG2499" s="78"/>
      <c r="PVH2499" s="78"/>
      <c r="PVI2499" s="78"/>
      <c r="PVJ2499" s="78"/>
      <c r="PVK2499" s="78"/>
      <c r="PVL2499" s="78"/>
      <c r="PVM2499" s="78"/>
      <c r="PVN2499" s="78"/>
      <c r="PVO2499" s="78"/>
      <c r="PVP2499" s="78"/>
      <c r="PVQ2499" s="78"/>
      <c r="PVR2499" s="78"/>
      <c r="PVS2499" s="78"/>
      <c r="PVT2499" s="78"/>
      <c r="PVU2499" s="78"/>
      <c r="PVV2499" s="78"/>
      <c r="PVW2499" s="78"/>
      <c r="PVX2499" s="78"/>
      <c r="PVY2499" s="78"/>
      <c r="PVZ2499" s="78"/>
      <c r="PWA2499" s="78"/>
      <c r="PWB2499" s="78"/>
      <c r="PWC2499" s="78"/>
      <c r="PWD2499" s="78"/>
      <c r="PWE2499" s="78"/>
      <c r="PWF2499" s="78"/>
      <c r="PWG2499" s="78"/>
      <c r="PWH2499" s="78"/>
      <c r="PWI2499" s="78"/>
      <c r="PWJ2499" s="78"/>
      <c r="PWK2499" s="78"/>
      <c r="PWL2499" s="78"/>
      <c r="PWM2499" s="78"/>
      <c r="PWN2499" s="78"/>
      <c r="PWO2499" s="78"/>
      <c r="PWP2499" s="78"/>
      <c r="PWQ2499" s="78"/>
      <c r="PWR2499" s="78"/>
      <c r="PWS2499" s="78"/>
      <c r="PWT2499" s="78"/>
      <c r="PWU2499" s="78"/>
      <c r="PWV2499" s="78"/>
      <c r="PWW2499" s="78"/>
      <c r="PWX2499" s="78"/>
      <c r="PWY2499" s="78"/>
      <c r="PWZ2499" s="78"/>
      <c r="PXA2499" s="78"/>
      <c r="PXB2499" s="78"/>
      <c r="PXC2499" s="78"/>
      <c r="PXD2499" s="78"/>
      <c r="PXE2499" s="78"/>
      <c r="PXF2499" s="78"/>
      <c r="PXG2499" s="78"/>
      <c r="PXH2499" s="78"/>
      <c r="PXI2499" s="78"/>
      <c r="PXJ2499" s="78"/>
      <c r="PXK2499" s="78"/>
      <c r="PXL2499" s="78"/>
      <c r="PXM2499" s="78"/>
      <c r="PXN2499" s="78"/>
      <c r="PXO2499" s="78"/>
      <c r="PXP2499" s="78"/>
      <c r="PXQ2499" s="78"/>
      <c r="PXR2499" s="78"/>
      <c r="PXS2499" s="78"/>
      <c r="PXT2499" s="78"/>
      <c r="PXU2499" s="78"/>
      <c r="PXV2499" s="78"/>
      <c r="PXW2499" s="78"/>
      <c r="PXX2499" s="78"/>
      <c r="PXY2499" s="78"/>
      <c r="PXZ2499" s="78"/>
      <c r="PYA2499" s="78"/>
      <c r="PYB2499" s="78"/>
      <c r="PYC2499" s="78"/>
      <c r="PYD2499" s="78"/>
      <c r="PYE2499" s="78"/>
      <c r="PYF2499" s="78"/>
      <c r="PYG2499" s="78"/>
      <c r="PYH2499" s="78"/>
      <c r="PYI2499" s="78"/>
      <c r="PYJ2499" s="78"/>
      <c r="PYK2499" s="78"/>
      <c r="PYL2499" s="78"/>
      <c r="PYM2499" s="78"/>
      <c r="PYN2499" s="78"/>
      <c r="PYO2499" s="78"/>
      <c r="PYP2499" s="78"/>
      <c r="PYQ2499" s="78"/>
      <c r="PYR2499" s="78"/>
      <c r="PYS2499" s="78"/>
      <c r="PYT2499" s="78"/>
      <c r="PYU2499" s="78"/>
      <c r="PYV2499" s="78"/>
      <c r="PYW2499" s="78"/>
      <c r="PYX2499" s="78"/>
      <c r="PYY2499" s="78"/>
      <c r="PYZ2499" s="78"/>
      <c r="PZA2499" s="78"/>
      <c r="PZB2499" s="78"/>
      <c r="PZC2499" s="78"/>
      <c r="PZD2499" s="78"/>
      <c r="PZE2499" s="78"/>
      <c r="PZF2499" s="78"/>
      <c r="PZG2499" s="78"/>
      <c r="PZH2499" s="78"/>
      <c r="PZI2499" s="78"/>
      <c r="PZJ2499" s="78"/>
      <c r="PZK2499" s="78"/>
      <c r="PZL2499" s="78"/>
      <c r="PZM2499" s="78"/>
      <c r="PZN2499" s="78"/>
      <c r="PZO2499" s="78"/>
      <c r="PZP2499" s="78"/>
      <c r="PZQ2499" s="78"/>
      <c r="PZR2499" s="78"/>
      <c r="PZS2499" s="78"/>
      <c r="PZT2499" s="78"/>
      <c r="PZU2499" s="78"/>
      <c r="PZV2499" s="78"/>
      <c r="PZW2499" s="78"/>
      <c r="PZX2499" s="78"/>
      <c r="PZY2499" s="78"/>
      <c r="PZZ2499" s="78"/>
      <c r="QAA2499" s="78"/>
      <c r="QAB2499" s="78"/>
      <c r="QAC2499" s="78"/>
      <c r="QAD2499" s="78"/>
      <c r="QAE2499" s="78"/>
      <c r="QAF2499" s="78"/>
      <c r="QAG2499" s="78"/>
      <c r="QAH2499" s="78"/>
      <c r="QAI2499" s="78"/>
      <c r="QAJ2499" s="78"/>
      <c r="QAK2499" s="78"/>
      <c r="QAL2499" s="78"/>
      <c r="QAM2499" s="78"/>
      <c r="QAN2499" s="78"/>
      <c r="QAO2499" s="78"/>
      <c r="QAP2499" s="78"/>
      <c r="QAQ2499" s="78"/>
      <c r="QAR2499" s="78"/>
      <c r="QAS2499" s="78"/>
      <c r="QAT2499" s="78"/>
      <c r="QAU2499" s="78"/>
      <c r="QAV2499" s="78"/>
      <c r="QAW2499" s="78"/>
      <c r="QAX2499" s="78"/>
      <c r="QAY2499" s="78"/>
      <c r="QAZ2499" s="78"/>
      <c r="QBA2499" s="78"/>
      <c r="QBB2499" s="78"/>
      <c r="QBC2499" s="78"/>
      <c r="QBD2499" s="78"/>
      <c r="QBE2499" s="78"/>
      <c r="QBF2499" s="78"/>
      <c r="QBG2499" s="78"/>
      <c r="QBH2499" s="78"/>
      <c r="QBI2499" s="78"/>
      <c r="QBJ2499" s="78"/>
      <c r="QBK2499" s="78"/>
      <c r="QBL2499" s="78"/>
      <c r="QBM2499" s="78"/>
      <c r="QBN2499" s="78"/>
      <c r="QBO2499" s="78"/>
      <c r="QBP2499" s="78"/>
      <c r="QBQ2499" s="78"/>
      <c r="QBR2499" s="78"/>
      <c r="QBS2499" s="78"/>
      <c r="QBT2499" s="78"/>
      <c r="QBU2499" s="78"/>
      <c r="QBV2499" s="78"/>
      <c r="QBW2499" s="78"/>
      <c r="QBX2499" s="78"/>
      <c r="QBY2499" s="78"/>
      <c r="QBZ2499" s="78"/>
      <c r="QCA2499" s="78"/>
      <c r="QCB2499" s="78"/>
      <c r="QCC2499" s="78"/>
      <c r="QCD2499" s="78"/>
      <c r="QCE2499" s="78"/>
      <c r="QCF2499" s="78"/>
      <c r="QCG2499" s="78"/>
      <c r="QCH2499" s="78"/>
      <c r="QCI2499" s="78"/>
      <c r="QCJ2499" s="78"/>
      <c r="QCK2499" s="78"/>
      <c r="QCL2499" s="78"/>
      <c r="QCM2499" s="78"/>
      <c r="QCN2499" s="78"/>
      <c r="QCO2499" s="78"/>
      <c r="QCP2499" s="78"/>
      <c r="QCQ2499" s="78"/>
      <c r="QCR2499" s="78"/>
      <c r="QCS2499" s="78"/>
      <c r="QCT2499" s="78"/>
      <c r="QCU2499" s="78"/>
      <c r="QCV2499" s="78"/>
      <c r="QCW2499" s="78"/>
      <c r="QCX2499" s="78"/>
      <c r="QCY2499" s="78"/>
      <c r="QCZ2499" s="78"/>
      <c r="QDA2499" s="78"/>
      <c r="QDB2499" s="78"/>
      <c r="QDC2499" s="78"/>
      <c r="QDD2499" s="78"/>
      <c r="QDE2499" s="78"/>
      <c r="QDF2499" s="78"/>
      <c r="QDG2499" s="78"/>
      <c r="QDH2499" s="78"/>
      <c r="QDI2499" s="78"/>
      <c r="QDJ2499" s="78"/>
      <c r="QDK2499" s="78"/>
      <c r="QDL2499" s="78"/>
      <c r="QDM2499" s="78"/>
      <c r="QDN2499" s="78"/>
      <c r="QDO2499" s="78"/>
      <c r="QDP2499" s="78"/>
      <c r="QDQ2499" s="78"/>
      <c r="QDR2499" s="78"/>
      <c r="QDS2499" s="78"/>
      <c r="QDT2499" s="78"/>
      <c r="QDU2499" s="78"/>
      <c r="QDV2499" s="78"/>
      <c r="QDW2499" s="78"/>
      <c r="QDX2499" s="78"/>
      <c r="QDY2499" s="78"/>
      <c r="QDZ2499" s="78"/>
      <c r="QEA2499" s="78"/>
      <c r="QEB2499" s="78"/>
      <c r="QEC2499" s="78"/>
      <c r="QED2499" s="78"/>
      <c r="QEE2499" s="78"/>
      <c r="QEF2499" s="78"/>
      <c r="QEG2499" s="78"/>
      <c r="QEH2499" s="78"/>
      <c r="QEI2499" s="78"/>
      <c r="QEJ2499" s="78"/>
      <c r="QEK2499" s="78"/>
      <c r="QEL2499" s="78"/>
      <c r="QEM2499" s="78"/>
      <c r="QEN2499" s="78"/>
      <c r="QEO2499" s="78"/>
      <c r="QEP2499" s="78"/>
      <c r="QEQ2499" s="78"/>
      <c r="QER2499" s="78"/>
      <c r="QES2499" s="78"/>
      <c r="QET2499" s="78"/>
      <c r="QEU2499" s="78"/>
      <c r="QEV2499" s="78"/>
      <c r="QEW2499" s="78"/>
      <c r="QEX2499" s="78"/>
      <c r="QEY2499" s="78"/>
      <c r="QEZ2499" s="78"/>
      <c r="QFA2499" s="78"/>
      <c r="QFB2499" s="78"/>
      <c r="QFC2499" s="78"/>
      <c r="QFD2499" s="78"/>
      <c r="QFE2499" s="78"/>
      <c r="QFF2499" s="78"/>
      <c r="QFG2499" s="78"/>
      <c r="QFH2499" s="78"/>
      <c r="QFI2499" s="78"/>
      <c r="QFJ2499" s="78"/>
      <c r="QFK2499" s="78"/>
      <c r="QFL2499" s="78"/>
      <c r="QFM2499" s="78"/>
      <c r="QFN2499" s="78"/>
      <c r="QFO2499" s="78"/>
      <c r="QFP2499" s="78"/>
      <c r="QFQ2499" s="78"/>
      <c r="QFR2499" s="78"/>
      <c r="QFS2499" s="78"/>
      <c r="QFT2499" s="78"/>
      <c r="QFU2499" s="78"/>
      <c r="QFV2499" s="78"/>
      <c r="QFW2499" s="78"/>
      <c r="QFX2499" s="78"/>
      <c r="QFY2499" s="78"/>
      <c r="QFZ2499" s="78"/>
      <c r="QGA2499" s="78"/>
      <c r="QGB2499" s="78"/>
      <c r="QGC2499" s="78"/>
      <c r="QGD2499" s="78"/>
      <c r="QGE2499" s="78"/>
      <c r="QGF2499" s="78"/>
      <c r="QGG2499" s="78"/>
      <c r="QGH2499" s="78"/>
      <c r="QGI2499" s="78"/>
      <c r="QGJ2499" s="78"/>
      <c r="QGK2499" s="78"/>
      <c r="QGL2499" s="78"/>
      <c r="QGM2499" s="78"/>
      <c r="QGN2499" s="78"/>
      <c r="QGO2499" s="78"/>
      <c r="QGP2499" s="78"/>
      <c r="QGQ2499" s="78"/>
      <c r="QGR2499" s="78"/>
      <c r="QGS2499" s="78"/>
      <c r="QGT2499" s="78"/>
      <c r="QGU2499" s="78"/>
      <c r="QGV2499" s="78"/>
      <c r="QGW2499" s="78"/>
      <c r="QGX2499" s="78"/>
      <c r="QGY2499" s="78"/>
      <c r="QGZ2499" s="78"/>
      <c r="QHA2499" s="78"/>
      <c r="QHB2499" s="78"/>
      <c r="QHC2499" s="78"/>
      <c r="QHD2499" s="78"/>
      <c r="QHE2499" s="78"/>
      <c r="QHF2499" s="78"/>
      <c r="QHG2499" s="78"/>
      <c r="QHH2499" s="78"/>
      <c r="QHI2499" s="78"/>
      <c r="QHJ2499" s="78"/>
      <c r="QHK2499" s="78"/>
      <c r="QHL2499" s="78"/>
      <c r="QHM2499" s="78"/>
      <c r="QHN2499" s="78"/>
      <c r="QHO2499" s="78"/>
      <c r="QHP2499" s="78"/>
      <c r="QHQ2499" s="78"/>
      <c r="QHR2499" s="78"/>
      <c r="QHS2499" s="78"/>
      <c r="QHT2499" s="78"/>
      <c r="QHU2499" s="78"/>
      <c r="QHV2499" s="78"/>
      <c r="QHW2499" s="78"/>
      <c r="QHX2499" s="78"/>
      <c r="QHY2499" s="78"/>
      <c r="QHZ2499" s="78"/>
      <c r="QIA2499" s="78"/>
      <c r="QIB2499" s="78"/>
      <c r="QIC2499" s="78"/>
      <c r="QID2499" s="78"/>
      <c r="QIE2499" s="78"/>
      <c r="QIF2499" s="78"/>
      <c r="QIG2499" s="78"/>
      <c r="QIH2499" s="78"/>
      <c r="QII2499" s="78"/>
      <c r="QIJ2499" s="78"/>
      <c r="QIK2499" s="78"/>
      <c r="QIL2499" s="78"/>
      <c r="QIM2499" s="78"/>
      <c r="QIN2499" s="78"/>
      <c r="QIO2499" s="78"/>
      <c r="QIP2499" s="78"/>
      <c r="QIQ2499" s="78"/>
      <c r="QIR2499" s="78"/>
      <c r="QIS2499" s="78"/>
      <c r="QIT2499" s="78"/>
      <c r="QIU2499" s="78"/>
      <c r="QIV2499" s="78"/>
      <c r="QIW2499" s="78"/>
      <c r="QIX2499" s="78"/>
      <c r="QIY2499" s="78"/>
      <c r="QIZ2499" s="78"/>
      <c r="QJA2499" s="78"/>
      <c r="QJB2499" s="78"/>
      <c r="QJC2499" s="78"/>
      <c r="QJD2499" s="78"/>
      <c r="QJE2499" s="78"/>
      <c r="QJF2499" s="78"/>
      <c r="QJG2499" s="78"/>
      <c r="QJH2499" s="78"/>
      <c r="QJI2499" s="78"/>
      <c r="QJJ2499" s="78"/>
      <c r="QJK2499" s="78"/>
      <c r="QJL2499" s="78"/>
      <c r="QJM2499" s="78"/>
      <c r="QJN2499" s="78"/>
      <c r="QJO2499" s="78"/>
      <c r="QJP2499" s="78"/>
      <c r="QJQ2499" s="78"/>
      <c r="QJR2499" s="78"/>
      <c r="QJS2499" s="78"/>
      <c r="QJT2499" s="78"/>
      <c r="QJU2499" s="78"/>
      <c r="QJV2499" s="78"/>
      <c r="QJW2499" s="78"/>
      <c r="QJX2499" s="78"/>
      <c r="QJY2499" s="78"/>
      <c r="QJZ2499" s="78"/>
      <c r="QKA2499" s="78"/>
      <c r="QKB2499" s="78"/>
      <c r="QKC2499" s="78"/>
      <c r="QKD2499" s="78"/>
      <c r="QKE2499" s="78"/>
      <c r="QKF2499" s="78"/>
      <c r="QKG2499" s="78"/>
      <c r="QKH2499" s="78"/>
      <c r="QKI2499" s="78"/>
      <c r="QKJ2499" s="78"/>
      <c r="QKK2499" s="78"/>
      <c r="QKL2499" s="78"/>
      <c r="QKM2499" s="78"/>
      <c r="QKN2499" s="78"/>
      <c r="QKO2499" s="78"/>
      <c r="QKP2499" s="78"/>
      <c r="QKQ2499" s="78"/>
      <c r="QKR2499" s="78"/>
      <c r="QKS2499" s="78"/>
      <c r="QKT2499" s="78"/>
      <c r="QKU2499" s="78"/>
      <c r="QKV2499" s="78"/>
      <c r="QKW2499" s="78"/>
      <c r="QKX2499" s="78"/>
      <c r="QKY2499" s="78"/>
      <c r="QKZ2499" s="78"/>
      <c r="QLA2499" s="78"/>
      <c r="QLB2499" s="78"/>
      <c r="QLC2499" s="78"/>
      <c r="QLD2499" s="78"/>
      <c r="QLE2499" s="78"/>
      <c r="QLF2499" s="78"/>
      <c r="QLG2499" s="78"/>
      <c r="QLH2499" s="78"/>
      <c r="QLI2499" s="78"/>
      <c r="QLJ2499" s="78"/>
      <c r="QLK2499" s="78"/>
      <c r="QLL2499" s="78"/>
      <c r="QLM2499" s="78"/>
      <c r="QLN2499" s="78"/>
      <c r="QLO2499" s="78"/>
      <c r="QLP2499" s="78"/>
      <c r="QLQ2499" s="78"/>
      <c r="QLR2499" s="78"/>
      <c r="QLS2499" s="78"/>
      <c r="QLT2499" s="78"/>
      <c r="QLU2499" s="78"/>
      <c r="QLV2499" s="78"/>
      <c r="QLW2499" s="78"/>
      <c r="QLX2499" s="78"/>
      <c r="QLY2499" s="78"/>
      <c r="QLZ2499" s="78"/>
      <c r="QMA2499" s="78"/>
      <c r="QMB2499" s="78"/>
      <c r="QMC2499" s="78"/>
      <c r="QMD2499" s="78"/>
      <c r="QME2499" s="78"/>
      <c r="QMF2499" s="78"/>
      <c r="QMG2499" s="78"/>
      <c r="QMH2499" s="78"/>
      <c r="QMI2499" s="78"/>
      <c r="QMJ2499" s="78"/>
      <c r="QMK2499" s="78"/>
      <c r="QML2499" s="78"/>
      <c r="QMM2499" s="78"/>
      <c r="QMN2499" s="78"/>
      <c r="QMO2499" s="78"/>
      <c r="QMP2499" s="78"/>
      <c r="QMQ2499" s="78"/>
      <c r="QMR2499" s="78"/>
      <c r="QMS2499" s="78"/>
      <c r="QMT2499" s="78"/>
      <c r="QMU2499" s="78"/>
      <c r="QMV2499" s="78"/>
      <c r="QMW2499" s="78"/>
      <c r="QMX2499" s="78"/>
      <c r="QMY2499" s="78"/>
      <c r="QMZ2499" s="78"/>
      <c r="QNA2499" s="78"/>
      <c r="QNB2499" s="78"/>
      <c r="QNC2499" s="78"/>
      <c r="QND2499" s="78"/>
      <c r="QNE2499" s="78"/>
      <c r="QNF2499" s="78"/>
      <c r="QNG2499" s="78"/>
      <c r="QNH2499" s="78"/>
      <c r="QNI2499" s="78"/>
      <c r="QNJ2499" s="78"/>
      <c r="QNK2499" s="78"/>
      <c r="QNL2499" s="78"/>
      <c r="QNM2499" s="78"/>
      <c r="QNN2499" s="78"/>
      <c r="QNO2499" s="78"/>
      <c r="QNP2499" s="78"/>
      <c r="QNQ2499" s="78"/>
      <c r="QNR2499" s="78"/>
      <c r="QNS2499" s="78"/>
      <c r="QNT2499" s="78"/>
      <c r="QNU2499" s="78"/>
      <c r="QNV2499" s="78"/>
      <c r="QNW2499" s="78"/>
      <c r="QNX2499" s="78"/>
      <c r="QNY2499" s="78"/>
      <c r="QNZ2499" s="78"/>
      <c r="QOA2499" s="78"/>
      <c r="QOB2499" s="78"/>
      <c r="QOC2499" s="78"/>
      <c r="QOD2499" s="78"/>
      <c r="QOE2499" s="78"/>
      <c r="QOF2499" s="78"/>
      <c r="QOG2499" s="78"/>
      <c r="QOH2499" s="78"/>
      <c r="QOI2499" s="78"/>
      <c r="QOJ2499" s="78"/>
      <c r="QOK2499" s="78"/>
      <c r="QOL2499" s="78"/>
      <c r="QOM2499" s="78"/>
      <c r="QON2499" s="78"/>
      <c r="QOO2499" s="78"/>
      <c r="QOP2499" s="78"/>
      <c r="QOQ2499" s="78"/>
      <c r="QOR2499" s="78"/>
      <c r="QOS2499" s="78"/>
      <c r="QOT2499" s="78"/>
      <c r="QOU2499" s="78"/>
      <c r="QOV2499" s="78"/>
      <c r="QOW2499" s="78"/>
      <c r="QOX2499" s="78"/>
      <c r="QOY2499" s="78"/>
      <c r="QOZ2499" s="78"/>
      <c r="QPA2499" s="78"/>
      <c r="QPB2499" s="78"/>
      <c r="QPC2499" s="78"/>
      <c r="QPD2499" s="78"/>
      <c r="QPE2499" s="78"/>
      <c r="QPF2499" s="78"/>
      <c r="QPG2499" s="78"/>
      <c r="QPH2499" s="78"/>
      <c r="QPI2499" s="78"/>
      <c r="QPJ2499" s="78"/>
      <c r="QPK2499" s="78"/>
      <c r="QPL2499" s="78"/>
      <c r="QPM2499" s="78"/>
      <c r="QPN2499" s="78"/>
      <c r="QPO2499" s="78"/>
      <c r="QPP2499" s="78"/>
      <c r="QPQ2499" s="78"/>
      <c r="QPR2499" s="78"/>
      <c r="QPS2499" s="78"/>
      <c r="QPT2499" s="78"/>
      <c r="QPU2499" s="78"/>
      <c r="QPV2499" s="78"/>
      <c r="QPW2499" s="78"/>
      <c r="QPX2499" s="78"/>
      <c r="QPY2499" s="78"/>
      <c r="QPZ2499" s="78"/>
      <c r="QQA2499" s="78"/>
      <c r="QQB2499" s="78"/>
      <c r="QQC2499" s="78"/>
      <c r="QQD2499" s="78"/>
      <c r="QQE2499" s="78"/>
      <c r="QQF2499" s="78"/>
      <c r="QQG2499" s="78"/>
      <c r="QQH2499" s="78"/>
      <c r="QQI2499" s="78"/>
      <c r="QQJ2499" s="78"/>
      <c r="QQK2499" s="78"/>
      <c r="QQL2499" s="78"/>
      <c r="QQM2499" s="78"/>
      <c r="QQN2499" s="78"/>
      <c r="QQO2499" s="78"/>
      <c r="QQP2499" s="78"/>
      <c r="QQQ2499" s="78"/>
      <c r="QQR2499" s="78"/>
      <c r="QQS2499" s="78"/>
      <c r="QQT2499" s="78"/>
      <c r="QQU2499" s="78"/>
      <c r="QQV2499" s="78"/>
      <c r="QQW2499" s="78"/>
      <c r="QQX2499" s="78"/>
      <c r="QQY2499" s="78"/>
      <c r="QQZ2499" s="78"/>
      <c r="QRA2499" s="78"/>
      <c r="QRB2499" s="78"/>
      <c r="QRC2499" s="78"/>
      <c r="QRD2499" s="78"/>
      <c r="QRE2499" s="78"/>
      <c r="QRF2499" s="78"/>
      <c r="QRG2499" s="78"/>
      <c r="QRH2499" s="78"/>
      <c r="QRI2499" s="78"/>
      <c r="QRJ2499" s="78"/>
      <c r="QRK2499" s="78"/>
      <c r="QRL2499" s="78"/>
      <c r="QRM2499" s="78"/>
      <c r="QRN2499" s="78"/>
      <c r="QRO2499" s="78"/>
      <c r="QRP2499" s="78"/>
      <c r="QRQ2499" s="78"/>
      <c r="QRR2499" s="78"/>
      <c r="QRS2499" s="78"/>
      <c r="QRT2499" s="78"/>
      <c r="QRU2499" s="78"/>
      <c r="QRV2499" s="78"/>
      <c r="QRW2499" s="78"/>
      <c r="QRX2499" s="78"/>
      <c r="QRY2499" s="78"/>
      <c r="QRZ2499" s="78"/>
      <c r="QSA2499" s="78"/>
      <c r="QSB2499" s="78"/>
      <c r="QSC2499" s="78"/>
      <c r="QSD2499" s="78"/>
      <c r="QSE2499" s="78"/>
      <c r="QSF2499" s="78"/>
      <c r="QSG2499" s="78"/>
      <c r="QSH2499" s="78"/>
      <c r="QSI2499" s="78"/>
      <c r="QSJ2499" s="78"/>
      <c r="QSK2499" s="78"/>
      <c r="QSL2499" s="78"/>
      <c r="QSM2499" s="78"/>
      <c r="QSN2499" s="78"/>
      <c r="QSO2499" s="78"/>
      <c r="QSP2499" s="78"/>
      <c r="QSQ2499" s="78"/>
      <c r="QSR2499" s="78"/>
      <c r="QSS2499" s="78"/>
      <c r="QST2499" s="78"/>
      <c r="QSU2499" s="78"/>
      <c r="QSV2499" s="78"/>
      <c r="QSW2499" s="78"/>
      <c r="QSX2499" s="78"/>
      <c r="QSY2499" s="78"/>
      <c r="QSZ2499" s="78"/>
      <c r="QTA2499" s="78"/>
      <c r="QTB2499" s="78"/>
      <c r="QTC2499" s="78"/>
      <c r="QTD2499" s="78"/>
      <c r="QTE2499" s="78"/>
      <c r="QTF2499" s="78"/>
      <c r="QTG2499" s="78"/>
      <c r="QTH2499" s="78"/>
      <c r="QTI2499" s="78"/>
      <c r="QTJ2499" s="78"/>
      <c r="QTK2499" s="78"/>
      <c r="QTL2499" s="78"/>
      <c r="QTM2499" s="78"/>
      <c r="QTN2499" s="78"/>
      <c r="QTO2499" s="78"/>
      <c r="QTP2499" s="78"/>
      <c r="QTQ2499" s="78"/>
      <c r="QTR2499" s="78"/>
      <c r="QTS2499" s="78"/>
      <c r="QTT2499" s="78"/>
      <c r="QTU2499" s="78"/>
      <c r="QTV2499" s="78"/>
      <c r="QTW2499" s="78"/>
      <c r="QTX2499" s="78"/>
      <c r="QTY2499" s="78"/>
      <c r="QTZ2499" s="78"/>
      <c r="QUA2499" s="78"/>
      <c r="QUB2499" s="78"/>
      <c r="QUC2499" s="78"/>
      <c r="QUD2499" s="78"/>
      <c r="QUE2499" s="78"/>
      <c r="QUF2499" s="78"/>
      <c r="QUG2499" s="78"/>
      <c r="QUH2499" s="78"/>
      <c r="QUI2499" s="78"/>
      <c r="QUJ2499" s="78"/>
      <c r="QUK2499" s="78"/>
      <c r="QUL2499" s="78"/>
      <c r="QUM2499" s="78"/>
      <c r="QUN2499" s="78"/>
      <c r="QUO2499" s="78"/>
      <c r="QUP2499" s="78"/>
      <c r="QUQ2499" s="78"/>
      <c r="QUR2499" s="78"/>
      <c r="QUS2499" s="78"/>
      <c r="QUT2499" s="78"/>
      <c r="QUU2499" s="78"/>
      <c r="QUV2499" s="78"/>
      <c r="QUW2499" s="78"/>
      <c r="QUX2499" s="78"/>
      <c r="QUY2499" s="78"/>
      <c r="QUZ2499" s="78"/>
      <c r="QVA2499" s="78"/>
      <c r="QVB2499" s="78"/>
      <c r="QVC2499" s="78"/>
      <c r="QVD2499" s="78"/>
      <c r="QVE2499" s="78"/>
      <c r="QVF2499" s="78"/>
      <c r="QVG2499" s="78"/>
      <c r="QVH2499" s="78"/>
      <c r="QVI2499" s="78"/>
      <c r="QVJ2499" s="78"/>
      <c r="QVK2499" s="78"/>
      <c r="QVL2499" s="78"/>
      <c r="QVM2499" s="78"/>
      <c r="QVN2499" s="78"/>
      <c r="QVO2499" s="78"/>
      <c r="QVP2499" s="78"/>
      <c r="QVQ2499" s="78"/>
      <c r="QVR2499" s="78"/>
      <c r="QVS2499" s="78"/>
      <c r="QVT2499" s="78"/>
      <c r="QVU2499" s="78"/>
      <c r="QVV2499" s="78"/>
      <c r="QVW2499" s="78"/>
      <c r="QVX2499" s="78"/>
      <c r="QVY2499" s="78"/>
      <c r="QVZ2499" s="78"/>
      <c r="QWA2499" s="78"/>
      <c r="QWB2499" s="78"/>
      <c r="QWC2499" s="78"/>
      <c r="QWD2499" s="78"/>
      <c r="QWE2499" s="78"/>
      <c r="QWF2499" s="78"/>
      <c r="QWG2499" s="78"/>
      <c r="QWH2499" s="78"/>
      <c r="QWI2499" s="78"/>
      <c r="QWJ2499" s="78"/>
      <c r="QWK2499" s="78"/>
      <c r="QWL2499" s="78"/>
      <c r="QWM2499" s="78"/>
      <c r="QWN2499" s="78"/>
      <c r="QWO2499" s="78"/>
      <c r="QWP2499" s="78"/>
      <c r="QWQ2499" s="78"/>
      <c r="QWR2499" s="78"/>
      <c r="QWS2499" s="78"/>
      <c r="QWT2499" s="78"/>
      <c r="QWU2499" s="78"/>
      <c r="QWV2499" s="78"/>
      <c r="QWW2499" s="78"/>
      <c r="QWX2499" s="78"/>
      <c r="QWY2499" s="78"/>
      <c r="QWZ2499" s="78"/>
      <c r="QXA2499" s="78"/>
      <c r="QXB2499" s="78"/>
      <c r="QXC2499" s="78"/>
      <c r="QXD2499" s="78"/>
      <c r="QXE2499" s="78"/>
      <c r="QXF2499" s="78"/>
      <c r="QXG2499" s="78"/>
      <c r="QXH2499" s="78"/>
      <c r="QXI2499" s="78"/>
      <c r="QXJ2499" s="78"/>
      <c r="QXK2499" s="78"/>
      <c r="QXL2499" s="78"/>
      <c r="QXM2499" s="78"/>
      <c r="QXN2499" s="78"/>
      <c r="QXO2499" s="78"/>
      <c r="QXP2499" s="78"/>
      <c r="QXQ2499" s="78"/>
      <c r="QXR2499" s="78"/>
      <c r="QXS2499" s="78"/>
      <c r="QXT2499" s="78"/>
      <c r="QXU2499" s="78"/>
      <c r="QXV2499" s="78"/>
      <c r="QXW2499" s="78"/>
      <c r="QXX2499" s="78"/>
      <c r="QXY2499" s="78"/>
      <c r="QXZ2499" s="78"/>
      <c r="QYA2499" s="78"/>
      <c r="QYB2499" s="78"/>
      <c r="QYC2499" s="78"/>
      <c r="QYD2499" s="78"/>
      <c r="QYE2499" s="78"/>
      <c r="QYF2499" s="78"/>
      <c r="QYG2499" s="78"/>
      <c r="QYH2499" s="78"/>
      <c r="QYI2499" s="78"/>
      <c r="QYJ2499" s="78"/>
      <c r="QYK2499" s="78"/>
      <c r="QYL2499" s="78"/>
      <c r="QYM2499" s="78"/>
      <c r="QYN2499" s="78"/>
      <c r="QYO2499" s="78"/>
      <c r="QYP2499" s="78"/>
      <c r="QYQ2499" s="78"/>
      <c r="QYR2499" s="78"/>
      <c r="QYS2499" s="78"/>
      <c r="QYT2499" s="78"/>
      <c r="QYU2499" s="78"/>
      <c r="QYV2499" s="78"/>
      <c r="QYW2499" s="78"/>
      <c r="QYX2499" s="78"/>
      <c r="QYY2499" s="78"/>
      <c r="QYZ2499" s="78"/>
      <c r="QZA2499" s="78"/>
      <c r="QZB2499" s="78"/>
      <c r="QZC2499" s="78"/>
      <c r="QZD2499" s="78"/>
      <c r="QZE2499" s="78"/>
      <c r="QZF2499" s="78"/>
      <c r="QZG2499" s="78"/>
      <c r="QZH2499" s="78"/>
      <c r="QZI2499" s="78"/>
      <c r="QZJ2499" s="78"/>
      <c r="QZK2499" s="78"/>
      <c r="QZL2499" s="78"/>
      <c r="QZM2499" s="78"/>
      <c r="QZN2499" s="78"/>
      <c r="QZO2499" s="78"/>
      <c r="QZP2499" s="78"/>
      <c r="QZQ2499" s="78"/>
      <c r="QZR2499" s="78"/>
      <c r="QZS2499" s="78"/>
      <c r="QZT2499" s="78"/>
      <c r="QZU2499" s="78"/>
      <c r="QZV2499" s="78"/>
      <c r="QZW2499" s="78"/>
      <c r="QZX2499" s="78"/>
      <c r="QZY2499" s="78"/>
      <c r="QZZ2499" s="78"/>
      <c r="RAA2499" s="78"/>
      <c r="RAB2499" s="78"/>
      <c r="RAC2499" s="78"/>
      <c r="RAD2499" s="78"/>
      <c r="RAE2499" s="78"/>
      <c r="RAF2499" s="78"/>
      <c r="RAG2499" s="78"/>
      <c r="RAH2499" s="78"/>
      <c r="RAI2499" s="78"/>
      <c r="RAJ2499" s="78"/>
      <c r="RAK2499" s="78"/>
      <c r="RAL2499" s="78"/>
      <c r="RAM2499" s="78"/>
      <c r="RAN2499" s="78"/>
      <c r="RAO2499" s="78"/>
      <c r="RAP2499" s="78"/>
      <c r="RAQ2499" s="78"/>
      <c r="RAR2499" s="78"/>
      <c r="RAS2499" s="78"/>
      <c r="RAT2499" s="78"/>
      <c r="RAU2499" s="78"/>
      <c r="RAV2499" s="78"/>
      <c r="RAW2499" s="78"/>
      <c r="RAX2499" s="78"/>
      <c r="RAY2499" s="78"/>
      <c r="RAZ2499" s="78"/>
      <c r="RBA2499" s="78"/>
      <c r="RBB2499" s="78"/>
      <c r="RBC2499" s="78"/>
      <c r="RBD2499" s="78"/>
      <c r="RBE2499" s="78"/>
      <c r="RBF2499" s="78"/>
      <c r="RBG2499" s="78"/>
      <c r="RBH2499" s="78"/>
      <c r="RBI2499" s="78"/>
      <c r="RBJ2499" s="78"/>
      <c r="RBK2499" s="78"/>
      <c r="RBL2499" s="78"/>
      <c r="RBM2499" s="78"/>
      <c r="RBN2499" s="78"/>
      <c r="RBO2499" s="78"/>
      <c r="RBP2499" s="78"/>
      <c r="RBQ2499" s="78"/>
      <c r="RBR2499" s="78"/>
      <c r="RBS2499" s="78"/>
      <c r="RBT2499" s="78"/>
      <c r="RBU2499" s="78"/>
      <c r="RBV2499" s="78"/>
      <c r="RBW2499" s="78"/>
      <c r="RBX2499" s="78"/>
      <c r="RBY2499" s="78"/>
      <c r="RBZ2499" s="78"/>
      <c r="RCA2499" s="78"/>
      <c r="RCB2499" s="78"/>
      <c r="RCC2499" s="78"/>
      <c r="RCD2499" s="78"/>
      <c r="RCE2499" s="78"/>
      <c r="RCF2499" s="78"/>
      <c r="RCG2499" s="78"/>
      <c r="RCH2499" s="78"/>
      <c r="RCI2499" s="78"/>
      <c r="RCJ2499" s="78"/>
      <c r="RCK2499" s="78"/>
      <c r="RCL2499" s="78"/>
      <c r="RCM2499" s="78"/>
      <c r="RCN2499" s="78"/>
      <c r="RCO2499" s="78"/>
      <c r="RCP2499" s="78"/>
      <c r="RCQ2499" s="78"/>
      <c r="RCR2499" s="78"/>
      <c r="RCS2499" s="78"/>
      <c r="RCT2499" s="78"/>
      <c r="RCU2499" s="78"/>
      <c r="RCV2499" s="78"/>
      <c r="RCW2499" s="78"/>
      <c r="RCX2499" s="78"/>
      <c r="RCY2499" s="78"/>
      <c r="RCZ2499" s="78"/>
      <c r="RDA2499" s="78"/>
      <c r="RDB2499" s="78"/>
      <c r="RDC2499" s="78"/>
      <c r="RDD2499" s="78"/>
      <c r="RDE2499" s="78"/>
      <c r="RDF2499" s="78"/>
      <c r="RDG2499" s="78"/>
      <c r="RDH2499" s="78"/>
      <c r="RDI2499" s="78"/>
      <c r="RDJ2499" s="78"/>
      <c r="RDK2499" s="78"/>
      <c r="RDL2499" s="78"/>
      <c r="RDM2499" s="78"/>
      <c r="RDN2499" s="78"/>
      <c r="RDO2499" s="78"/>
      <c r="RDP2499" s="78"/>
      <c r="RDQ2499" s="78"/>
      <c r="RDR2499" s="78"/>
      <c r="RDS2499" s="78"/>
      <c r="RDT2499" s="78"/>
      <c r="RDU2499" s="78"/>
      <c r="RDV2499" s="78"/>
      <c r="RDW2499" s="78"/>
      <c r="RDX2499" s="78"/>
      <c r="RDY2499" s="78"/>
      <c r="RDZ2499" s="78"/>
      <c r="REA2499" s="78"/>
      <c r="REB2499" s="78"/>
      <c r="REC2499" s="78"/>
      <c r="RED2499" s="78"/>
      <c r="REE2499" s="78"/>
      <c r="REF2499" s="78"/>
      <c r="REG2499" s="78"/>
      <c r="REH2499" s="78"/>
      <c r="REI2499" s="78"/>
      <c r="REJ2499" s="78"/>
      <c r="REK2499" s="78"/>
      <c r="REL2499" s="78"/>
      <c r="REM2499" s="78"/>
      <c r="REN2499" s="78"/>
      <c r="REO2499" s="78"/>
      <c r="REP2499" s="78"/>
      <c r="REQ2499" s="78"/>
      <c r="RER2499" s="78"/>
      <c r="RES2499" s="78"/>
      <c r="RET2499" s="78"/>
      <c r="REU2499" s="78"/>
      <c r="REV2499" s="78"/>
      <c r="REW2499" s="78"/>
      <c r="REX2499" s="78"/>
      <c r="REY2499" s="78"/>
      <c r="REZ2499" s="78"/>
      <c r="RFA2499" s="78"/>
      <c r="RFB2499" s="78"/>
      <c r="RFC2499" s="78"/>
      <c r="RFD2499" s="78"/>
      <c r="RFE2499" s="78"/>
      <c r="RFF2499" s="78"/>
      <c r="RFG2499" s="78"/>
      <c r="RFH2499" s="78"/>
      <c r="RFI2499" s="78"/>
      <c r="RFJ2499" s="78"/>
      <c r="RFK2499" s="78"/>
      <c r="RFL2499" s="78"/>
      <c r="RFM2499" s="78"/>
      <c r="RFN2499" s="78"/>
      <c r="RFO2499" s="78"/>
      <c r="RFP2499" s="78"/>
      <c r="RFQ2499" s="78"/>
      <c r="RFR2499" s="78"/>
      <c r="RFS2499" s="78"/>
      <c r="RFT2499" s="78"/>
      <c r="RFU2499" s="78"/>
      <c r="RFV2499" s="78"/>
      <c r="RFW2499" s="78"/>
      <c r="RFX2499" s="78"/>
      <c r="RFY2499" s="78"/>
      <c r="RFZ2499" s="78"/>
      <c r="RGA2499" s="78"/>
      <c r="RGB2499" s="78"/>
      <c r="RGC2499" s="78"/>
      <c r="RGD2499" s="78"/>
      <c r="RGE2499" s="78"/>
      <c r="RGF2499" s="78"/>
      <c r="RGG2499" s="78"/>
      <c r="RGH2499" s="78"/>
      <c r="RGI2499" s="78"/>
      <c r="RGJ2499" s="78"/>
      <c r="RGK2499" s="78"/>
      <c r="RGL2499" s="78"/>
      <c r="RGM2499" s="78"/>
      <c r="RGN2499" s="78"/>
      <c r="RGO2499" s="78"/>
      <c r="RGP2499" s="78"/>
      <c r="RGQ2499" s="78"/>
      <c r="RGR2499" s="78"/>
      <c r="RGS2499" s="78"/>
      <c r="RGT2499" s="78"/>
      <c r="RGU2499" s="78"/>
      <c r="RGV2499" s="78"/>
      <c r="RGW2499" s="78"/>
      <c r="RGX2499" s="78"/>
      <c r="RGY2499" s="78"/>
      <c r="RGZ2499" s="78"/>
      <c r="RHA2499" s="78"/>
      <c r="RHB2499" s="78"/>
      <c r="RHC2499" s="78"/>
      <c r="RHD2499" s="78"/>
      <c r="RHE2499" s="78"/>
      <c r="RHF2499" s="78"/>
      <c r="RHG2499" s="78"/>
      <c r="RHH2499" s="78"/>
      <c r="RHI2499" s="78"/>
      <c r="RHJ2499" s="78"/>
      <c r="RHK2499" s="78"/>
      <c r="RHL2499" s="78"/>
      <c r="RHM2499" s="78"/>
      <c r="RHN2499" s="78"/>
      <c r="RHO2499" s="78"/>
      <c r="RHP2499" s="78"/>
      <c r="RHQ2499" s="78"/>
      <c r="RHR2499" s="78"/>
      <c r="RHS2499" s="78"/>
      <c r="RHT2499" s="78"/>
      <c r="RHU2499" s="78"/>
      <c r="RHV2499" s="78"/>
      <c r="RHW2499" s="78"/>
      <c r="RHX2499" s="78"/>
      <c r="RHY2499" s="78"/>
      <c r="RHZ2499" s="78"/>
      <c r="RIA2499" s="78"/>
      <c r="RIB2499" s="78"/>
      <c r="RIC2499" s="78"/>
      <c r="RID2499" s="78"/>
      <c r="RIE2499" s="78"/>
      <c r="RIF2499" s="78"/>
      <c r="RIG2499" s="78"/>
      <c r="RIH2499" s="78"/>
      <c r="RII2499" s="78"/>
      <c r="RIJ2499" s="78"/>
      <c r="RIK2499" s="78"/>
      <c r="RIL2499" s="78"/>
      <c r="RIM2499" s="78"/>
      <c r="RIN2499" s="78"/>
      <c r="RIO2499" s="78"/>
      <c r="RIP2499" s="78"/>
      <c r="RIQ2499" s="78"/>
      <c r="RIR2499" s="78"/>
      <c r="RIS2499" s="78"/>
      <c r="RIT2499" s="78"/>
      <c r="RIU2499" s="78"/>
      <c r="RIV2499" s="78"/>
      <c r="RIW2499" s="78"/>
      <c r="RIX2499" s="78"/>
      <c r="RIY2499" s="78"/>
      <c r="RIZ2499" s="78"/>
      <c r="RJA2499" s="78"/>
      <c r="RJB2499" s="78"/>
      <c r="RJC2499" s="78"/>
      <c r="RJD2499" s="78"/>
      <c r="RJE2499" s="78"/>
      <c r="RJF2499" s="78"/>
      <c r="RJG2499" s="78"/>
      <c r="RJH2499" s="78"/>
      <c r="RJI2499" s="78"/>
      <c r="RJJ2499" s="78"/>
      <c r="RJK2499" s="78"/>
      <c r="RJL2499" s="78"/>
      <c r="RJM2499" s="78"/>
      <c r="RJN2499" s="78"/>
      <c r="RJO2499" s="78"/>
      <c r="RJP2499" s="78"/>
      <c r="RJQ2499" s="78"/>
      <c r="RJR2499" s="78"/>
      <c r="RJS2499" s="78"/>
      <c r="RJT2499" s="78"/>
      <c r="RJU2499" s="78"/>
      <c r="RJV2499" s="78"/>
      <c r="RJW2499" s="78"/>
      <c r="RJX2499" s="78"/>
      <c r="RJY2499" s="78"/>
      <c r="RJZ2499" s="78"/>
      <c r="RKA2499" s="78"/>
      <c r="RKB2499" s="78"/>
      <c r="RKC2499" s="78"/>
      <c r="RKD2499" s="78"/>
      <c r="RKE2499" s="78"/>
      <c r="RKF2499" s="78"/>
      <c r="RKG2499" s="78"/>
      <c r="RKH2499" s="78"/>
      <c r="RKI2499" s="78"/>
      <c r="RKJ2499" s="78"/>
      <c r="RKK2499" s="78"/>
      <c r="RKL2499" s="78"/>
      <c r="RKM2499" s="78"/>
      <c r="RKN2499" s="78"/>
      <c r="RKO2499" s="78"/>
      <c r="RKP2499" s="78"/>
      <c r="RKQ2499" s="78"/>
      <c r="RKR2499" s="78"/>
      <c r="RKS2499" s="78"/>
      <c r="RKT2499" s="78"/>
      <c r="RKU2499" s="78"/>
      <c r="RKV2499" s="78"/>
      <c r="RKW2499" s="78"/>
      <c r="RKX2499" s="78"/>
      <c r="RKY2499" s="78"/>
      <c r="RKZ2499" s="78"/>
      <c r="RLA2499" s="78"/>
      <c r="RLB2499" s="78"/>
      <c r="RLC2499" s="78"/>
      <c r="RLD2499" s="78"/>
      <c r="RLE2499" s="78"/>
      <c r="RLF2499" s="78"/>
      <c r="RLG2499" s="78"/>
      <c r="RLH2499" s="78"/>
      <c r="RLI2499" s="78"/>
      <c r="RLJ2499" s="78"/>
      <c r="RLK2499" s="78"/>
      <c r="RLL2499" s="78"/>
      <c r="RLM2499" s="78"/>
      <c r="RLN2499" s="78"/>
      <c r="RLO2499" s="78"/>
      <c r="RLP2499" s="78"/>
      <c r="RLQ2499" s="78"/>
      <c r="RLR2499" s="78"/>
      <c r="RLS2499" s="78"/>
      <c r="RLT2499" s="78"/>
      <c r="RLU2499" s="78"/>
      <c r="RLV2499" s="78"/>
      <c r="RLW2499" s="78"/>
      <c r="RLX2499" s="78"/>
      <c r="RLY2499" s="78"/>
      <c r="RLZ2499" s="78"/>
      <c r="RMA2499" s="78"/>
      <c r="RMB2499" s="78"/>
      <c r="RMC2499" s="78"/>
      <c r="RMD2499" s="78"/>
      <c r="RME2499" s="78"/>
      <c r="RMF2499" s="78"/>
      <c r="RMG2499" s="78"/>
      <c r="RMH2499" s="78"/>
      <c r="RMI2499" s="78"/>
      <c r="RMJ2499" s="78"/>
      <c r="RMK2499" s="78"/>
      <c r="RML2499" s="78"/>
      <c r="RMM2499" s="78"/>
      <c r="RMN2499" s="78"/>
      <c r="RMO2499" s="78"/>
      <c r="RMP2499" s="78"/>
      <c r="RMQ2499" s="78"/>
      <c r="RMR2499" s="78"/>
      <c r="RMS2499" s="78"/>
      <c r="RMT2499" s="78"/>
      <c r="RMU2499" s="78"/>
      <c r="RMV2499" s="78"/>
      <c r="RMW2499" s="78"/>
      <c r="RMX2499" s="78"/>
      <c r="RMY2499" s="78"/>
      <c r="RMZ2499" s="78"/>
      <c r="RNA2499" s="78"/>
      <c r="RNB2499" s="78"/>
      <c r="RNC2499" s="78"/>
      <c r="RND2499" s="78"/>
      <c r="RNE2499" s="78"/>
      <c r="RNF2499" s="78"/>
      <c r="RNG2499" s="78"/>
      <c r="RNH2499" s="78"/>
      <c r="RNI2499" s="78"/>
      <c r="RNJ2499" s="78"/>
      <c r="RNK2499" s="78"/>
      <c r="RNL2499" s="78"/>
      <c r="RNM2499" s="78"/>
      <c r="RNN2499" s="78"/>
      <c r="RNO2499" s="78"/>
      <c r="RNP2499" s="78"/>
      <c r="RNQ2499" s="78"/>
      <c r="RNR2499" s="78"/>
      <c r="RNS2499" s="78"/>
      <c r="RNT2499" s="78"/>
      <c r="RNU2499" s="78"/>
      <c r="RNV2499" s="78"/>
      <c r="RNW2499" s="78"/>
      <c r="RNX2499" s="78"/>
      <c r="RNY2499" s="78"/>
      <c r="RNZ2499" s="78"/>
      <c r="ROA2499" s="78"/>
      <c r="ROB2499" s="78"/>
      <c r="ROC2499" s="78"/>
      <c r="ROD2499" s="78"/>
      <c r="ROE2499" s="78"/>
      <c r="ROF2499" s="78"/>
      <c r="ROG2499" s="78"/>
      <c r="ROH2499" s="78"/>
      <c r="ROI2499" s="78"/>
      <c r="ROJ2499" s="78"/>
      <c r="ROK2499" s="78"/>
      <c r="ROL2499" s="78"/>
      <c r="ROM2499" s="78"/>
      <c r="RON2499" s="78"/>
      <c r="ROO2499" s="78"/>
      <c r="ROP2499" s="78"/>
      <c r="ROQ2499" s="78"/>
      <c r="ROR2499" s="78"/>
      <c r="ROS2499" s="78"/>
      <c r="ROT2499" s="78"/>
      <c r="ROU2499" s="78"/>
      <c r="ROV2499" s="78"/>
      <c r="ROW2499" s="78"/>
      <c r="ROX2499" s="78"/>
      <c r="ROY2499" s="78"/>
      <c r="ROZ2499" s="78"/>
      <c r="RPA2499" s="78"/>
      <c r="RPB2499" s="78"/>
      <c r="RPC2499" s="78"/>
      <c r="RPD2499" s="78"/>
      <c r="RPE2499" s="78"/>
      <c r="RPF2499" s="78"/>
      <c r="RPG2499" s="78"/>
      <c r="RPH2499" s="78"/>
      <c r="RPI2499" s="78"/>
      <c r="RPJ2499" s="78"/>
      <c r="RPK2499" s="78"/>
      <c r="RPL2499" s="78"/>
      <c r="RPM2499" s="78"/>
      <c r="RPN2499" s="78"/>
      <c r="RPO2499" s="78"/>
      <c r="RPP2499" s="78"/>
      <c r="RPQ2499" s="78"/>
      <c r="RPR2499" s="78"/>
      <c r="RPS2499" s="78"/>
      <c r="RPT2499" s="78"/>
      <c r="RPU2499" s="78"/>
      <c r="RPV2499" s="78"/>
      <c r="RPW2499" s="78"/>
      <c r="RPX2499" s="78"/>
      <c r="RPY2499" s="78"/>
      <c r="RPZ2499" s="78"/>
      <c r="RQA2499" s="78"/>
      <c r="RQB2499" s="78"/>
      <c r="RQC2499" s="78"/>
      <c r="RQD2499" s="78"/>
      <c r="RQE2499" s="78"/>
      <c r="RQF2499" s="78"/>
      <c r="RQG2499" s="78"/>
      <c r="RQH2499" s="78"/>
      <c r="RQI2499" s="78"/>
      <c r="RQJ2499" s="78"/>
      <c r="RQK2499" s="78"/>
      <c r="RQL2499" s="78"/>
      <c r="RQM2499" s="78"/>
      <c r="RQN2499" s="78"/>
      <c r="RQO2499" s="78"/>
      <c r="RQP2499" s="78"/>
      <c r="RQQ2499" s="78"/>
      <c r="RQR2499" s="78"/>
      <c r="RQS2499" s="78"/>
      <c r="RQT2499" s="78"/>
      <c r="RQU2499" s="78"/>
      <c r="RQV2499" s="78"/>
      <c r="RQW2499" s="78"/>
      <c r="RQX2499" s="78"/>
      <c r="RQY2499" s="78"/>
      <c r="RQZ2499" s="78"/>
      <c r="RRA2499" s="78"/>
      <c r="RRB2499" s="78"/>
      <c r="RRC2499" s="78"/>
      <c r="RRD2499" s="78"/>
      <c r="RRE2499" s="78"/>
      <c r="RRF2499" s="78"/>
      <c r="RRG2499" s="78"/>
      <c r="RRH2499" s="78"/>
      <c r="RRI2499" s="78"/>
      <c r="RRJ2499" s="78"/>
      <c r="RRK2499" s="78"/>
      <c r="RRL2499" s="78"/>
      <c r="RRM2499" s="78"/>
      <c r="RRN2499" s="78"/>
      <c r="RRO2499" s="78"/>
      <c r="RRP2499" s="78"/>
      <c r="RRQ2499" s="78"/>
      <c r="RRR2499" s="78"/>
      <c r="RRS2499" s="78"/>
      <c r="RRT2499" s="78"/>
      <c r="RRU2499" s="78"/>
      <c r="RRV2499" s="78"/>
      <c r="RRW2499" s="78"/>
      <c r="RRX2499" s="78"/>
      <c r="RRY2499" s="78"/>
      <c r="RRZ2499" s="78"/>
      <c r="RSA2499" s="78"/>
      <c r="RSB2499" s="78"/>
      <c r="RSC2499" s="78"/>
      <c r="RSD2499" s="78"/>
      <c r="RSE2499" s="78"/>
      <c r="RSF2499" s="78"/>
      <c r="RSG2499" s="78"/>
      <c r="RSH2499" s="78"/>
      <c r="RSI2499" s="78"/>
      <c r="RSJ2499" s="78"/>
      <c r="RSK2499" s="78"/>
      <c r="RSL2499" s="78"/>
      <c r="RSM2499" s="78"/>
      <c r="RSN2499" s="78"/>
      <c r="RSO2499" s="78"/>
      <c r="RSP2499" s="78"/>
      <c r="RSQ2499" s="78"/>
      <c r="RSR2499" s="78"/>
      <c r="RSS2499" s="78"/>
      <c r="RST2499" s="78"/>
      <c r="RSU2499" s="78"/>
      <c r="RSV2499" s="78"/>
      <c r="RSW2499" s="78"/>
      <c r="RSX2499" s="78"/>
      <c r="RSY2499" s="78"/>
      <c r="RSZ2499" s="78"/>
      <c r="RTA2499" s="78"/>
      <c r="RTB2499" s="78"/>
      <c r="RTC2499" s="78"/>
      <c r="RTD2499" s="78"/>
      <c r="RTE2499" s="78"/>
      <c r="RTF2499" s="78"/>
      <c r="RTG2499" s="78"/>
      <c r="RTH2499" s="78"/>
      <c r="RTI2499" s="78"/>
      <c r="RTJ2499" s="78"/>
      <c r="RTK2499" s="78"/>
      <c r="RTL2499" s="78"/>
      <c r="RTM2499" s="78"/>
      <c r="RTN2499" s="78"/>
      <c r="RTO2499" s="78"/>
      <c r="RTP2499" s="78"/>
      <c r="RTQ2499" s="78"/>
      <c r="RTR2499" s="78"/>
      <c r="RTS2499" s="78"/>
      <c r="RTT2499" s="78"/>
      <c r="RTU2499" s="78"/>
      <c r="RTV2499" s="78"/>
      <c r="RTW2499" s="78"/>
      <c r="RTX2499" s="78"/>
      <c r="RTY2499" s="78"/>
      <c r="RTZ2499" s="78"/>
      <c r="RUA2499" s="78"/>
      <c r="RUB2499" s="78"/>
      <c r="RUC2499" s="78"/>
      <c r="RUD2499" s="78"/>
      <c r="RUE2499" s="78"/>
      <c r="RUF2499" s="78"/>
      <c r="RUG2499" s="78"/>
      <c r="RUH2499" s="78"/>
      <c r="RUI2499" s="78"/>
      <c r="RUJ2499" s="78"/>
      <c r="RUK2499" s="78"/>
      <c r="RUL2499" s="78"/>
      <c r="RUM2499" s="78"/>
      <c r="RUN2499" s="78"/>
      <c r="RUO2499" s="78"/>
      <c r="RUP2499" s="78"/>
      <c r="RUQ2499" s="78"/>
      <c r="RUR2499" s="78"/>
      <c r="RUS2499" s="78"/>
      <c r="RUT2499" s="78"/>
      <c r="RUU2499" s="78"/>
      <c r="RUV2499" s="78"/>
      <c r="RUW2499" s="78"/>
      <c r="RUX2499" s="78"/>
      <c r="RUY2499" s="78"/>
      <c r="RUZ2499" s="78"/>
      <c r="RVA2499" s="78"/>
      <c r="RVB2499" s="78"/>
      <c r="RVC2499" s="78"/>
      <c r="RVD2499" s="78"/>
      <c r="RVE2499" s="78"/>
      <c r="RVF2499" s="78"/>
      <c r="RVG2499" s="78"/>
      <c r="RVH2499" s="78"/>
      <c r="RVI2499" s="78"/>
      <c r="RVJ2499" s="78"/>
      <c r="RVK2499" s="78"/>
      <c r="RVL2499" s="78"/>
      <c r="RVM2499" s="78"/>
      <c r="RVN2499" s="78"/>
      <c r="RVO2499" s="78"/>
      <c r="RVP2499" s="78"/>
      <c r="RVQ2499" s="78"/>
      <c r="RVR2499" s="78"/>
      <c r="RVS2499" s="78"/>
      <c r="RVT2499" s="78"/>
      <c r="RVU2499" s="78"/>
      <c r="RVV2499" s="78"/>
      <c r="RVW2499" s="78"/>
      <c r="RVX2499" s="78"/>
      <c r="RVY2499" s="78"/>
      <c r="RVZ2499" s="78"/>
      <c r="RWA2499" s="78"/>
      <c r="RWB2499" s="78"/>
      <c r="RWC2499" s="78"/>
      <c r="RWD2499" s="78"/>
      <c r="RWE2499" s="78"/>
      <c r="RWF2499" s="78"/>
      <c r="RWG2499" s="78"/>
      <c r="RWH2499" s="78"/>
      <c r="RWI2499" s="78"/>
      <c r="RWJ2499" s="78"/>
      <c r="RWK2499" s="78"/>
      <c r="RWL2499" s="78"/>
      <c r="RWM2499" s="78"/>
      <c r="RWN2499" s="78"/>
      <c r="RWO2499" s="78"/>
      <c r="RWP2499" s="78"/>
      <c r="RWQ2499" s="78"/>
      <c r="RWR2499" s="78"/>
      <c r="RWS2499" s="78"/>
      <c r="RWT2499" s="78"/>
      <c r="RWU2499" s="78"/>
      <c r="RWV2499" s="78"/>
      <c r="RWW2499" s="78"/>
      <c r="RWX2499" s="78"/>
      <c r="RWY2499" s="78"/>
      <c r="RWZ2499" s="78"/>
      <c r="RXA2499" s="78"/>
      <c r="RXB2499" s="78"/>
      <c r="RXC2499" s="78"/>
      <c r="RXD2499" s="78"/>
      <c r="RXE2499" s="78"/>
      <c r="RXF2499" s="78"/>
      <c r="RXG2499" s="78"/>
      <c r="RXH2499" s="78"/>
      <c r="RXI2499" s="78"/>
      <c r="RXJ2499" s="78"/>
      <c r="RXK2499" s="78"/>
      <c r="RXL2499" s="78"/>
      <c r="RXM2499" s="78"/>
      <c r="RXN2499" s="78"/>
      <c r="RXO2499" s="78"/>
      <c r="RXP2499" s="78"/>
      <c r="RXQ2499" s="78"/>
      <c r="RXR2499" s="78"/>
      <c r="RXS2499" s="78"/>
      <c r="RXT2499" s="78"/>
      <c r="RXU2499" s="78"/>
      <c r="RXV2499" s="78"/>
      <c r="RXW2499" s="78"/>
      <c r="RXX2499" s="78"/>
      <c r="RXY2499" s="78"/>
      <c r="RXZ2499" s="78"/>
      <c r="RYA2499" s="78"/>
      <c r="RYB2499" s="78"/>
      <c r="RYC2499" s="78"/>
      <c r="RYD2499" s="78"/>
      <c r="RYE2499" s="78"/>
      <c r="RYF2499" s="78"/>
      <c r="RYG2499" s="78"/>
      <c r="RYH2499" s="78"/>
      <c r="RYI2499" s="78"/>
      <c r="RYJ2499" s="78"/>
      <c r="RYK2499" s="78"/>
      <c r="RYL2499" s="78"/>
      <c r="RYM2499" s="78"/>
      <c r="RYN2499" s="78"/>
      <c r="RYO2499" s="78"/>
      <c r="RYP2499" s="78"/>
      <c r="RYQ2499" s="78"/>
      <c r="RYR2499" s="78"/>
      <c r="RYS2499" s="78"/>
      <c r="RYT2499" s="78"/>
      <c r="RYU2499" s="78"/>
      <c r="RYV2499" s="78"/>
      <c r="RYW2499" s="78"/>
      <c r="RYX2499" s="78"/>
      <c r="RYY2499" s="78"/>
      <c r="RYZ2499" s="78"/>
      <c r="RZA2499" s="78"/>
      <c r="RZB2499" s="78"/>
      <c r="RZC2499" s="78"/>
      <c r="RZD2499" s="78"/>
      <c r="RZE2499" s="78"/>
      <c r="RZF2499" s="78"/>
      <c r="RZG2499" s="78"/>
      <c r="RZH2499" s="78"/>
      <c r="RZI2499" s="78"/>
      <c r="RZJ2499" s="78"/>
      <c r="RZK2499" s="78"/>
      <c r="RZL2499" s="78"/>
      <c r="RZM2499" s="78"/>
      <c r="RZN2499" s="78"/>
      <c r="RZO2499" s="78"/>
      <c r="RZP2499" s="78"/>
      <c r="RZQ2499" s="78"/>
      <c r="RZR2499" s="78"/>
      <c r="RZS2499" s="78"/>
      <c r="RZT2499" s="78"/>
      <c r="RZU2499" s="78"/>
      <c r="RZV2499" s="78"/>
      <c r="RZW2499" s="78"/>
      <c r="RZX2499" s="78"/>
      <c r="RZY2499" s="78"/>
      <c r="RZZ2499" s="78"/>
      <c r="SAA2499" s="78"/>
      <c r="SAB2499" s="78"/>
      <c r="SAC2499" s="78"/>
      <c r="SAD2499" s="78"/>
      <c r="SAE2499" s="78"/>
      <c r="SAF2499" s="78"/>
      <c r="SAG2499" s="78"/>
      <c r="SAH2499" s="78"/>
      <c r="SAI2499" s="78"/>
      <c r="SAJ2499" s="78"/>
      <c r="SAK2499" s="78"/>
      <c r="SAL2499" s="78"/>
      <c r="SAM2499" s="78"/>
      <c r="SAN2499" s="78"/>
      <c r="SAO2499" s="78"/>
      <c r="SAP2499" s="78"/>
      <c r="SAQ2499" s="78"/>
      <c r="SAR2499" s="78"/>
      <c r="SAS2499" s="78"/>
      <c r="SAT2499" s="78"/>
      <c r="SAU2499" s="78"/>
      <c r="SAV2499" s="78"/>
      <c r="SAW2499" s="78"/>
      <c r="SAX2499" s="78"/>
      <c r="SAY2499" s="78"/>
      <c r="SAZ2499" s="78"/>
      <c r="SBA2499" s="78"/>
      <c r="SBB2499" s="78"/>
      <c r="SBC2499" s="78"/>
      <c r="SBD2499" s="78"/>
      <c r="SBE2499" s="78"/>
      <c r="SBF2499" s="78"/>
      <c r="SBG2499" s="78"/>
      <c r="SBH2499" s="78"/>
      <c r="SBI2499" s="78"/>
      <c r="SBJ2499" s="78"/>
      <c r="SBK2499" s="78"/>
      <c r="SBL2499" s="78"/>
      <c r="SBM2499" s="78"/>
      <c r="SBN2499" s="78"/>
      <c r="SBO2499" s="78"/>
      <c r="SBP2499" s="78"/>
      <c r="SBQ2499" s="78"/>
      <c r="SBR2499" s="78"/>
      <c r="SBS2499" s="78"/>
      <c r="SBT2499" s="78"/>
      <c r="SBU2499" s="78"/>
      <c r="SBV2499" s="78"/>
      <c r="SBW2499" s="78"/>
      <c r="SBX2499" s="78"/>
      <c r="SBY2499" s="78"/>
      <c r="SBZ2499" s="78"/>
      <c r="SCA2499" s="78"/>
      <c r="SCB2499" s="78"/>
      <c r="SCC2499" s="78"/>
      <c r="SCD2499" s="78"/>
      <c r="SCE2499" s="78"/>
      <c r="SCF2499" s="78"/>
      <c r="SCG2499" s="78"/>
      <c r="SCH2499" s="78"/>
      <c r="SCI2499" s="78"/>
      <c r="SCJ2499" s="78"/>
      <c r="SCK2499" s="78"/>
      <c r="SCL2499" s="78"/>
      <c r="SCM2499" s="78"/>
      <c r="SCN2499" s="78"/>
      <c r="SCO2499" s="78"/>
      <c r="SCP2499" s="78"/>
      <c r="SCQ2499" s="78"/>
      <c r="SCR2499" s="78"/>
      <c r="SCS2499" s="78"/>
      <c r="SCT2499" s="78"/>
      <c r="SCU2499" s="78"/>
      <c r="SCV2499" s="78"/>
      <c r="SCW2499" s="78"/>
      <c r="SCX2499" s="78"/>
      <c r="SCY2499" s="78"/>
      <c r="SCZ2499" s="78"/>
      <c r="SDA2499" s="78"/>
      <c r="SDB2499" s="78"/>
      <c r="SDC2499" s="78"/>
      <c r="SDD2499" s="78"/>
      <c r="SDE2499" s="78"/>
      <c r="SDF2499" s="78"/>
      <c r="SDG2499" s="78"/>
      <c r="SDH2499" s="78"/>
      <c r="SDI2499" s="78"/>
      <c r="SDJ2499" s="78"/>
      <c r="SDK2499" s="78"/>
      <c r="SDL2499" s="78"/>
      <c r="SDM2499" s="78"/>
      <c r="SDN2499" s="78"/>
      <c r="SDO2499" s="78"/>
      <c r="SDP2499" s="78"/>
      <c r="SDQ2499" s="78"/>
      <c r="SDR2499" s="78"/>
      <c r="SDS2499" s="78"/>
      <c r="SDT2499" s="78"/>
      <c r="SDU2499" s="78"/>
      <c r="SDV2499" s="78"/>
      <c r="SDW2499" s="78"/>
      <c r="SDX2499" s="78"/>
      <c r="SDY2499" s="78"/>
      <c r="SDZ2499" s="78"/>
      <c r="SEA2499" s="78"/>
      <c r="SEB2499" s="78"/>
      <c r="SEC2499" s="78"/>
      <c r="SED2499" s="78"/>
      <c r="SEE2499" s="78"/>
      <c r="SEF2499" s="78"/>
      <c r="SEG2499" s="78"/>
      <c r="SEH2499" s="78"/>
      <c r="SEI2499" s="78"/>
      <c r="SEJ2499" s="78"/>
      <c r="SEK2499" s="78"/>
      <c r="SEL2499" s="78"/>
      <c r="SEM2499" s="78"/>
      <c r="SEN2499" s="78"/>
      <c r="SEO2499" s="78"/>
      <c r="SEP2499" s="78"/>
      <c r="SEQ2499" s="78"/>
      <c r="SER2499" s="78"/>
      <c r="SES2499" s="78"/>
      <c r="SET2499" s="78"/>
      <c r="SEU2499" s="78"/>
      <c r="SEV2499" s="78"/>
      <c r="SEW2499" s="78"/>
      <c r="SEX2499" s="78"/>
      <c r="SEY2499" s="78"/>
      <c r="SEZ2499" s="78"/>
      <c r="SFA2499" s="78"/>
      <c r="SFB2499" s="78"/>
      <c r="SFC2499" s="78"/>
      <c r="SFD2499" s="78"/>
      <c r="SFE2499" s="78"/>
      <c r="SFF2499" s="78"/>
      <c r="SFG2499" s="78"/>
      <c r="SFH2499" s="78"/>
      <c r="SFI2499" s="78"/>
      <c r="SFJ2499" s="78"/>
      <c r="SFK2499" s="78"/>
      <c r="SFL2499" s="78"/>
      <c r="SFM2499" s="78"/>
      <c r="SFN2499" s="78"/>
      <c r="SFO2499" s="78"/>
      <c r="SFP2499" s="78"/>
      <c r="SFQ2499" s="78"/>
      <c r="SFR2499" s="78"/>
      <c r="SFS2499" s="78"/>
      <c r="SFT2499" s="78"/>
      <c r="SFU2499" s="78"/>
      <c r="SFV2499" s="78"/>
      <c r="SFW2499" s="78"/>
      <c r="SFX2499" s="78"/>
      <c r="SFY2499" s="78"/>
      <c r="SFZ2499" s="78"/>
      <c r="SGA2499" s="78"/>
      <c r="SGB2499" s="78"/>
      <c r="SGC2499" s="78"/>
      <c r="SGD2499" s="78"/>
      <c r="SGE2499" s="78"/>
      <c r="SGF2499" s="78"/>
      <c r="SGG2499" s="78"/>
      <c r="SGH2499" s="78"/>
      <c r="SGI2499" s="78"/>
      <c r="SGJ2499" s="78"/>
      <c r="SGK2499" s="78"/>
      <c r="SGL2499" s="78"/>
      <c r="SGM2499" s="78"/>
      <c r="SGN2499" s="78"/>
      <c r="SGO2499" s="78"/>
      <c r="SGP2499" s="78"/>
      <c r="SGQ2499" s="78"/>
      <c r="SGR2499" s="78"/>
      <c r="SGS2499" s="78"/>
      <c r="SGT2499" s="78"/>
      <c r="SGU2499" s="78"/>
      <c r="SGV2499" s="78"/>
      <c r="SGW2499" s="78"/>
      <c r="SGX2499" s="78"/>
      <c r="SGY2499" s="78"/>
      <c r="SGZ2499" s="78"/>
      <c r="SHA2499" s="78"/>
      <c r="SHB2499" s="78"/>
      <c r="SHC2499" s="78"/>
      <c r="SHD2499" s="78"/>
      <c r="SHE2499" s="78"/>
      <c r="SHF2499" s="78"/>
      <c r="SHG2499" s="78"/>
      <c r="SHH2499" s="78"/>
      <c r="SHI2499" s="78"/>
      <c r="SHJ2499" s="78"/>
      <c r="SHK2499" s="78"/>
      <c r="SHL2499" s="78"/>
      <c r="SHM2499" s="78"/>
      <c r="SHN2499" s="78"/>
      <c r="SHO2499" s="78"/>
      <c r="SHP2499" s="78"/>
      <c r="SHQ2499" s="78"/>
      <c r="SHR2499" s="78"/>
      <c r="SHS2499" s="78"/>
      <c r="SHT2499" s="78"/>
      <c r="SHU2499" s="78"/>
      <c r="SHV2499" s="78"/>
      <c r="SHW2499" s="78"/>
      <c r="SHX2499" s="78"/>
      <c r="SHY2499" s="78"/>
      <c r="SHZ2499" s="78"/>
      <c r="SIA2499" s="78"/>
      <c r="SIB2499" s="78"/>
      <c r="SIC2499" s="78"/>
      <c r="SID2499" s="78"/>
      <c r="SIE2499" s="78"/>
      <c r="SIF2499" s="78"/>
      <c r="SIG2499" s="78"/>
      <c r="SIH2499" s="78"/>
      <c r="SII2499" s="78"/>
      <c r="SIJ2499" s="78"/>
      <c r="SIK2499" s="78"/>
      <c r="SIL2499" s="78"/>
      <c r="SIM2499" s="78"/>
      <c r="SIN2499" s="78"/>
      <c r="SIO2499" s="78"/>
      <c r="SIP2499" s="78"/>
      <c r="SIQ2499" s="78"/>
      <c r="SIR2499" s="78"/>
      <c r="SIS2499" s="78"/>
      <c r="SIT2499" s="78"/>
      <c r="SIU2499" s="78"/>
      <c r="SIV2499" s="78"/>
      <c r="SIW2499" s="78"/>
      <c r="SIX2499" s="78"/>
      <c r="SIY2499" s="78"/>
      <c r="SIZ2499" s="78"/>
      <c r="SJA2499" s="78"/>
      <c r="SJB2499" s="78"/>
      <c r="SJC2499" s="78"/>
      <c r="SJD2499" s="78"/>
      <c r="SJE2499" s="78"/>
      <c r="SJF2499" s="78"/>
      <c r="SJG2499" s="78"/>
      <c r="SJH2499" s="78"/>
      <c r="SJI2499" s="78"/>
      <c r="SJJ2499" s="78"/>
      <c r="SJK2499" s="78"/>
      <c r="SJL2499" s="78"/>
      <c r="SJM2499" s="78"/>
      <c r="SJN2499" s="78"/>
      <c r="SJO2499" s="78"/>
      <c r="SJP2499" s="78"/>
      <c r="SJQ2499" s="78"/>
      <c r="SJR2499" s="78"/>
      <c r="SJS2499" s="78"/>
      <c r="SJT2499" s="78"/>
      <c r="SJU2499" s="78"/>
      <c r="SJV2499" s="78"/>
      <c r="SJW2499" s="78"/>
      <c r="SJX2499" s="78"/>
      <c r="SJY2499" s="78"/>
      <c r="SJZ2499" s="78"/>
      <c r="SKA2499" s="78"/>
      <c r="SKB2499" s="78"/>
      <c r="SKC2499" s="78"/>
      <c r="SKD2499" s="78"/>
      <c r="SKE2499" s="78"/>
      <c r="SKF2499" s="78"/>
      <c r="SKG2499" s="78"/>
      <c r="SKH2499" s="78"/>
      <c r="SKI2499" s="78"/>
      <c r="SKJ2499" s="78"/>
      <c r="SKK2499" s="78"/>
      <c r="SKL2499" s="78"/>
      <c r="SKM2499" s="78"/>
      <c r="SKN2499" s="78"/>
      <c r="SKO2499" s="78"/>
      <c r="SKP2499" s="78"/>
      <c r="SKQ2499" s="78"/>
      <c r="SKR2499" s="78"/>
      <c r="SKS2499" s="78"/>
      <c r="SKT2499" s="78"/>
      <c r="SKU2499" s="78"/>
      <c r="SKV2499" s="78"/>
      <c r="SKW2499" s="78"/>
      <c r="SKX2499" s="78"/>
      <c r="SKY2499" s="78"/>
      <c r="SKZ2499" s="78"/>
      <c r="SLA2499" s="78"/>
      <c r="SLB2499" s="78"/>
      <c r="SLC2499" s="78"/>
      <c r="SLD2499" s="78"/>
      <c r="SLE2499" s="78"/>
      <c r="SLF2499" s="78"/>
      <c r="SLG2499" s="78"/>
      <c r="SLH2499" s="78"/>
      <c r="SLI2499" s="78"/>
      <c r="SLJ2499" s="78"/>
      <c r="SLK2499" s="78"/>
      <c r="SLL2499" s="78"/>
      <c r="SLM2499" s="78"/>
      <c r="SLN2499" s="78"/>
      <c r="SLO2499" s="78"/>
      <c r="SLP2499" s="78"/>
      <c r="SLQ2499" s="78"/>
      <c r="SLR2499" s="78"/>
      <c r="SLS2499" s="78"/>
      <c r="SLT2499" s="78"/>
      <c r="SLU2499" s="78"/>
      <c r="SLV2499" s="78"/>
      <c r="SLW2499" s="78"/>
      <c r="SLX2499" s="78"/>
      <c r="SLY2499" s="78"/>
      <c r="SLZ2499" s="78"/>
      <c r="SMA2499" s="78"/>
      <c r="SMB2499" s="78"/>
      <c r="SMC2499" s="78"/>
      <c r="SMD2499" s="78"/>
      <c r="SME2499" s="78"/>
      <c r="SMF2499" s="78"/>
      <c r="SMG2499" s="78"/>
      <c r="SMH2499" s="78"/>
      <c r="SMI2499" s="78"/>
      <c r="SMJ2499" s="78"/>
      <c r="SMK2499" s="78"/>
      <c r="SML2499" s="78"/>
      <c r="SMM2499" s="78"/>
      <c r="SMN2499" s="78"/>
      <c r="SMO2499" s="78"/>
      <c r="SMP2499" s="78"/>
      <c r="SMQ2499" s="78"/>
      <c r="SMR2499" s="78"/>
      <c r="SMS2499" s="78"/>
      <c r="SMT2499" s="78"/>
      <c r="SMU2499" s="78"/>
      <c r="SMV2499" s="78"/>
      <c r="SMW2499" s="78"/>
      <c r="SMX2499" s="78"/>
      <c r="SMY2499" s="78"/>
      <c r="SMZ2499" s="78"/>
      <c r="SNA2499" s="78"/>
      <c r="SNB2499" s="78"/>
      <c r="SNC2499" s="78"/>
      <c r="SND2499" s="78"/>
      <c r="SNE2499" s="78"/>
      <c r="SNF2499" s="78"/>
      <c r="SNG2499" s="78"/>
      <c r="SNH2499" s="78"/>
      <c r="SNI2499" s="78"/>
      <c r="SNJ2499" s="78"/>
      <c r="SNK2499" s="78"/>
      <c r="SNL2499" s="78"/>
      <c r="SNM2499" s="78"/>
      <c r="SNN2499" s="78"/>
      <c r="SNO2499" s="78"/>
      <c r="SNP2499" s="78"/>
      <c r="SNQ2499" s="78"/>
      <c r="SNR2499" s="78"/>
      <c r="SNS2499" s="78"/>
      <c r="SNT2499" s="78"/>
      <c r="SNU2499" s="78"/>
      <c r="SNV2499" s="78"/>
      <c r="SNW2499" s="78"/>
      <c r="SNX2499" s="78"/>
      <c r="SNY2499" s="78"/>
      <c r="SNZ2499" s="78"/>
      <c r="SOA2499" s="78"/>
      <c r="SOB2499" s="78"/>
      <c r="SOC2499" s="78"/>
      <c r="SOD2499" s="78"/>
      <c r="SOE2499" s="78"/>
      <c r="SOF2499" s="78"/>
      <c r="SOG2499" s="78"/>
      <c r="SOH2499" s="78"/>
      <c r="SOI2499" s="78"/>
      <c r="SOJ2499" s="78"/>
      <c r="SOK2499" s="78"/>
      <c r="SOL2499" s="78"/>
      <c r="SOM2499" s="78"/>
      <c r="SON2499" s="78"/>
      <c r="SOO2499" s="78"/>
      <c r="SOP2499" s="78"/>
      <c r="SOQ2499" s="78"/>
      <c r="SOR2499" s="78"/>
      <c r="SOS2499" s="78"/>
      <c r="SOT2499" s="78"/>
      <c r="SOU2499" s="78"/>
      <c r="SOV2499" s="78"/>
      <c r="SOW2499" s="78"/>
      <c r="SOX2499" s="78"/>
      <c r="SOY2499" s="78"/>
      <c r="SOZ2499" s="78"/>
      <c r="SPA2499" s="78"/>
      <c r="SPB2499" s="78"/>
      <c r="SPC2499" s="78"/>
      <c r="SPD2499" s="78"/>
      <c r="SPE2499" s="78"/>
      <c r="SPF2499" s="78"/>
      <c r="SPG2499" s="78"/>
      <c r="SPH2499" s="78"/>
      <c r="SPI2499" s="78"/>
      <c r="SPJ2499" s="78"/>
      <c r="SPK2499" s="78"/>
      <c r="SPL2499" s="78"/>
      <c r="SPM2499" s="78"/>
      <c r="SPN2499" s="78"/>
      <c r="SPO2499" s="78"/>
      <c r="SPP2499" s="78"/>
      <c r="SPQ2499" s="78"/>
      <c r="SPR2499" s="78"/>
      <c r="SPS2499" s="78"/>
      <c r="SPT2499" s="78"/>
      <c r="SPU2499" s="78"/>
      <c r="SPV2499" s="78"/>
      <c r="SPW2499" s="78"/>
      <c r="SPX2499" s="78"/>
      <c r="SPY2499" s="78"/>
      <c r="SPZ2499" s="78"/>
      <c r="SQA2499" s="78"/>
      <c r="SQB2499" s="78"/>
      <c r="SQC2499" s="78"/>
      <c r="SQD2499" s="78"/>
      <c r="SQE2499" s="78"/>
      <c r="SQF2499" s="78"/>
      <c r="SQG2499" s="78"/>
      <c r="SQH2499" s="78"/>
      <c r="SQI2499" s="78"/>
      <c r="SQJ2499" s="78"/>
      <c r="SQK2499" s="78"/>
      <c r="SQL2499" s="78"/>
      <c r="SQM2499" s="78"/>
      <c r="SQN2499" s="78"/>
      <c r="SQO2499" s="78"/>
      <c r="SQP2499" s="78"/>
      <c r="SQQ2499" s="78"/>
      <c r="SQR2499" s="78"/>
      <c r="SQS2499" s="78"/>
      <c r="SQT2499" s="78"/>
      <c r="SQU2499" s="78"/>
      <c r="SQV2499" s="78"/>
      <c r="SQW2499" s="78"/>
      <c r="SQX2499" s="78"/>
      <c r="SQY2499" s="78"/>
      <c r="SQZ2499" s="78"/>
      <c r="SRA2499" s="78"/>
      <c r="SRB2499" s="78"/>
      <c r="SRC2499" s="78"/>
      <c r="SRD2499" s="78"/>
      <c r="SRE2499" s="78"/>
      <c r="SRF2499" s="78"/>
      <c r="SRG2499" s="78"/>
      <c r="SRH2499" s="78"/>
      <c r="SRI2499" s="78"/>
      <c r="SRJ2499" s="78"/>
      <c r="SRK2499" s="78"/>
      <c r="SRL2499" s="78"/>
      <c r="SRM2499" s="78"/>
      <c r="SRN2499" s="78"/>
      <c r="SRO2499" s="78"/>
      <c r="SRP2499" s="78"/>
      <c r="SRQ2499" s="78"/>
      <c r="SRR2499" s="78"/>
      <c r="SRS2499" s="78"/>
      <c r="SRT2499" s="78"/>
      <c r="SRU2499" s="78"/>
      <c r="SRV2499" s="78"/>
      <c r="SRW2499" s="78"/>
      <c r="SRX2499" s="78"/>
      <c r="SRY2499" s="78"/>
      <c r="SRZ2499" s="78"/>
      <c r="SSA2499" s="78"/>
      <c r="SSB2499" s="78"/>
      <c r="SSC2499" s="78"/>
      <c r="SSD2499" s="78"/>
      <c r="SSE2499" s="78"/>
      <c r="SSF2499" s="78"/>
      <c r="SSG2499" s="78"/>
      <c r="SSH2499" s="78"/>
      <c r="SSI2499" s="78"/>
      <c r="SSJ2499" s="78"/>
      <c r="SSK2499" s="78"/>
      <c r="SSL2499" s="78"/>
      <c r="SSM2499" s="78"/>
      <c r="SSN2499" s="78"/>
      <c r="SSO2499" s="78"/>
      <c r="SSP2499" s="78"/>
      <c r="SSQ2499" s="78"/>
      <c r="SSR2499" s="78"/>
      <c r="SSS2499" s="78"/>
      <c r="SST2499" s="78"/>
      <c r="SSU2499" s="78"/>
      <c r="SSV2499" s="78"/>
      <c r="SSW2499" s="78"/>
      <c r="SSX2499" s="78"/>
      <c r="SSY2499" s="78"/>
      <c r="SSZ2499" s="78"/>
      <c r="STA2499" s="78"/>
      <c r="STB2499" s="78"/>
      <c r="STC2499" s="78"/>
      <c r="STD2499" s="78"/>
      <c r="STE2499" s="78"/>
      <c r="STF2499" s="78"/>
      <c r="STG2499" s="78"/>
      <c r="STH2499" s="78"/>
      <c r="STI2499" s="78"/>
      <c r="STJ2499" s="78"/>
      <c r="STK2499" s="78"/>
      <c r="STL2499" s="78"/>
      <c r="STM2499" s="78"/>
      <c r="STN2499" s="78"/>
      <c r="STO2499" s="78"/>
      <c r="STP2499" s="78"/>
      <c r="STQ2499" s="78"/>
      <c r="STR2499" s="78"/>
      <c r="STS2499" s="78"/>
      <c r="STT2499" s="78"/>
      <c r="STU2499" s="78"/>
      <c r="STV2499" s="78"/>
      <c r="STW2499" s="78"/>
      <c r="STX2499" s="78"/>
      <c r="STY2499" s="78"/>
      <c r="STZ2499" s="78"/>
      <c r="SUA2499" s="78"/>
      <c r="SUB2499" s="78"/>
      <c r="SUC2499" s="78"/>
      <c r="SUD2499" s="78"/>
      <c r="SUE2499" s="78"/>
      <c r="SUF2499" s="78"/>
      <c r="SUG2499" s="78"/>
      <c r="SUH2499" s="78"/>
      <c r="SUI2499" s="78"/>
      <c r="SUJ2499" s="78"/>
      <c r="SUK2499" s="78"/>
      <c r="SUL2499" s="78"/>
      <c r="SUM2499" s="78"/>
      <c r="SUN2499" s="78"/>
      <c r="SUO2499" s="78"/>
      <c r="SUP2499" s="78"/>
      <c r="SUQ2499" s="78"/>
      <c r="SUR2499" s="78"/>
      <c r="SUS2499" s="78"/>
      <c r="SUT2499" s="78"/>
      <c r="SUU2499" s="78"/>
      <c r="SUV2499" s="78"/>
      <c r="SUW2499" s="78"/>
      <c r="SUX2499" s="78"/>
      <c r="SUY2499" s="78"/>
      <c r="SUZ2499" s="78"/>
      <c r="SVA2499" s="78"/>
      <c r="SVB2499" s="78"/>
      <c r="SVC2499" s="78"/>
      <c r="SVD2499" s="78"/>
      <c r="SVE2499" s="78"/>
      <c r="SVF2499" s="78"/>
      <c r="SVG2499" s="78"/>
      <c r="SVH2499" s="78"/>
      <c r="SVI2499" s="78"/>
      <c r="SVJ2499" s="78"/>
      <c r="SVK2499" s="78"/>
      <c r="SVL2499" s="78"/>
      <c r="SVM2499" s="78"/>
      <c r="SVN2499" s="78"/>
      <c r="SVO2499" s="78"/>
      <c r="SVP2499" s="78"/>
      <c r="SVQ2499" s="78"/>
      <c r="SVR2499" s="78"/>
      <c r="SVS2499" s="78"/>
      <c r="SVT2499" s="78"/>
      <c r="SVU2499" s="78"/>
      <c r="SVV2499" s="78"/>
      <c r="SVW2499" s="78"/>
      <c r="SVX2499" s="78"/>
      <c r="SVY2499" s="78"/>
      <c r="SVZ2499" s="78"/>
      <c r="SWA2499" s="78"/>
      <c r="SWB2499" s="78"/>
      <c r="SWC2499" s="78"/>
      <c r="SWD2499" s="78"/>
      <c r="SWE2499" s="78"/>
      <c r="SWF2499" s="78"/>
      <c r="SWG2499" s="78"/>
      <c r="SWH2499" s="78"/>
      <c r="SWI2499" s="78"/>
      <c r="SWJ2499" s="78"/>
      <c r="SWK2499" s="78"/>
      <c r="SWL2499" s="78"/>
      <c r="SWM2499" s="78"/>
      <c r="SWN2499" s="78"/>
      <c r="SWO2499" s="78"/>
      <c r="SWP2499" s="78"/>
      <c r="SWQ2499" s="78"/>
      <c r="SWR2499" s="78"/>
      <c r="SWS2499" s="78"/>
      <c r="SWT2499" s="78"/>
      <c r="SWU2499" s="78"/>
      <c r="SWV2499" s="78"/>
      <c r="SWW2499" s="78"/>
      <c r="SWX2499" s="78"/>
      <c r="SWY2499" s="78"/>
      <c r="SWZ2499" s="78"/>
      <c r="SXA2499" s="78"/>
      <c r="SXB2499" s="78"/>
      <c r="SXC2499" s="78"/>
      <c r="SXD2499" s="78"/>
      <c r="SXE2499" s="78"/>
      <c r="SXF2499" s="78"/>
      <c r="SXG2499" s="78"/>
      <c r="SXH2499" s="78"/>
      <c r="SXI2499" s="78"/>
      <c r="SXJ2499" s="78"/>
      <c r="SXK2499" s="78"/>
      <c r="SXL2499" s="78"/>
      <c r="SXM2499" s="78"/>
      <c r="SXN2499" s="78"/>
      <c r="SXO2499" s="78"/>
      <c r="SXP2499" s="78"/>
      <c r="SXQ2499" s="78"/>
      <c r="SXR2499" s="78"/>
      <c r="SXS2499" s="78"/>
      <c r="SXT2499" s="78"/>
      <c r="SXU2499" s="78"/>
      <c r="SXV2499" s="78"/>
      <c r="SXW2499" s="78"/>
      <c r="SXX2499" s="78"/>
      <c r="SXY2499" s="78"/>
      <c r="SXZ2499" s="78"/>
      <c r="SYA2499" s="78"/>
      <c r="SYB2499" s="78"/>
      <c r="SYC2499" s="78"/>
      <c r="SYD2499" s="78"/>
      <c r="SYE2499" s="78"/>
      <c r="SYF2499" s="78"/>
      <c r="SYG2499" s="78"/>
      <c r="SYH2499" s="78"/>
      <c r="SYI2499" s="78"/>
      <c r="SYJ2499" s="78"/>
      <c r="SYK2499" s="78"/>
      <c r="SYL2499" s="78"/>
      <c r="SYM2499" s="78"/>
      <c r="SYN2499" s="78"/>
      <c r="SYO2499" s="78"/>
      <c r="SYP2499" s="78"/>
      <c r="SYQ2499" s="78"/>
      <c r="SYR2499" s="78"/>
      <c r="SYS2499" s="78"/>
      <c r="SYT2499" s="78"/>
      <c r="SYU2499" s="78"/>
      <c r="SYV2499" s="78"/>
      <c r="SYW2499" s="78"/>
      <c r="SYX2499" s="78"/>
      <c r="SYY2499" s="78"/>
      <c r="SYZ2499" s="78"/>
      <c r="SZA2499" s="78"/>
      <c r="SZB2499" s="78"/>
      <c r="SZC2499" s="78"/>
      <c r="SZD2499" s="78"/>
      <c r="SZE2499" s="78"/>
      <c r="SZF2499" s="78"/>
      <c r="SZG2499" s="78"/>
      <c r="SZH2499" s="78"/>
      <c r="SZI2499" s="78"/>
      <c r="SZJ2499" s="78"/>
      <c r="SZK2499" s="78"/>
      <c r="SZL2499" s="78"/>
      <c r="SZM2499" s="78"/>
      <c r="SZN2499" s="78"/>
      <c r="SZO2499" s="78"/>
      <c r="SZP2499" s="78"/>
      <c r="SZQ2499" s="78"/>
      <c r="SZR2499" s="78"/>
      <c r="SZS2499" s="78"/>
      <c r="SZT2499" s="78"/>
      <c r="SZU2499" s="78"/>
      <c r="SZV2499" s="78"/>
      <c r="SZW2499" s="78"/>
      <c r="SZX2499" s="78"/>
      <c r="SZY2499" s="78"/>
      <c r="SZZ2499" s="78"/>
      <c r="TAA2499" s="78"/>
      <c r="TAB2499" s="78"/>
      <c r="TAC2499" s="78"/>
      <c r="TAD2499" s="78"/>
      <c r="TAE2499" s="78"/>
      <c r="TAF2499" s="78"/>
      <c r="TAG2499" s="78"/>
      <c r="TAH2499" s="78"/>
      <c r="TAI2499" s="78"/>
      <c r="TAJ2499" s="78"/>
      <c r="TAK2499" s="78"/>
      <c r="TAL2499" s="78"/>
      <c r="TAM2499" s="78"/>
      <c r="TAN2499" s="78"/>
      <c r="TAO2499" s="78"/>
      <c r="TAP2499" s="78"/>
      <c r="TAQ2499" s="78"/>
      <c r="TAR2499" s="78"/>
      <c r="TAS2499" s="78"/>
      <c r="TAT2499" s="78"/>
      <c r="TAU2499" s="78"/>
      <c r="TAV2499" s="78"/>
      <c r="TAW2499" s="78"/>
      <c r="TAX2499" s="78"/>
      <c r="TAY2499" s="78"/>
      <c r="TAZ2499" s="78"/>
      <c r="TBA2499" s="78"/>
      <c r="TBB2499" s="78"/>
      <c r="TBC2499" s="78"/>
      <c r="TBD2499" s="78"/>
      <c r="TBE2499" s="78"/>
      <c r="TBF2499" s="78"/>
      <c r="TBG2499" s="78"/>
      <c r="TBH2499" s="78"/>
      <c r="TBI2499" s="78"/>
      <c r="TBJ2499" s="78"/>
      <c r="TBK2499" s="78"/>
      <c r="TBL2499" s="78"/>
      <c r="TBM2499" s="78"/>
      <c r="TBN2499" s="78"/>
      <c r="TBO2499" s="78"/>
      <c r="TBP2499" s="78"/>
      <c r="TBQ2499" s="78"/>
      <c r="TBR2499" s="78"/>
      <c r="TBS2499" s="78"/>
      <c r="TBT2499" s="78"/>
      <c r="TBU2499" s="78"/>
      <c r="TBV2499" s="78"/>
      <c r="TBW2499" s="78"/>
      <c r="TBX2499" s="78"/>
      <c r="TBY2499" s="78"/>
      <c r="TBZ2499" s="78"/>
      <c r="TCA2499" s="78"/>
      <c r="TCB2499" s="78"/>
      <c r="TCC2499" s="78"/>
      <c r="TCD2499" s="78"/>
      <c r="TCE2499" s="78"/>
      <c r="TCF2499" s="78"/>
      <c r="TCG2499" s="78"/>
      <c r="TCH2499" s="78"/>
      <c r="TCI2499" s="78"/>
      <c r="TCJ2499" s="78"/>
      <c r="TCK2499" s="78"/>
      <c r="TCL2499" s="78"/>
      <c r="TCM2499" s="78"/>
      <c r="TCN2499" s="78"/>
      <c r="TCO2499" s="78"/>
      <c r="TCP2499" s="78"/>
      <c r="TCQ2499" s="78"/>
      <c r="TCR2499" s="78"/>
      <c r="TCS2499" s="78"/>
      <c r="TCT2499" s="78"/>
      <c r="TCU2499" s="78"/>
      <c r="TCV2499" s="78"/>
      <c r="TCW2499" s="78"/>
      <c r="TCX2499" s="78"/>
      <c r="TCY2499" s="78"/>
      <c r="TCZ2499" s="78"/>
      <c r="TDA2499" s="78"/>
      <c r="TDB2499" s="78"/>
      <c r="TDC2499" s="78"/>
      <c r="TDD2499" s="78"/>
      <c r="TDE2499" s="78"/>
      <c r="TDF2499" s="78"/>
      <c r="TDG2499" s="78"/>
      <c r="TDH2499" s="78"/>
      <c r="TDI2499" s="78"/>
      <c r="TDJ2499" s="78"/>
      <c r="TDK2499" s="78"/>
      <c r="TDL2499" s="78"/>
      <c r="TDM2499" s="78"/>
      <c r="TDN2499" s="78"/>
      <c r="TDO2499" s="78"/>
      <c r="TDP2499" s="78"/>
      <c r="TDQ2499" s="78"/>
      <c r="TDR2499" s="78"/>
      <c r="TDS2499" s="78"/>
      <c r="TDT2499" s="78"/>
      <c r="TDU2499" s="78"/>
      <c r="TDV2499" s="78"/>
      <c r="TDW2499" s="78"/>
      <c r="TDX2499" s="78"/>
      <c r="TDY2499" s="78"/>
      <c r="TDZ2499" s="78"/>
      <c r="TEA2499" s="78"/>
      <c r="TEB2499" s="78"/>
      <c r="TEC2499" s="78"/>
      <c r="TED2499" s="78"/>
      <c r="TEE2499" s="78"/>
      <c r="TEF2499" s="78"/>
      <c r="TEG2499" s="78"/>
      <c r="TEH2499" s="78"/>
      <c r="TEI2499" s="78"/>
      <c r="TEJ2499" s="78"/>
      <c r="TEK2499" s="78"/>
      <c r="TEL2499" s="78"/>
      <c r="TEM2499" s="78"/>
      <c r="TEN2499" s="78"/>
      <c r="TEO2499" s="78"/>
      <c r="TEP2499" s="78"/>
      <c r="TEQ2499" s="78"/>
      <c r="TER2499" s="78"/>
      <c r="TES2499" s="78"/>
      <c r="TET2499" s="78"/>
      <c r="TEU2499" s="78"/>
      <c r="TEV2499" s="78"/>
      <c r="TEW2499" s="78"/>
      <c r="TEX2499" s="78"/>
      <c r="TEY2499" s="78"/>
      <c r="TEZ2499" s="78"/>
      <c r="TFA2499" s="78"/>
      <c r="TFB2499" s="78"/>
      <c r="TFC2499" s="78"/>
      <c r="TFD2499" s="78"/>
      <c r="TFE2499" s="78"/>
      <c r="TFF2499" s="78"/>
      <c r="TFG2499" s="78"/>
      <c r="TFH2499" s="78"/>
      <c r="TFI2499" s="78"/>
      <c r="TFJ2499" s="78"/>
      <c r="TFK2499" s="78"/>
      <c r="TFL2499" s="78"/>
      <c r="TFM2499" s="78"/>
      <c r="TFN2499" s="78"/>
      <c r="TFO2499" s="78"/>
      <c r="TFP2499" s="78"/>
      <c r="TFQ2499" s="78"/>
      <c r="TFR2499" s="78"/>
      <c r="TFS2499" s="78"/>
      <c r="TFT2499" s="78"/>
      <c r="TFU2499" s="78"/>
      <c r="TFV2499" s="78"/>
      <c r="TFW2499" s="78"/>
      <c r="TFX2499" s="78"/>
      <c r="TFY2499" s="78"/>
      <c r="TFZ2499" s="78"/>
      <c r="TGA2499" s="78"/>
      <c r="TGB2499" s="78"/>
      <c r="TGC2499" s="78"/>
      <c r="TGD2499" s="78"/>
      <c r="TGE2499" s="78"/>
      <c r="TGF2499" s="78"/>
      <c r="TGG2499" s="78"/>
      <c r="TGH2499" s="78"/>
      <c r="TGI2499" s="78"/>
      <c r="TGJ2499" s="78"/>
      <c r="TGK2499" s="78"/>
      <c r="TGL2499" s="78"/>
      <c r="TGM2499" s="78"/>
      <c r="TGN2499" s="78"/>
      <c r="TGO2499" s="78"/>
      <c r="TGP2499" s="78"/>
      <c r="TGQ2499" s="78"/>
      <c r="TGR2499" s="78"/>
      <c r="TGS2499" s="78"/>
      <c r="TGT2499" s="78"/>
      <c r="TGU2499" s="78"/>
      <c r="TGV2499" s="78"/>
      <c r="TGW2499" s="78"/>
      <c r="TGX2499" s="78"/>
      <c r="TGY2499" s="78"/>
      <c r="TGZ2499" s="78"/>
      <c r="THA2499" s="78"/>
      <c r="THB2499" s="78"/>
      <c r="THC2499" s="78"/>
      <c r="THD2499" s="78"/>
      <c r="THE2499" s="78"/>
      <c r="THF2499" s="78"/>
      <c r="THG2499" s="78"/>
      <c r="THH2499" s="78"/>
      <c r="THI2499" s="78"/>
      <c r="THJ2499" s="78"/>
      <c r="THK2499" s="78"/>
      <c r="THL2499" s="78"/>
      <c r="THM2499" s="78"/>
      <c r="THN2499" s="78"/>
      <c r="THO2499" s="78"/>
      <c r="THP2499" s="78"/>
      <c r="THQ2499" s="78"/>
      <c r="THR2499" s="78"/>
      <c r="THS2499" s="78"/>
      <c r="THT2499" s="78"/>
      <c r="THU2499" s="78"/>
      <c r="THV2499" s="78"/>
      <c r="THW2499" s="78"/>
      <c r="THX2499" s="78"/>
      <c r="THY2499" s="78"/>
      <c r="THZ2499" s="78"/>
      <c r="TIA2499" s="78"/>
      <c r="TIB2499" s="78"/>
      <c r="TIC2499" s="78"/>
      <c r="TID2499" s="78"/>
      <c r="TIE2499" s="78"/>
      <c r="TIF2499" s="78"/>
      <c r="TIG2499" s="78"/>
      <c r="TIH2499" s="78"/>
      <c r="TII2499" s="78"/>
      <c r="TIJ2499" s="78"/>
      <c r="TIK2499" s="78"/>
      <c r="TIL2499" s="78"/>
      <c r="TIM2499" s="78"/>
      <c r="TIN2499" s="78"/>
      <c r="TIO2499" s="78"/>
      <c r="TIP2499" s="78"/>
      <c r="TIQ2499" s="78"/>
      <c r="TIR2499" s="78"/>
      <c r="TIS2499" s="78"/>
      <c r="TIT2499" s="78"/>
      <c r="TIU2499" s="78"/>
      <c r="TIV2499" s="78"/>
      <c r="TIW2499" s="78"/>
      <c r="TIX2499" s="78"/>
      <c r="TIY2499" s="78"/>
      <c r="TIZ2499" s="78"/>
      <c r="TJA2499" s="78"/>
      <c r="TJB2499" s="78"/>
      <c r="TJC2499" s="78"/>
      <c r="TJD2499" s="78"/>
      <c r="TJE2499" s="78"/>
      <c r="TJF2499" s="78"/>
      <c r="TJG2499" s="78"/>
      <c r="TJH2499" s="78"/>
      <c r="TJI2499" s="78"/>
      <c r="TJJ2499" s="78"/>
      <c r="TJK2499" s="78"/>
      <c r="TJL2499" s="78"/>
      <c r="TJM2499" s="78"/>
      <c r="TJN2499" s="78"/>
      <c r="TJO2499" s="78"/>
      <c r="TJP2499" s="78"/>
      <c r="TJQ2499" s="78"/>
      <c r="TJR2499" s="78"/>
      <c r="TJS2499" s="78"/>
      <c r="TJT2499" s="78"/>
      <c r="TJU2499" s="78"/>
      <c r="TJV2499" s="78"/>
      <c r="TJW2499" s="78"/>
      <c r="TJX2499" s="78"/>
      <c r="TJY2499" s="78"/>
      <c r="TJZ2499" s="78"/>
      <c r="TKA2499" s="78"/>
      <c r="TKB2499" s="78"/>
      <c r="TKC2499" s="78"/>
      <c r="TKD2499" s="78"/>
      <c r="TKE2499" s="78"/>
      <c r="TKF2499" s="78"/>
      <c r="TKG2499" s="78"/>
      <c r="TKH2499" s="78"/>
      <c r="TKI2499" s="78"/>
      <c r="TKJ2499" s="78"/>
      <c r="TKK2499" s="78"/>
      <c r="TKL2499" s="78"/>
      <c r="TKM2499" s="78"/>
      <c r="TKN2499" s="78"/>
      <c r="TKO2499" s="78"/>
      <c r="TKP2499" s="78"/>
      <c r="TKQ2499" s="78"/>
      <c r="TKR2499" s="78"/>
      <c r="TKS2499" s="78"/>
      <c r="TKT2499" s="78"/>
      <c r="TKU2499" s="78"/>
      <c r="TKV2499" s="78"/>
      <c r="TKW2499" s="78"/>
      <c r="TKX2499" s="78"/>
      <c r="TKY2499" s="78"/>
      <c r="TKZ2499" s="78"/>
      <c r="TLA2499" s="78"/>
      <c r="TLB2499" s="78"/>
      <c r="TLC2499" s="78"/>
      <c r="TLD2499" s="78"/>
      <c r="TLE2499" s="78"/>
      <c r="TLF2499" s="78"/>
      <c r="TLG2499" s="78"/>
      <c r="TLH2499" s="78"/>
      <c r="TLI2499" s="78"/>
      <c r="TLJ2499" s="78"/>
      <c r="TLK2499" s="78"/>
      <c r="TLL2499" s="78"/>
      <c r="TLM2499" s="78"/>
      <c r="TLN2499" s="78"/>
      <c r="TLO2499" s="78"/>
      <c r="TLP2499" s="78"/>
      <c r="TLQ2499" s="78"/>
      <c r="TLR2499" s="78"/>
      <c r="TLS2499" s="78"/>
      <c r="TLT2499" s="78"/>
      <c r="TLU2499" s="78"/>
      <c r="TLV2499" s="78"/>
      <c r="TLW2499" s="78"/>
      <c r="TLX2499" s="78"/>
      <c r="TLY2499" s="78"/>
      <c r="TLZ2499" s="78"/>
      <c r="TMA2499" s="78"/>
      <c r="TMB2499" s="78"/>
      <c r="TMC2499" s="78"/>
      <c r="TMD2499" s="78"/>
      <c r="TME2499" s="78"/>
      <c r="TMF2499" s="78"/>
      <c r="TMG2499" s="78"/>
      <c r="TMH2499" s="78"/>
      <c r="TMI2499" s="78"/>
      <c r="TMJ2499" s="78"/>
      <c r="TMK2499" s="78"/>
      <c r="TML2499" s="78"/>
      <c r="TMM2499" s="78"/>
      <c r="TMN2499" s="78"/>
      <c r="TMO2499" s="78"/>
      <c r="TMP2499" s="78"/>
      <c r="TMQ2499" s="78"/>
      <c r="TMR2499" s="78"/>
      <c r="TMS2499" s="78"/>
      <c r="TMT2499" s="78"/>
      <c r="TMU2499" s="78"/>
      <c r="TMV2499" s="78"/>
      <c r="TMW2499" s="78"/>
      <c r="TMX2499" s="78"/>
      <c r="TMY2499" s="78"/>
      <c r="TMZ2499" s="78"/>
      <c r="TNA2499" s="78"/>
      <c r="TNB2499" s="78"/>
      <c r="TNC2499" s="78"/>
      <c r="TND2499" s="78"/>
      <c r="TNE2499" s="78"/>
      <c r="TNF2499" s="78"/>
      <c r="TNG2499" s="78"/>
      <c r="TNH2499" s="78"/>
      <c r="TNI2499" s="78"/>
      <c r="TNJ2499" s="78"/>
      <c r="TNK2499" s="78"/>
      <c r="TNL2499" s="78"/>
      <c r="TNM2499" s="78"/>
      <c r="TNN2499" s="78"/>
      <c r="TNO2499" s="78"/>
      <c r="TNP2499" s="78"/>
      <c r="TNQ2499" s="78"/>
      <c r="TNR2499" s="78"/>
      <c r="TNS2499" s="78"/>
      <c r="TNT2499" s="78"/>
      <c r="TNU2499" s="78"/>
      <c r="TNV2499" s="78"/>
      <c r="TNW2499" s="78"/>
      <c r="TNX2499" s="78"/>
      <c r="TNY2499" s="78"/>
      <c r="TNZ2499" s="78"/>
      <c r="TOA2499" s="78"/>
      <c r="TOB2499" s="78"/>
      <c r="TOC2499" s="78"/>
      <c r="TOD2499" s="78"/>
      <c r="TOE2499" s="78"/>
      <c r="TOF2499" s="78"/>
      <c r="TOG2499" s="78"/>
      <c r="TOH2499" s="78"/>
      <c r="TOI2499" s="78"/>
      <c r="TOJ2499" s="78"/>
      <c r="TOK2499" s="78"/>
      <c r="TOL2499" s="78"/>
      <c r="TOM2499" s="78"/>
      <c r="TON2499" s="78"/>
      <c r="TOO2499" s="78"/>
      <c r="TOP2499" s="78"/>
      <c r="TOQ2499" s="78"/>
      <c r="TOR2499" s="78"/>
      <c r="TOS2499" s="78"/>
      <c r="TOT2499" s="78"/>
      <c r="TOU2499" s="78"/>
      <c r="TOV2499" s="78"/>
      <c r="TOW2499" s="78"/>
      <c r="TOX2499" s="78"/>
      <c r="TOY2499" s="78"/>
      <c r="TOZ2499" s="78"/>
      <c r="TPA2499" s="78"/>
      <c r="TPB2499" s="78"/>
      <c r="TPC2499" s="78"/>
      <c r="TPD2499" s="78"/>
      <c r="TPE2499" s="78"/>
      <c r="TPF2499" s="78"/>
      <c r="TPG2499" s="78"/>
      <c r="TPH2499" s="78"/>
      <c r="TPI2499" s="78"/>
      <c r="TPJ2499" s="78"/>
      <c r="TPK2499" s="78"/>
      <c r="TPL2499" s="78"/>
      <c r="TPM2499" s="78"/>
      <c r="TPN2499" s="78"/>
      <c r="TPO2499" s="78"/>
      <c r="TPP2499" s="78"/>
      <c r="TPQ2499" s="78"/>
      <c r="TPR2499" s="78"/>
      <c r="TPS2499" s="78"/>
      <c r="TPT2499" s="78"/>
      <c r="TPU2499" s="78"/>
      <c r="TPV2499" s="78"/>
      <c r="TPW2499" s="78"/>
      <c r="TPX2499" s="78"/>
      <c r="TPY2499" s="78"/>
      <c r="TPZ2499" s="78"/>
      <c r="TQA2499" s="78"/>
      <c r="TQB2499" s="78"/>
      <c r="TQC2499" s="78"/>
      <c r="TQD2499" s="78"/>
      <c r="TQE2499" s="78"/>
      <c r="TQF2499" s="78"/>
      <c r="TQG2499" s="78"/>
      <c r="TQH2499" s="78"/>
      <c r="TQI2499" s="78"/>
      <c r="TQJ2499" s="78"/>
      <c r="TQK2499" s="78"/>
      <c r="TQL2499" s="78"/>
      <c r="TQM2499" s="78"/>
      <c r="TQN2499" s="78"/>
      <c r="TQO2499" s="78"/>
      <c r="TQP2499" s="78"/>
      <c r="TQQ2499" s="78"/>
      <c r="TQR2499" s="78"/>
      <c r="TQS2499" s="78"/>
      <c r="TQT2499" s="78"/>
      <c r="TQU2499" s="78"/>
      <c r="TQV2499" s="78"/>
      <c r="TQW2499" s="78"/>
      <c r="TQX2499" s="78"/>
      <c r="TQY2499" s="78"/>
      <c r="TQZ2499" s="78"/>
      <c r="TRA2499" s="78"/>
      <c r="TRB2499" s="78"/>
      <c r="TRC2499" s="78"/>
      <c r="TRD2499" s="78"/>
      <c r="TRE2499" s="78"/>
      <c r="TRF2499" s="78"/>
      <c r="TRG2499" s="78"/>
      <c r="TRH2499" s="78"/>
      <c r="TRI2499" s="78"/>
      <c r="TRJ2499" s="78"/>
      <c r="TRK2499" s="78"/>
      <c r="TRL2499" s="78"/>
      <c r="TRM2499" s="78"/>
      <c r="TRN2499" s="78"/>
      <c r="TRO2499" s="78"/>
      <c r="TRP2499" s="78"/>
      <c r="TRQ2499" s="78"/>
      <c r="TRR2499" s="78"/>
      <c r="TRS2499" s="78"/>
      <c r="TRT2499" s="78"/>
      <c r="TRU2499" s="78"/>
      <c r="TRV2499" s="78"/>
      <c r="TRW2499" s="78"/>
      <c r="TRX2499" s="78"/>
      <c r="TRY2499" s="78"/>
      <c r="TRZ2499" s="78"/>
      <c r="TSA2499" s="78"/>
      <c r="TSB2499" s="78"/>
      <c r="TSC2499" s="78"/>
      <c r="TSD2499" s="78"/>
      <c r="TSE2499" s="78"/>
      <c r="TSF2499" s="78"/>
      <c r="TSG2499" s="78"/>
      <c r="TSH2499" s="78"/>
      <c r="TSI2499" s="78"/>
      <c r="TSJ2499" s="78"/>
      <c r="TSK2499" s="78"/>
      <c r="TSL2499" s="78"/>
      <c r="TSM2499" s="78"/>
      <c r="TSN2499" s="78"/>
      <c r="TSO2499" s="78"/>
      <c r="TSP2499" s="78"/>
      <c r="TSQ2499" s="78"/>
      <c r="TSR2499" s="78"/>
      <c r="TSS2499" s="78"/>
      <c r="TST2499" s="78"/>
      <c r="TSU2499" s="78"/>
      <c r="TSV2499" s="78"/>
      <c r="TSW2499" s="78"/>
      <c r="TSX2499" s="78"/>
      <c r="TSY2499" s="78"/>
      <c r="TSZ2499" s="78"/>
      <c r="TTA2499" s="78"/>
      <c r="TTB2499" s="78"/>
      <c r="TTC2499" s="78"/>
      <c r="TTD2499" s="78"/>
      <c r="TTE2499" s="78"/>
      <c r="TTF2499" s="78"/>
      <c r="TTG2499" s="78"/>
      <c r="TTH2499" s="78"/>
      <c r="TTI2499" s="78"/>
      <c r="TTJ2499" s="78"/>
      <c r="TTK2499" s="78"/>
      <c r="TTL2499" s="78"/>
      <c r="TTM2499" s="78"/>
      <c r="TTN2499" s="78"/>
      <c r="TTO2499" s="78"/>
      <c r="TTP2499" s="78"/>
      <c r="TTQ2499" s="78"/>
      <c r="TTR2499" s="78"/>
      <c r="TTS2499" s="78"/>
      <c r="TTT2499" s="78"/>
      <c r="TTU2499" s="78"/>
      <c r="TTV2499" s="78"/>
      <c r="TTW2499" s="78"/>
      <c r="TTX2499" s="78"/>
      <c r="TTY2499" s="78"/>
      <c r="TTZ2499" s="78"/>
      <c r="TUA2499" s="78"/>
      <c r="TUB2499" s="78"/>
      <c r="TUC2499" s="78"/>
      <c r="TUD2499" s="78"/>
      <c r="TUE2499" s="78"/>
      <c r="TUF2499" s="78"/>
      <c r="TUG2499" s="78"/>
      <c r="TUH2499" s="78"/>
      <c r="TUI2499" s="78"/>
      <c r="TUJ2499" s="78"/>
      <c r="TUK2499" s="78"/>
      <c r="TUL2499" s="78"/>
      <c r="TUM2499" s="78"/>
      <c r="TUN2499" s="78"/>
      <c r="TUO2499" s="78"/>
      <c r="TUP2499" s="78"/>
      <c r="TUQ2499" s="78"/>
      <c r="TUR2499" s="78"/>
      <c r="TUS2499" s="78"/>
      <c r="TUT2499" s="78"/>
      <c r="TUU2499" s="78"/>
      <c r="TUV2499" s="78"/>
      <c r="TUW2499" s="78"/>
      <c r="TUX2499" s="78"/>
      <c r="TUY2499" s="78"/>
      <c r="TUZ2499" s="78"/>
      <c r="TVA2499" s="78"/>
      <c r="TVB2499" s="78"/>
      <c r="TVC2499" s="78"/>
      <c r="TVD2499" s="78"/>
      <c r="TVE2499" s="78"/>
      <c r="TVF2499" s="78"/>
      <c r="TVG2499" s="78"/>
      <c r="TVH2499" s="78"/>
      <c r="TVI2499" s="78"/>
      <c r="TVJ2499" s="78"/>
      <c r="TVK2499" s="78"/>
      <c r="TVL2499" s="78"/>
      <c r="TVM2499" s="78"/>
      <c r="TVN2499" s="78"/>
      <c r="TVO2499" s="78"/>
      <c r="TVP2499" s="78"/>
      <c r="TVQ2499" s="78"/>
      <c r="TVR2499" s="78"/>
      <c r="TVS2499" s="78"/>
      <c r="TVT2499" s="78"/>
      <c r="TVU2499" s="78"/>
      <c r="TVV2499" s="78"/>
      <c r="TVW2499" s="78"/>
      <c r="TVX2499" s="78"/>
      <c r="TVY2499" s="78"/>
      <c r="TVZ2499" s="78"/>
      <c r="TWA2499" s="78"/>
      <c r="TWB2499" s="78"/>
      <c r="TWC2499" s="78"/>
      <c r="TWD2499" s="78"/>
      <c r="TWE2499" s="78"/>
      <c r="TWF2499" s="78"/>
      <c r="TWG2499" s="78"/>
      <c r="TWH2499" s="78"/>
      <c r="TWI2499" s="78"/>
      <c r="TWJ2499" s="78"/>
      <c r="TWK2499" s="78"/>
      <c r="TWL2499" s="78"/>
      <c r="TWM2499" s="78"/>
      <c r="TWN2499" s="78"/>
      <c r="TWO2499" s="78"/>
      <c r="TWP2499" s="78"/>
      <c r="TWQ2499" s="78"/>
      <c r="TWR2499" s="78"/>
      <c r="TWS2499" s="78"/>
      <c r="TWT2499" s="78"/>
      <c r="TWU2499" s="78"/>
      <c r="TWV2499" s="78"/>
      <c r="TWW2499" s="78"/>
      <c r="TWX2499" s="78"/>
      <c r="TWY2499" s="78"/>
      <c r="TWZ2499" s="78"/>
      <c r="TXA2499" s="78"/>
      <c r="TXB2499" s="78"/>
      <c r="TXC2499" s="78"/>
      <c r="TXD2499" s="78"/>
      <c r="TXE2499" s="78"/>
      <c r="TXF2499" s="78"/>
      <c r="TXG2499" s="78"/>
      <c r="TXH2499" s="78"/>
      <c r="TXI2499" s="78"/>
      <c r="TXJ2499" s="78"/>
      <c r="TXK2499" s="78"/>
      <c r="TXL2499" s="78"/>
      <c r="TXM2499" s="78"/>
      <c r="TXN2499" s="78"/>
      <c r="TXO2499" s="78"/>
      <c r="TXP2499" s="78"/>
      <c r="TXQ2499" s="78"/>
      <c r="TXR2499" s="78"/>
      <c r="TXS2499" s="78"/>
      <c r="TXT2499" s="78"/>
      <c r="TXU2499" s="78"/>
      <c r="TXV2499" s="78"/>
      <c r="TXW2499" s="78"/>
      <c r="TXX2499" s="78"/>
      <c r="TXY2499" s="78"/>
      <c r="TXZ2499" s="78"/>
      <c r="TYA2499" s="78"/>
      <c r="TYB2499" s="78"/>
      <c r="TYC2499" s="78"/>
      <c r="TYD2499" s="78"/>
      <c r="TYE2499" s="78"/>
      <c r="TYF2499" s="78"/>
      <c r="TYG2499" s="78"/>
      <c r="TYH2499" s="78"/>
      <c r="TYI2499" s="78"/>
      <c r="TYJ2499" s="78"/>
      <c r="TYK2499" s="78"/>
      <c r="TYL2499" s="78"/>
      <c r="TYM2499" s="78"/>
      <c r="TYN2499" s="78"/>
      <c r="TYO2499" s="78"/>
      <c r="TYP2499" s="78"/>
      <c r="TYQ2499" s="78"/>
      <c r="TYR2499" s="78"/>
      <c r="TYS2499" s="78"/>
      <c r="TYT2499" s="78"/>
      <c r="TYU2499" s="78"/>
      <c r="TYV2499" s="78"/>
      <c r="TYW2499" s="78"/>
      <c r="TYX2499" s="78"/>
      <c r="TYY2499" s="78"/>
      <c r="TYZ2499" s="78"/>
      <c r="TZA2499" s="78"/>
      <c r="TZB2499" s="78"/>
      <c r="TZC2499" s="78"/>
      <c r="TZD2499" s="78"/>
      <c r="TZE2499" s="78"/>
      <c r="TZF2499" s="78"/>
      <c r="TZG2499" s="78"/>
      <c r="TZH2499" s="78"/>
      <c r="TZI2499" s="78"/>
      <c r="TZJ2499" s="78"/>
      <c r="TZK2499" s="78"/>
      <c r="TZL2499" s="78"/>
      <c r="TZM2499" s="78"/>
      <c r="TZN2499" s="78"/>
      <c r="TZO2499" s="78"/>
      <c r="TZP2499" s="78"/>
      <c r="TZQ2499" s="78"/>
      <c r="TZR2499" s="78"/>
      <c r="TZS2499" s="78"/>
      <c r="TZT2499" s="78"/>
      <c r="TZU2499" s="78"/>
      <c r="TZV2499" s="78"/>
      <c r="TZW2499" s="78"/>
      <c r="TZX2499" s="78"/>
      <c r="TZY2499" s="78"/>
      <c r="TZZ2499" s="78"/>
      <c r="UAA2499" s="78"/>
      <c r="UAB2499" s="78"/>
      <c r="UAC2499" s="78"/>
      <c r="UAD2499" s="78"/>
      <c r="UAE2499" s="78"/>
      <c r="UAF2499" s="78"/>
      <c r="UAG2499" s="78"/>
      <c r="UAH2499" s="78"/>
      <c r="UAI2499" s="78"/>
      <c r="UAJ2499" s="78"/>
      <c r="UAK2499" s="78"/>
      <c r="UAL2499" s="78"/>
      <c r="UAM2499" s="78"/>
      <c r="UAN2499" s="78"/>
      <c r="UAO2499" s="78"/>
      <c r="UAP2499" s="78"/>
      <c r="UAQ2499" s="78"/>
      <c r="UAR2499" s="78"/>
      <c r="UAS2499" s="78"/>
      <c r="UAT2499" s="78"/>
      <c r="UAU2499" s="78"/>
      <c r="UAV2499" s="78"/>
      <c r="UAW2499" s="78"/>
      <c r="UAX2499" s="78"/>
      <c r="UAY2499" s="78"/>
      <c r="UAZ2499" s="78"/>
      <c r="UBA2499" s="78"/>
      <c r="UBB2499" s="78"/>
      <c r="UBC2499" s="78"/>
      <c r="UBD2499" s="78"/>
      <c r="UBE2499" s="78"/>
      <c r="UBF2499" s="78"/>
      <c r="UBG2499" s="78"/>
      <c r="UBH2499" s="78"/>
      <c r="UBI2499" s="78"/>
      <c r="UBJ2499" s="78"/>
      <c r="UBK2499" s="78"/>
      <c r="UBL2499" s="78"/>
      <c r="UBM2499" s="78"/>
      <c r="UBN2499" s="78"/>
      <c r="UBO2499" s="78"/>
      <c r="UBP2499" s="78"/>
      <c r="UBQ2499" s="78"/>
      <c r="UBR2499" s="78"/>
      <c r="UBS2499" s="78"/>
      <c r="UBT2499" s="78"/>
      <c r="UBU2499" s="78"/>
      <c r="UBV2499" s="78"/>
      <c r="UBW2499" s="78"/>
      <c r="UBX2499" s="78"/>
      <c r="UBY2499" s="78"/>
      <c r="UBZ2499" s="78"/>
      <c r="UCA2499" s="78"/>
      <c r="UCB2499" s="78"/>
      <c r="UCC2499" s="78"/>
      <c r="UCD2499" s="78"/>
      <c r="UCE2499" s="78"/>
      <c r="UCF2499" s="78"/>
      <c r="UCG2499" s="78"/>
      <c r="UCH2499" s="78"/>
      <c r="UCI2499" s="78"/>
      <c r="UCJ2499" s="78"/>
      <c r="UCK2499" s="78"/>
      <c r="UCL2499" s="78"/>
      <c r="UCM2499" s="78"/>
      <c r="UCN2499" s="78"/>
      <c r="UCO2499" s="78"/>
      <c r="UCP2499" s="78"/>
      <c r="UCQ2499" s="78"/>
      <c r="UCR2499" s="78"/>
      <c r="UCS2499" s="78"/>
      <c r="UCT2499" s="78"/>
      <c r="UCU2499" s="78"/>
      <c r="UCV2499" s="78"/>
      <c r="UCW2499" s="78"/>
      <c r="UCX2499" s="78"/>
      <c r="UCY2499" s="78"/>
      <c r="UCZ2499" s="78"/>
      <c r="UDA2499" s="78"/>
      <c r="UDB2499" s="78"/>
      <c r="UDC2499" s="78"/>
      <c r="UDD2499" s="78"/>
      <c r="UDE2499" s="78"/>
      <c r="UDF2499" s="78"/>
      <c r="UDG2499" s="78"/>
      <c r="UDH2499" s="78"/>
      <c r="UDI2499" s="78"/>
      <c r="UDJ2499" s="78"/>
      <c r="UDK2499" s="78"/>
      <c r="UDL2499" s="78"/>
      <c r="UDM2499" s="78"/>
      <c r="UDN2499" s="78"/>
      <c r="UDO2499" s="78"/>
      <c r="UDP2499" s="78"/>
      <c r="UDQ2499" s="78"/>
      <c r="UDR2499" s="78"/>
      <c r="UDS2499" s="78"/>
      <c r="UDT2499" s="78"/>
      <c r="UDU2499" s="78"/>
      <c r="UDV2499" s="78"/>
      <c r="UDW2499" s="78"/>
      <c r="UDX2499" s="78"/>
      <c r="UDY2499" s="78"/>
      <c r="UDZ2499" s="78"/>
      <c r="UEA2499" s="78"/>
      <c r="UEB2499" s="78"/>
      <c r="UEC2499" s="78"/>
      <c r="UED2499" s="78"/>
      <c r="UEE2499" s="78"/>
      <c r="UEF2499" s="78"/>
      <c r="UEG2499" s="78"/>
      <c r="UEH2499" s="78"/>
      <c r="UEI2499" s="78"/>
      <c r="UEJ2499" s="78"/>
      <c r="UEK2499" s="78"/>
      <c r="UEL2499" s="78"/>
      <c r="UEM2499" s="78"/>
      <c r="UEN2499" s="78"/>
      <c r="UEO2499" s="78"/>
      <c r="UEP2499" s="78"/>
      <c r="UEQ2499" s="78"/>
      <c r="UER2499" s="78"/>
      <c r="UES2499" s="78"/>
      <c r="UET2499" s="78"/>
      <c r="UEU2499" s="78"/>
      <c r="UEV2499" s="78"/>
      <c r="UEW2499" s="78"/>
      <c r="UEX2499" s="78"/>
      <c r="UEY2499" s="78"/>
      <c r="UEZ2499" s="78"/>
      <c r="UFA2499" s="78"/>
      <c r="UFB2499" s="78"/>
      <c r="UFC2499" s="78"/>
      <c r="UFD2499" s="78"/>
      <c r="UFE2499" s="78"/>
      <c r="UFF2499" s="78"/>
      <c r="UFG2499" s="78"/>
      <c r="UFH2499" s="78"/>
      <c r="UFI2499" s="78"/>
      <c r="UFJ2499" s="78"/>
      <c r="UFK2499" s="78"/>
      <c r="UFL2499" s="78"/>
      <c r="UFM2499" s="78"/>
      <c r="UFN2499" s="78"/>
      <c r="UFO2499" s="78"/>
      <c r="UFP2499" s="78"/>
      <c r="UFQ2499" s="78"/>
      <c r="UFR2499" s="78"/>
      <c r="UFS2499" s="78"/>
      <c r="UFT2499" s="78"/>
      <c r="UFU2499" s="78"/>
      <c r="UFV2499" s="78"/>
      <c r="UFW2499" s="78"/>
      <c r="UFX2499" s="78"/>
      <c r="UFY2499" s="78"/>
      <c r="UFZ2499" s="78"/>
      <c r="UGA2499" s="78"/>
      <c r="UGB2499" s="78"/>
      <c r="UGC2499" s="78"/>
      <c r="UGD2499" s="78"/>
      <c r="UGE2499" s="78"/>
      <c r="UGF2499" s="78"/>
      <c r="UGG2499" s="78"/>
      <c r="UGH2499" s="78"/>
      <c r="UGI2499" s="78"/>
      <c r="UGJ2499" s="78"/>
      <c r="UGK2499" s="78"/>
      <c r="UGL2499" s="78"/>
      <c r="UGM2499" s="78"/>
      <c r="UGN2499" s="78"/>
      <c r="UGO2499" s="78"/>
      <c r="UGP2499" s="78"/>
      <c r="UGQ2499" s="78"/>
      <c r="UGR2499" s="78"/>
      <c r="UGS2499" s="78"/>
      <c r="UGT2499" s="78"/>
      <c r="UGU2499" s="78"/>
      <c r="UGV2499" s="78"/>
      <c r="UGW2499" s="78"/>
      <c r="UGX2499" s="78"/>
      <c r="UGY2499" s="78"/>
      <c r="UGZ2499" s="78"/>
      <c r="UHA2499" s="78"/>
      <c r="UHB2499" s="78"/>
      <c r="UHC2499" s="78"/>
      <c r="UHD2499" s="78"/>
      <c r="UHE2499" s="78"/>
      <c r="UHF2499" s="78"/>
      <c r="UHG2499" s="78"/>
      <c r="UHH2499" s="78"/>
      <c r="UHI2499" s="78"/>
      <c r="UHJ2499" s="78"/>
      <c r="UHK2499" s="78"/>
      <c r="UHL2499" s="78"/>
      <c r="UHM2499" s="78"/>
      <c r="UHN2499" s="78"/>
      <c r="UHO2499" s="78"/>
      <c r="UHP2499" s="78"/>
      <c r="UHQ2499" s="78"/>
      <c r="UHR2499" s="78"/>
      <c r="UHS2499" s="78"/>
      <c r="UHT2499" s="78"/>
      <c r="UHU2499" s="78"/>
      <c r="UHV2499" s="78"/>
      <c r="UHW2499" s="78"/>
      <c r="UHX2499" s="78"/>
      <c r="UHY2499" s="78"/>
      <c r="UHZ2499" s="78"/>
      <c r="UIA2499" s="78"/>
      <c r="UIB2499" s="78"/>
      <c r="UIC2499" s="78"/>
      <c r="UID2499" s="78"/>
      <c r="UIE2499" s="78"/>
      <c r="UIF2499" s="78"/>
      <c r="UIG2499" s="78"/>
      <c r="UIH2499" s="78"/>
      <c r="UII2499" s="78"/>
      <c r="UIJ2499" s="78"/>
      <c r="UIK2499" s="78"/>
      <c r="UIL2499" s="78"/>
      <c r="UIM2499" s="78"/>
      <c r="UIN2499" s="78"/>
      <c r="UIO2499" s="78"/>
      <c r="UIP2499" s="78"/>
      <c r="UIQ2499" s="78"/>
      <c r="UIR2499" s="78"/>
      <c r="UIS2499" s="78"/>
      <c r="UIT2499" s="78"/>
      <c r="UIU2499" s="78"/>
      <c r="UIV2499" s="78"/>
      <c r="UIW2499" s="78"/>
      <c r="UIX2499" s="78"/>
      <c r="UIY2499" s="78"/>
      <c r="UIZ2499" s="78"/>
      <c r="UJA2499" s="78"/>
      <c r="UJB2499" s="78"/>
      <c r="UJC2499" s="78"/>
      <c r="UJD2499" s="78"/>
      <c r="UJE2499" s="78"/>
      <c r="UJF2499" s="78"/>
      <c r="UJG2499" s="78"/>
      <c r="UJH2499" s="78"/>
      <c r="UJI2499" s="78"/>
      <c r="UJJ2499" s="78"/>
      <c r="UJK2499" s="78"/>
      <c r="UJL2499" s="78"/>
      <c r="UJM2499" s="78"/>
      <c r="UJN2499" s="78"/>
      <c r="UJO2499" s="78"/>
      <c r="UJP2499" s="78"/>
      <c r="UJQ2499" s="78"/>
      <c r="UJR2499" s="78"/>
      <c r="UJS2499" s="78"/>
      <c r="UJT2499" s="78"/>
      <c r="UJU2499" s="78"/>
      <c r="UJV2499" s="78"/>
      <c r="UJW2499" s="78"/>
      <c r="UJX2499" s="78"/>
      <c r="UJY2499" s="78"/>
      <c r="UJZ2499" s="78"/>
      <c r="UKA2499" s="78"/>
      <c r="UKB2499" s="78"/>
      <c r="UKC2499" s="78"/>
      <c r="UKD2499" s="78"/>
      <c r="UKE2499" s="78"/>
      <c r="UKF2499" s="78"/>
      <c r="UKG2499" s="78"/>
      <c r="UKH2499" s="78"/>
      <c r="UKI2499" s="78"/>
      <c r="UKJ2499" s="78"/>
      <c r="UKK2499" s="78"/>
      <c r="UKL2499" s="78"/>
      <c r="UKM2499" s="78"/>
      <c r="UKN2499" s="78"/>
      <c r="UKO2499" s="78"/>
      <c r="UKP2499" s="78"/>
      <c r="UKQ2499" s="78"/>
      <c r="UKR2499" s="78"/>
      <c r="UKS2499" s="78"/>
      <c r="UKT2499" s="78"/>
      <c r="UKU2499" s="78"/>
      <c r="UKV2499" s="78"/>
      <c r="UKW2499" s="78"/>
      <c r="UKX2499" s="78"/>
      <c r="UKY2499" s="78"/>
      <c r="UKZ2499" s="78"/>
      <c r="ULA2499" s="78"/>
      <c r="ULB2499" s="78"/>
      <c r="ULC2499" s="78"/>
      <c r="ULD2499" s="78"/>
      <c r="ULE2499" s="78"/>
      <c r="ULF2499" s="78"/>
      <c r="ULG2499" s="78"/>
      <c r="ULH2499" s="78"/>
      <c r="ULI2499" s="78"/>
      <c r="ULJ2499" s="78"/>
      <c r="ULK2499" s="78"/>
      <c r="ULL2499" s="78"/>
      <c r="ULM2499" s="78"/>
      <c r="ULN2499" s="78"/>
      <c r="ULO2499" s="78"/>
      <c r="ULP2499" s="78"/>
      <c r="ULQ2499" s="78"/>
      <c r="ULR2499" s="78"/>
      <c r="ULS2499" s="78"/>
      <c r="ULT2499" s="78"/>
      <c r="ULU2499" s="78"/>
      <c r="ULV2499" s="78"/>
      <c r="ULW2499" s="78"/>
      <c r="ULX2499" s="78"/>
      <c r="ULY2499" s="78"/>
      <c r="ULZ2499" s="78"/>
      <c r="UMA2499" s="78"/>
      <c r="UMB2499" s="78"/>
      <c r="UMC2499" s="78"/>
      <c r="UMD2499" s="78"/>
      <c r="UME2499" s="78"/>
      <c r="UMF2499" s="78"/>
      <c r="UMG2499" s="78"/>
      <c r="UMH2499" s="78"/>
      <c r="UMI2499" s="78"/>
      <c r="UMJ2499" s="78"/>
      <c r="UMK2499" s="78"/>
      <c r="UML2499" s="78"/>
      <c r="UMM2499" s="78"/>
      <c r="UMN2499" s="78"/>
      <c r="UMO2499" s="78"/>
      <c r="UMP2499" s="78"/>
      <c r="UMQ2499" s="78"/>
      <c r="UMR2499" s="78"/>
      <c r="UMS2499" s="78"/>
      <c r="UMT2499" s="78"/>
      <c r="UMU2499" s="78"/>
      <c r="UMV2499" s="78"/>
      <c r="UMW2499" s="78"/>
      <c r="UMX2499" s="78"/>
      <c r="UMY2499" s="78"/>
      <c r="UMZ2499" s="78"/>
      <c r="UNA2499" s="78"/>
      <c r="UNB2499" s="78"/>
      <c r="UNC2499" s="78"/>
      <c r="UND2499" s="78"/>
      <c r="UNE2499" s="78"/>
      <c r="UNF2499" s="78"/>
      <c r="UNG2499" s="78"/>
      <c r="UNH2499" s="78"/>
      <c r="UNI2499" s="78"/>
      <c r="UNJ2499" s="78"/>
      <c r="UNK2499" s="78"/>
      <c r="UNL2499" s="78"/>
      <c r="UNM2499" s="78"/>
      <c r="UNN2499" s="78"/>
      <c r="UNO2499" s="78"/>
      <c r="UNP2499" s="78"/>
      <c r="UNQ2499" s="78"/>
      <c r="UNR2499" s="78"/>
      <c r="UNS2499" s="78"/>
      <c r="UNT2499" s="78"/>
      <c r="UNU2499" s="78"/>
      <c r="UNV2499" s="78"/>
      <c r="UNW2499" s="78"/>
      <c r="UNX2499" s="78"/>
      <c r="UNY2499" s="78"/>
      <c r="UNZ2499" s="78"/>
      <c r="UOA2499" s="78"/>
      <c r="UOB2499" s="78"/>
      <c r="UOC2499" s="78"/>
      <c r="UOD2499" s="78"/>
      <c r="UOE2499" s="78"/>
      <c r="UOF2499" s="78"/>
      <c r="UOG2499" s="78"/>
      <c r="UOH2499" s="78"/>
      <c r="UOI2499" s="78"/>
      <c r="UOJ2499" s="78"/>
      <c r="UOK2499" s="78"/>
      <c r="UOL2499" s="78"/>
      <c r="UOM2499" s="78"/>
      <c r="UON2499" s="78"/>
      <c r="UOO2499" s="78"/>
      <c r="UOP2499" s="78"/>
      <c r="UOQ2499" s="78"/>
      <c r="UOR2499" s="78"/>
      <c r="UOS2499" s="78"/>
      <c r="UOT2499" s="78"/>
      <c r="UOU2499" s="78"/>
      <c r="UOV2499" s="78"/>
      <c r="UOW2499" s="78"/>
      <c r="UOX2499" s="78"/>
      <c r="UOY2499" s="78"/>
      <c r="UOZ2499" s="78"/>
      <c r="UPA2499" s="78"/>
      <c r="UPB2499" s="78"/>
      <c r="UPC2499" s="78"/>
      <c r="UPD2499" s="78"/>
      <c r="UPE2499" s="78"/>
      <c r="UPF2499" s="78"/>
      <c r="UPG2499" s="78"/>
      <c r="UPH2499" s="78"/>
      <c r="UPI2499" s="78"/>
      <c r="UPJ2499" s="78"/>
      <c r="UPK2499" s="78"/>
      <c r="UPL2499" s="78"/>
      <c r="UPM2499" s="78"/>
      <c r="UPN2499" s="78"/>
      <c r="UPO2499" s="78"/>
      <c r="UPP2499" s="78"/>
      <c r="UPQ2499" s="78"/>
      <c r="UPR2499" s="78"/>
      <c r="UPS2499" s="78"/>
      <c r="UPT2499" s="78"/>
      <c r="UPU2499" s="78"/>
      <c r="UPV2499" s="78"/>
      <c r="UPW2499" s="78"/>
      <c r="UPX2499" s="78"/>
      <c r="UPY2499" s="78"/>
      <c r="UPZ2499" s="78"/>
      <c r="UQA2499" s="78"/>
      <c r="UQB2499" s="78"/>
      <c r="UQC2499" s="78"/>
      <c r="UQD2499" s="78"/>
      <c r="UQE2499" s="78"/>
      <c r="UQF2499" s="78"/>
      <c r="UQG2499" s="78"/>
      <c r="UQH2499" s="78"/>
      <c r="UQI2499" s="78"/>
      <c r="UQJ2499" s="78"/>
      <c r="UQK2499" s="78"/>
      <c r="UQL2499" s="78"/>
      <c r="UQM2499" s="78"/>
      <c r="UQN2499" s="78"/>
      <c r="UQO2499" s="78"/>
      <c r="UQP2499" s="78"/>
      <c r="UQQ2499" s="78"/>
      <c r="UQR2499" s="78"/>
      <c r="UQS2499" s="78"/>
      <c r="UQT2499" s="78"/>
      <c r="UQU2499" s="78"/>
      <c r="UQV2499" s="78"/>
      <c r="UQW2499" s="78"/>
      <c r="UQX2499" s="78"/>
      <c r="UQY2499" s="78"/>
      <c r="UQZ2499" s="78"/>
      <c r="URA2499" s="78"/>
      <c r="URB2499" s="78"/>
      <c r="URC2499" s="78"/>
      <c r="URD2499" s="78"/>
      <c r="URE2499" s="78"/>
      <c r="URF2499" s="78"/>
      <c r="URG2499" s="78"/>
      <c r="URH2499" s="78"/>
      <c r="URI2499" s="78"/>
      <c r="URJ2499" s="78"/>
      <c r="URK2499" s="78"/>
      <c r="URL2499" s="78"/>
      <c r="URM2499" s="78"/>
      <c r="URN2499" s="78"/>
      <c r="URO2499" s="78"/>
      <c r="URP2499" s="78"/>
      <c r="URQ2499" s="78"/>
      <c r="URR2499" s="78"/>
      <c r="URS2499" s="78"/>
      <c r="URT2499" s="78"/>
      <c r="URU2499" s="78"/>
      <c r="URV2499" s="78"/>
      <c r="URW2499" s="78"/>
      <c r="URX2499" s="78"/>
      <c r="URY2499" s="78"/>
      <c r="URZ2499" s="78"/>
      <c r="USA2499" s="78"/>
      <c r="USB2499" s="78"/>
      <c r="USC2499" s="78"/>
      <c r="USD2499" s="78"/>
      <c r="USE2499" s="78"/>
      <c r="USF2499" s="78"/>
      <c r="USG2499" s="78"/>
      <c r="USH2499" s="78"/>
      <c r="USI2499" s="78"/>
      <c r="USJ2499" s="78"/>
      <c r="USK2499" s="78"/>
      <c r="USL2499" s="78"/>
      <c r="USM2499" s="78"/>
      <c r="USN2499" s="78"/>
      <c r="USO2499" s="78"/>
      <c r="USP2499" s="78"/>
      <c r="USQ2499" s="78"/>
      <c r="USR2499" s="78"/>
      <c r="USS2499" s="78"/>
      <c r="UST2499" s="78"/>
      <c r="USU2499" s="78"/>
      <c r="USV2499" s="78"/>
      <c r="USW2499" s="78"/>
      <c r="USX2499" s="78"/>
      <c r="USY2499" s="78"/>
      <c r="USZ2499" s="78"/>
      <c r="UTA2499" s="78"/>
      <c r="UTB2499" s="78"/>
      <c r="UTC2499" s="78"/>
      <c r="UTD2499" s="78"/>
      <c r="UTE2499" s="78"/>
      <c r="UTF2499" s="78"/>
      <c r="UTG2499" s="78"/>
      <c r="UTH2499" s="78"/>
      <c r="UTI2499" s="78"/>
      <c r="UTJ2499" s="78"/>
      <c r="UTK2499" s="78"/>
      <c r="UTL2499" s="78"/>
      <c r="UTM2499" s="78"/>
      <c r="UTN2499" s="78"/>
      <c r="UTO2499" s="78"/>
      <c r="UTP2499" s="78"/>
      <c r="UTQ2499" s="78"/>
      <c r="UTR2499" s="78"/>
      <c r="UTS2499" s="78"/>
      <c r="UTT2499" s="78"/>
      <c r="UTU2499" s="78"/>
      <c r="UTV2499" s="78"/>
      <c r="UTW2499" s="78"/>
      <c r="UTX2499" s="78"/>
      <c r="UTY2499" s="78"/>
      <c r="UTZ2499" s="78"/>
      <c r="UUA2499" s="78"/>
      <c r="UUB2499" s="78"/>
      <c r="UUC2499" s="78"/>
      <c r="UUD2499" s="78"/>
      <c r="UUE2499" s="78"/>
      <c r="UUF2499" s="78"/>
      <c r="UUG2499" s="78"/>
      <c r="UUH2499" s="78"/>
      <c r="UUI2499" s="78"/>
      <c r="UUJ2499" s="78"/>
      <c r="UUK2499" s="78"/>
      <c r="UUL2499" s="78"/>
      <c r="UUM2499" s="78"/>
      <c r="UUN2499" s="78"/>
      <c r="UUO2499" s="78"/>
      <c r="UUP2499" s="78"/>
      <c r="UUQ2499" s="78"/>
      <c r="UUR2499" s="78"/>
      <c r="UUS2499" s="78"/>
      <c r="UUT2499" s="78"/>
      <c r="UUU2499" s="78"/>
      <c r="UUV2499" s="78"/>
      <c r="UUW2499" s="78"/>
      <c r="UUX2499" s="78"/>
      <c r="UUY2499" s="78"/>
      <c r="UUZ2499" s="78"/>
      <c r="UVA2499" s="78"/>
      <c r="UVB2499" s="78"/>
      <c r="UVC2499" s="78"/>
      <c r="UVD2499" s="78"/>
      <c r="UVE2499" s="78"/>
      <c r="UVF2499" s="78"/>
      <c r="UVG2499" s="78"/>
      <c r="UVH2499" s="78"/>
      <c r="UVI2499" s="78"/>
      <c r="UVJ2499" s="78"/>
      <c r="UVK2499" s="78"/>
      <c r="UVL2499" s="78"/>
      <c r="UVM2499" s="78"/>
      <c r="UVN2499" s="78"/>
      <c r="UVO2499" s="78"/>
      <c r="UVP2499" s="78"/>
      <c r="UVQ2499" s="78"/>
      <c r="UVR2499" s="78"/>
      <c r="UVS2499" s="78"/>
      <c r="UVT2499" s="78"/>
      <c r="UVU2499" s="78"/>
      <c r="UVV2499" s="78"/>
      <c r="UVW2499" s="78"/>
      <c r="UVX2499" s="78"/>
      <c r="UVY2499" s="78"/>
      <c r="UVZ2499" s="78"/>
      <c r="UWA2499" s="78"/>
      <c r="UWB2499" s="78"/>
      <c r="UWC2499" s="78"/>
      <c r="UWD2499" s="78"/>
      <c r="UWE2499" s="78"/>
      <c r="UWF2499" s="78"/>
      <c r="UWG2499" s="78"/>
      <c r="UWH2499" s="78"/>
      <c r="UWI2499" s="78"/>
      <c r="UWJ2499" s="78"/>
      <c r="UWK2499" s="78"/>
      <c r="UWL2499" s="78"/>
      <c r="UWM2499" s="78"/>
      <c r="UWN2499" s="78"/>
      <c r="UWO2499" s="78"/>
      <c r="UWP2499" s="78"/>
      <c r="UWQ2499" s="78"/>
      <c r="UWR2499" s="78"/>
      <c r="UWS2499" s="78"/>
      <c r="UWT2499" s="78"/>
      <c r="UWU2499" s="78"/>
      <c r="UWV2499" s="78"/>
      <c r="UWW2499" s="78"/>
      <c r="UWX2499" s="78"/>
      <c r="UWY2499" s="78"/>
      <c r="UWZ2499" s="78"/>
      <c r="UXA2499" s="78"/>
      <c r="UXB2499" s="78"/>
      <c r="UXC2499" s="78"/>
      <c r="UXD2499" s="78"/>
      <c r="UXE2499" s="78"/>
      <c r="UXF2499" s="78"/>
      <c r="UXG2499" s="78"/>
      <c r="UXH2499" s="78"/>
      <c r="UXI2499" s="78"/>
      <c r="UXJ2499" s="78"/>
      <c r="UXK2499" s="78"/>
      <c r="UXL2499" s="78"/>
      <c r="UXM2499" s="78"/>
      <c r="UXN2499" s="78"/>
      <c r="UXO2499" s="78"/>
      <c r="UXP2499" s="78"/>
      <c r="UXQ2499" s="78"/>
      <c r="UXR2499" s="78"/>
      <c r="UXS2499" s="78"/>
      <c r="UXT2499" s="78"/>
      <c r="UXU2499" s="78"/>
      <c r="UXV2499" s="78"/>
      <c r="UXW2499" s="78"/>
      <c r="UXX2499" s="78"/>
      <c r="UXY2499" s="78"/>
      <c r="UXZ2499" s="78"/>
      <c r="UYA2499" s="78"/>
      <c r="UYB2499" s="78"/>
      <c r="UYC2499" s="78"/>
      <c r="UYD2499" s="78"/>
      <c r="UYE2499" s="78"/>
      <c r="UYF2499" s="78"/>
      <c r="UYG2499" s="78"/>
      <c r="UYH2499" s="78"/>
      <c r="UYI2499" s="78"/>
      <c r="UYJ2499" s="78"/>
      <c r="UYK2499" s="78"/>
      <c r="UYL2499" s="78"/>
      <c r="UYM2499" s="78"/>
      <c r="UYN2499" s="78"/>
      <c r="UYO2499" s="78"/>
      <c r="UYP2499" s="78"/>
      <c r="UYQ2499" s="78"/>
      <c r="UYR2499" s="78"/>
      <c r="UYS2499" s="78"/>
      <c r="UYT2499" s="78"/>
      <c r="UYU2499" s="78"/>
      <c r="UYV2499" s="78"/>
      <c r="UYW2499" s="78"/>
      <c r="UYX2499" s="78"/>
      <c r="UYY2499" s="78"/>
      <c r="UYZ2499" s="78"/>
      <c r="UZA2499" s="78"/>
      <c r="UZB2499" s="78"/>
      <c r="UZC2499" s="78"/>
      <c r="UZD2499" s="78"/>
      <c r="UZE2499" s="78"/>
      <c r="UZF2499" s="78"/>
      <c r="UZG2499" s="78"/>
      <c r="UZH2499" s="78"/>
      <c r="UZI2499" s="78"/>
      <c r="UZJ2499" s="78"/>
      <c r="UZK2499" s="78"/>
      <c r="UZL2499" s="78"/>
      <c r="UZM2499" s="78"/>
      <c r="UZN2499" s="78"/>
      <c r="UZO2499" s="78"/>
      <c r="UZP2499" s="78"/>
      <c r="UZQ2499" s="78"/>
      <c r="UZR2499" s="78"/>
      <c r="UZS2499" s="78"/>
      <c r="UZT2499" s="78"/>
      <c r="UZU2499" s="78"/>
      <c r="UZV2499" s="78"/>
      <c r="UZW2499" s="78"/>
      <c r="UZX2499" s="78"/>
      <c r="UZY2499" s="78"/>
      <c r="UZZ2499" s="78"/>
      <c r="VAA2499" s="78"/>
      <c r="VAB2499" s="78"/>
      <c r="VAC2499" s="78"/>
      <c r="VAD2499" s="78"/>
      <c r="VAE2499" s="78"/>
      <c r="VAF2499" s="78"/>
      <c r="VAG2499" s="78"/>
      <c r="VAH2499" s="78"/>
      <c r="VAI2499" s="78"/>
      <c r="VAJ2499" s="78"/>
      <c r="VAK2499" s="78"/>
      <c r="VAL2499" s="78"/>
      <c r="VAM2499" s="78"/>
      <c r="VAN2499" s="78"/>
      <c r="VAO2499" s="78"/>
      <c r="VAP2499" s="78"/>
      <c r="VAQ2499" s="78"/>
      <c r="VAR2499" s="78"/>
      <c r="VAS2499" s="78"/>
      <c r="VAT2499" s="78"/>
      <c r="VAU2499" s="78"/>
      <c r="VAV2499" s="78"/>
      <c r="VAW2499" s="78"/>
      <c r="VAX2499" s="78"/>
      <c r="VAY2499" s="78"/>
      <c r="VAZ2499" s="78"/>
      <c r="VBA2499" s="78"/>
      <c r="VBB2499" s="78"/>
      <c r="VBC2499" s="78"/>
      <c r="VBD2499" s="78"/>
      <c r="VBE2499" s="78"/>
      <c r="VBF2499" s="78"/>
      <c r="VBG2499" s="78"/>
      <c r="VBH2499" s="78"/>
      <c r="VBI2499" s="78"/>
      <c r="VBJ2499" s="78"/>
      <c r="VBK2499" s="78"/>
      <c r="VBL2499" s="78"/>
      <c r="VBM2499" s="78"/>
      <c r="VBN2499" s="78"/>
      <c r="VBO2499" s="78"/>
      <c r="VBP2499" s="78"/>
      <c r="VBQ2499" s="78"/>
      <c r="VBR2499" s="78"/>
      <c r="VBS2499" s="78"/>
      <c r="VBT2499" s="78"/>
      <c r="VBU2499" s="78"/>
      <c r="VBV2499" s="78"/>
      <c r="VBW2499" s="78"/>
      <c r="VBX2499" s="78"/>
      <c r="VBY2499" s="78"/>
      <c r="VBZ2499" s="78"/>
      <c r="VCA2499" s="78"/>
      <c r="VCB2499" s="78"/>
      <c r="VCC2499" s="78"/>
      <c r="VCD2499" s="78"/>
      <c r="VCE2499" s="78"/>
      <c r="VCF2499" s="78"/>
      <c r="VCG2499" s="78"/>
      <c r="VCH2499" s="78"/>
      <c r="VCI2499" s="78"/>
      <c r="VCJ2499" s="78"/>
      <c r="VCK2499" s="78"/>
      <c r="VCL2499" s="78"/>
      <c r="VCM2499" s="78"/>
      <c r="VCN2499" s="78"/>
      <c r="VCO2499" s="78"/>
      <c r="VCP2499" s="78"/>
      <c r="VCQ2499" s="78"/>
      <c r="VCR2499" s="78"/>
      <c r="VCS2499" s="78"/>
      <c r="VCT2499" s="78"/>
      <c r="VCU2499" s="78"/>
      <c r="VCV2499" s="78"/>
      <c r="VCW2499" s="78"/>
      <c r="VCX2499" s="78"/>
      <c r="VCY2499" s="78"/>
      <c r="VCZ2499" s="78"/>
      <c r="VDA2499" s="78"/>
      <c r="VDB2499" s="78"/>
      <c r="VDC2499" s="78"/>
      <c r="VDD2499" s="78"/>
      <c r="VDE2499" s="78"/>
      <c r="VDF2499" s="78"/>
      <c r="VDG2499" s="78"/>
      <c r="VDH2499" s="78"/>
      <c r="VDI2499" s="78"/>
      <c r="VDJ2499" s="78"/>
      <c r="VDK2499" s="78"/>
      <c r="VDL2499" s="78"/>
      <c r="VDM2499" s="78"/>
      <c r="VDN2499" s="78"/>
      <c r="VDO2499" s="78"/>
      <c r="VDP2499" s="78"/>
      <c r="VDQ2499" s="78"/>
      <c r="VDR2499" s="78"/>
      <c r="VDS2499" s="78"/>
      <c r="VDT2499" s="78"/>
      <c r="VDU2499" s="78"/>
      <c r="VDV2499" s="78"/>
      <c r="VDW2499" s="78"/>
      <c r="VDX2499" s="78"/>
      <c r="VDY2499" s="78"/>
      <c r="VDZ2499" s="78"/>
      <c r="VEA2499" s="78"/>
      <c r="VEB2499" s="78"/>
      <c r="VEC2499" s="78"/>
      <c r="VED2499" s="78"/>
      <c r="VEE2499" s="78"/>
      <c r="VEF2499" s="78"/>
      <c r="VEG2499" s="78"/>
      <c r="VEH2499" s="78"/>
      <c r="VEI2499" s="78"/>
      <c r="VEJ2499" s="78"/>
      <c r="VEK2499" s="78"/>
      <c r="VEL2499" s="78"/>
      <c r="VEM2499" s="78"/>
      <c r="VEN2499" s="78"/>
      <c r="VEO2499" s="78"/>
      <c r="VEP2499" s="78"/>
      <c r="VEQ2499" s="78"/>
      <c r="VER2499" s="78"/>
      <c r="VES2499" s="78"/>
      <c r="VET2499" s="78"/>
      <c r="VEU2499" s="78"/>
      <c r="VEV2499" s="78"/>
      <c r="VEW2499" s="78"/>
      <c r="VEX2499" s="78"/>
      <c r="VEY2499" s="78"/>
      <c r="VEZ2499" s="78"/>
      <c r="VFA2499" s="78"/>
      <c r="VFB2499" s="78"/>
      <c r="VFC2499" s="78"/>
      <c r="VFD2499" s="78"/>
      <c r="VFE2499" s="78"/>
      <c r="VFF2499" s="78"/>
      <c r="VFG2499" s="78"/>
      <c r="VFH2499" s="78"/>
      <c r="VFI2499" s="78"/>
      <c r="VFJ2499" s="78"/>
      <c r="VFK2499" s="78"/>
      <c r="VFL2499" s="78"/>
      <c r="VFM2499" s="78"/>
      <c r="VFN2499" s="78"/>
      <c r="VFO2499" s="78"/>
      <c r="VFP2499" s="78"/>
      <c r="VFQ2499" s="78"/>
      <c r="VFR2499" s="78"/>
      <c r="VFS2499" s="78"/>
      <c r="VFT2499" s="78"/>
      <c r="VFU2499" s="78"/>
      <c r="VFV2499" s="78"/>
      <c r="VFW2499" s="78"/>
      <c r="VFX2499" s="78"/>
      <c r="VFY2499" s="78"/>
      <c r="VFZ2499" s="78"/>
      <c r="VGA2499" s="78"/>
      <c r="VGB2499" s="78"/>
      <c r="VGC2499" s="78"/>
      <c r="VGD2499" s="78"/>
      <c r="VGE2499" s="78"/>
      <c r="VGF2499" s="78"/>
      <c r="VGG2499" s="78"/>
      <c r="VGH2499" s="78"/>
      <c r="VGI2499" s="78"/>
      <c r="VGJ2499" s="78"/>
      <c r="VGK2499" s="78"/>
      <c r="VGL2499" s="78"/>
      <c r="VGM2499" s="78"/>
      <c r="VGN2499" s="78"/>
      <c r="VGO2499" s="78"/>
      <c r="VGP2499" s="78"/>
      <c r="VGQ2499" s="78"/>
      <c r="VGR2499" s="78"/>
      <c r="VGS2499" s="78"/>
      <c r="VGT2499" s="78"/>
      <c r="VGU2499" s="78"/>
      <c r="VGV2499" s="78"/>
      <c r="VGW2499" s="78"/>
      <c r="VGX2499" s="78"/>
      <c r="VGY2499" s="78"/>
      <c r="VGZ2499" s="78"/>
      <c r="VHA2499" s="78"/>
      <c r="VHB2499" s="78"/>
      <c r="VHC2499" s="78"/>
      <c r="VHD2499" s="78"/>
      <c r="VHE2499" s="78"/>
      <c r="VHF2499" s="78"/>
      <c r="VHG2499" s="78"/>
      <c r="VHH2499" s="78"/>
      <c r="VHI2499" s="78"/>
      <c r="VHJ2499" s="78"/>
      <c r="VHK2499" s="78"/>
      <c r="VHL2499" s="78"/>
      <c r="VHM2499" s="78"/>
      <c r="VHN2499" s="78"/>
      <c r="VHO2499" s="78"/>
      <c r="VHP2499" s="78"/>
      <c r="VHQ2499" s="78"/>
      <c r="VHR2499" s="78"/>
      <c r="VHS2499" s="78"/>
      <c r="VHT2499" s="78"/>
      <c r="VHU2499" s="78"/>
      <c r="VHV2499" s="78"/>
      <c r="VHW2499" s="78"/>
      <c r="VHX2499" s="78"/>
      <c r="VHY2499" s="78"/>
      <c r="VHZ2499" s="78"/>
      <c r="VIA2499" s="78"/>
      <c r="VIB2499" s="78"/>
      <c r="VIC2499" s="78"/>
      <c r="VID2499" s="78"/>
      <c r="VIE2499" s="78"/>
      <c r="VIF2499" s="78"/>
      <c r="VIG2499" s="78"/>
      <c r="VIH2499" s="78"/>
      <c r="VII2499" s="78"/>
      <c r="VIJ2499" s="78"/>
      <c r="VIK2499" s="78"/>
      <c r="VIL2499" s="78"/>
      <c r="VIM2499" s="78"/>
      <c r="VIN2499" s="78"/>
      <c r="VIO2499" s="78"/>
      <c r="VIP2499" s="78"/>
      <c r="VIQ2499" s="78"/>
      <c r="VIR2499" s="78"/>
      <c r="VIS2499" s="78"/>
      <c r="VIT2499" s="78"/>
      <c r="VIU2499" s="78"/>
      <c r="VIV2499" s="78"/>
      <c r="VIW2499" s="78"/>
      <c r="VIX2499" s="78"/>
      <c r="VIY2499" s="78"/>
      <c r="VIZ2499" s="78"/>
      <c r="VJA2499" s="78"/>
      <c r="VJB2499" s="78"/>
      <c r="VJC2499" s="78"/>
      <c r="VJD2499" s="78"/>
      <c r="VJE2499" s="78"/>
      <c r="VJF2499" s="78"/>
      <c r="VJG2499" s="78"/>
      <c r="VJH2499" s="78"/>
      <c r="VJI2499" s="78"/>
      <c r="VJJ2499" s="78"/>
      <c r="VJK2499" s="78"/>
      <c r="VJL2499" s="78"/>
      <c r="VJM2499" s="78"/>
      <c r="VJN2499" s="78"/>
      <c r="VJO2499" s="78"/>
      <c r="VJP2499" s="78"/>
      <c r="VJQ2499" s="78"/>
      <c r="VJR2499" s="78"/>
      <c r="VJS2499" s="78"/>
      <c r="VJT2499" s="78"/>
      <c r="VJU2499" s="78"/>
      <c r="VJV2499" s="78"/>
      <c r="VJW2499" s="78"/>
      <c r="VJX2499" s="78"/>
      <c r="VJY2499" s="78"/>
      <c r="VJZ2499" s="78"/>
      <c r="VKA2499" s="78"/>
      <c r="VKB2499" s="78"/>
      <c r="VKC2499" s="78"/>
      <c r="VKD2499" s="78"/>
      <c r="VKE2499" s="78"/>
      <c r="VKF2499" s="78"/>
      <c r="VKG2499" s="78"/>
      <c r="VKH2499" s="78"/>
      <c r="VKI2499" s="78"/>
      <c r="VKJ2499" s="78"/>
      <c r="VKK2499" s="78"/>
      <c r="VKL2499" s="78"/>
      <c r="VKM2499" s="78"/>
      <c r="VKN2499" s="78"/>
      <c r="VKO2499" s="78"/>
      <c r="VKP2499" s="78"/>
      <c r="VKQ2499" s="78"/>
      <c r="VKR2499" s="78"/>
      <c r="VKS2499" s="78"/>
      <c r="VKT2499" s="78"/>
      <c r="VKU2499" s="78"/>
      <c r="VKV2499" s="78"/>
      <c r="VKW2499" s="78"/>
      <c r="VKX2499" s="78"/>
      <c r="VKY2499" s="78"/>
      <c r="VKZ2499" s="78"/>
      <c r="VLA2499" s="78"/>
      <c r="VLB2499" s="78"/>
      <c r="VLC2499" s="78"/>
      <c r="VLD2499" s="78"/>
      <c r="VLE2499" s="78"/>
      <c r="VLF2499" s="78"/>
      <c r="VLG2499" s="78"/>
      <c r="VLH2499" s="78"/>
      <c r="VLI2499" s="78"/>
      <c r="VLJ2499" s="78"/>
      <c r="VLK2499" s="78"/>
      <c r="VLL2499" s="78"/>
      <c r="VLM2499" s="78"/>
      <c r="VLN2499" s="78"/>
      <c r="VLO2499" s="78"/>
      <c r="VLP2499" s="78"/>
      <c r="VLQ2499" s="78"/>
      <c r="VLR2499" s="78"/>
      <c r="VLS2499" s="78"/>
      <c r="VLT2499" s="78"/>
      <c r="VLU2499" s="78"/>
      <c r="VLV2499" s="78"/>
      <c r="VLW2499" s="78"/>
      <c r="VLX2499" s="78"/>
      <c r="VLY2499" s="78"/>
      <c r="VLZ2499" s="78"/>
      <c r="VMA2499" s="78"/>
      <c r="VMB2499" s="78"/>
      <c r="VMC2499" s="78"/>
      <c r="VMD2499" s="78"/>
      <c r="VME2499" s="78"/>
      <c r="VMF2499" s="78"/>
      <c r="VMG2499" s="78"/>
      <c r="VMH2499" s="78"/>
      <c r="VMI2499" s="78"/>
      <c r="VMJ2499" s="78"/>
      <c r="VMK2499" s="78"/>
      <c r="VML2499" s="78"/>
      <c r="VMM2499" s="78"/>
      <c r="VMN2499" s="78"/>
      <c r="VMO2499" s="78"/>
      <c r="VMP2499" s="78"/>
      <c r="VMQ2499" s="78"/>
      <c r="VMR2499" s="78"/>
      <c r="VMS2499" s="78"/>
      <c r="VMT2499" s="78"/>
      <c r="VMU2499" s="78"/>
      <c r="VMV2499" s="78"/>
      <c r="VMW2499" s="78"/>
      <c r="VMX2499" s="78"/>
      <c r="VMY2499" s="78"/>
      <c r="VMZ2499" s="78"/>
      <c r="VNA2499" s="78"/>
      <c r="VNB2499" s="78"/>
      <c r="VNC2499" s="78"/>
      <c r="VND2499" s="78"/>
      <c r="VNE2499" s="78"/>
      <c r="VNF2499" s="78"/>
      <c r="VNG2499" s="78"/>
      <c r="VNH2499" s="78"/>
      <c r="VNI2499" s="78"/>
      <c r="VNJ2499" s="78"/>
      <c r="VNK2499" s="78"/>
      <c r="VNL2499" s="78"/>
      <c r="VNM2499" s="78"/>
      <c r="VNN2499" s="78"/>
      <c r="VNO2499" s="78"/>
      <c r="VNP2499" s="78"/>
      <c r="VNQ2499" s="78"/>
      <c r="VNR2499" s="78"/>
      <c r="VNS2499" s="78"/>
      <c r="VNT2499" s="78"/>
      <c r="VNU2499" s="78"/>
      <c r="VNV2499" s="78"/>
      <c r="VNW2499" s="78"/>
      <c r="VNX2499" s="78"/>
      <c r="VNY2499" s="78"/>
      <c r="VNZ2499" s="78"/>
      <c r="VOA2499" s="78"/>
      <c r="VOB2499" s="78"/>
      <c r="VOC2499" s="78"/>
      <c r="VOD2499" s="78"/>
      <c r="VOE2499" s="78"/>
      <c r="VOF2499" s="78"/>
      <c r="VOG2499" s="78"/>
      <c r="VOH2499" s="78"/>
      <c r="VOI2499" s="78"/>
      <c r="VOJ2499" s="78"/>
      <c r="VOK2499" s="78"/>
      <c r="VOL2499" s="78"/>
      <c r="VOM2499" s="78"/>
      <c r="VON2499" s="78"/>
      <c r="VOO2499" s="78"/>
      <c r="VOP2499" s="78"/>
      <c r="VOQ2499" s="78"/>
      <c r="VOR2499" s="78"/>
      <c r="VOS2499" s="78"/>
      <c r="VOT2499" s="78"/>
      <c r="VOU2499" s="78"/>
      <c r="VOV2499" s="78"/>
      <c r="VOW2499" s="78"/>
      <c r="VOX2499" s="78"/>
      <c r="VOY2499" s="78"/>
      <c r="VOZ2499" s="78"/>
      <c r="VPA2499" s="78"/>
      <c r="VPB2499" s="78"/>
      <c r="VPC2499" s="78"/>
      <c r="VPD2499" s="78"/>
      <c r="VPE2499" s="78"/>
      <c r="VPF2499" s="78"/>
      <c r="VPG2499" s="78"/>
      <c r="VPH2499" s="78"/>
      <c r="VPI2499" s="78"/>
      <c r="VPJ2499" s="78"/>
      <c r="VPK2499" s="78"/>
      <c r="VPL2499" s="78"/>
      <c r="VPM2499" s="78"/>
      <c r="VPN2499" s="78"/>
      <c r="VPO2499" s="78"/>
      <c r="VPP2499" s="78"/>
      <c r="VPQ2499" s="78"/>
      <c r="VPR2499" s="78"/>
      <c r="VPS2499" s="78"/>
      <c r="VPT2499" s="78"/>
      <c r="VPU2499" s="78"/>
      <c r="VPV2499" s="78"/>
      <c r="VPW2499" s="78"/>
      <c r="VPX2499" s="78"/>
      <c r="VPY2499" s="78"/>
      <c r="VPZ2499" s="78"/>
      <c r="VQA2499" s="78"/>
      <c r="VQB2499" s="78"/>
      <c r="VQC2499" s="78"/>
      <c r="VQD2499" s="78"/>
      <c r="VQE2499" s="78"/>
      <c r="VQF2499" s="78"/>
      <c r="VQG2499" s="78"/>
      <c r="VQH2499" s="78"/>
      <c r="VQI2499" s="78"/>
      <c r="VQJ2499" s="78"/>
      <c r="VQK2499" s="78"/>
      <c r="VQL2499" s="78"/>
      <c r="VQM2499" s="78"/>
      <c r="VQN2499" s="78"/>
      <c r="VQO2499" s="78"/>
      <c r="VQP2499" s="78"/>
      <c r="VQQ2499" s="78"/>
      <c r="VQR2499" s="78"/>
      <c r="VQS2499" s="78"/>
      <c r="VQT2499" s="78"/>
      <c r="VQU2499" s="78"/>
      <c r="VQV2499" s="78"/>
      <c r="VQW2499" s="78"/>
      <c r="VQX2499" s="78"/>
      <c r="VQY2499" s="78"/>
      <c r="VQZ2499" s="78"/>
      <c r="VRA2499" s="78"/>
      <c r="VRB2499" s="78"/>
      <c r="VRC2499" s="78"/>
      <c r="VRD2499" s="78"/>
      <c r="VRE2499" s="78"/>
      <c r="VRF2499" s="78"/>
      <c r="VRG2499" s="78"/>
      <c r="VRH2499" s="78"/>
      <c r="VRI2499" s="78"/>
      <c r="VRJ2499" s="78"/>
      <c r="VRK2499" s="78"/>
      <c r="VRL2499" s="78"/>
      <c r="VRM2499" s="78"/>
      <c r="VRN2499" s="78"/>
      <c r="VRO2499" s="78"/>
      <c r="VRP2499" s="78"/>
      <c r="VRQ2499" s="78"/>
      <c r="VRR2499" s="78"/>
      <c r="VRS2499" s="78"/>
      <c r="VRT2499" s="78"/>
      <c r="VRU2499" s="78"/>
      <c r="VRV2499" s="78"/>
      <c r="VRW2499" s="78"/>
      <c r="VRX2499" s="78"/>
      <c r="VRY2499" s="78"/>
      <c r="VRZ2499" s="78"/>
      <c r="VSA2499" s="78"/>
      <c r="VSB2499" s="78"/>
      <c r="VSC2499" s="78"/>
      <c r="VSD2499" s="78"/>
      <c r="VSE2499" s="78"/>
      <c r="VSF2499" s="78"/>
      <c r="VSG2499" s="78"/>
      <c r="VSH2499" s="78"/>
      <c r="VSI2499" s="78"/>
      <c r="VSJ2499" s="78"/>
      <c r="VSK2499" s="78"/>
      <c r="VSL2499" s="78"/>
      <c r="VSM2499" s="78"/>
      <c r="VSN2499" s="78"/>
      <c r="VSO2499" s="78"/>
      <c r="VSP2499" s="78"/>
      <c r="VSQ2499" s="78"/>
      <c r="VSR2499" s="78"/>
      <c r="VSS2499" s="78"/>
      <c r="VST2499" s="78"/>
      <c r="VSU2499" s="78"/>
      <c r="VSV2499" s="78"/>
      <c r="VSW2499" s="78"/>
      <c r="VSX2499" s="78"/>
      <c r="VSY2499" s="78"/>
      <c r="VSZ2499" s="78"/>
      <c r="VTA2499" s="78"/>
      <c r="VTB2499" s="78"/>
      <c r="VTC2499" s="78"/>
      <c r="VTD2499" s="78"/>
      <c r="VTE2499" s="78"/>
      <c r="VTF2499" s="78"/>
      <c r="VTG2499" s="78"/>
      <c r="VTH2499" s="78"/>
      <c r="VTI2499" s="78"/>
      <c r="VTJ2499" s="78"/>
      <c r="VTK2499" s="78"/>
      <c r="VTL2499" s="78"/>
      <c r="VTM2499" s="78"/>
      <c r="VTN2499" s="78"/>
      <c r="VTO2499" s="78"/>
      <c r="VTP2499" s="78"/>
      <c r="VTQ2499" s="78"/>
      <c r="VTR2499" s="78"/>
      <c r="VTS2499" s="78"/>
      <c r="VTT2499" s="78"/>
      <c r="VTU2499" s="78"/>
      <c r="VTV2499" s="78"/>
      <c r="VTW2499" s="78"/>
      <c r="VTX2499" s="78"/>
      <c r="VTY2499" s="78"/>
      <c r="VTZ2499" s="78"/>
      <c r="VUA2499" s="78"/>
      <c r="VUB2499" s="78"/>
      <c r="VUC2499" s="78"/>
      <c r="VUD2499" s="78"/>
      <c r="VUE2499" s="78"/>
      <c r="VUF2499" s="78"/>
      <c r="VUG2499" s="78"/>
      <c r="VUH2499" s="78"/>
      <c r="VUI2499" s="78"/>
      <c r="VUJ2499" s="78"/>
      <c r="VUK2499" s="78"/>
      <c r="VUL2499" s="78"/>
      <c r="VUM2499" s="78"/>
      <c r="VUN2499" s="78"/>
      <c r="VUO2499" s="78"/>
      <c r="VUP2499" s="78"/>
      <c r="VUQ2499" s="78"/>
      <c r="VUR2499" s="78"/>
      <c r="VUS2499" s="78"/>
      <c r="VUT2499" s="78"/>
      <c r="VUU2499" s="78"/>
      <c r="VUV2499" s="78"/>
      <c r="VUW2499" s="78"/>
      <c r="VUX2499" s="78"/>
      <c r="VUY2499" s="78"/>
      <c r="VUZ2499" s="78"/>
      <c r="VVA2499" s="78"/>
      <c r="VVB2499" s="78"/>
      <c r="VVC2499" s="78"/>
      <c r="VVD2499" s="78"/>
      <c r="VVE2499" s="78"/>
      <c r="VVF2499" s="78"/>
      <c r="VVG2499" s="78"/>
      <c r="VVH2499" s="78"/>
      <c r="VVI2499" s="78"/>
      <c r="VVJ2499" s="78"/>
      <c r="VVK2499" s="78"/>
      <c r="VVL2499" s="78"/>
      <c r="VVM2499" s="78"/>
      <c r="VVN2499" s="78"/>
      <c r="VVO2499" s="78"/>
      <c r="VVP2499" s="78"/>
      <c r="VVQ2499" s="78"/>
      <c r="VVR2499" s="78"/>
      <c r="VVS2499" s="78"/>
      <c r="VVT2499" s="78"/>
      <c r="VVU2499" s="78"/>
      <c r="VVV2499" s="78"/>
      <c r="VVW2499" s="78"/>
      <c r="VVX2499" s="78"/>
      <c r="VVY2499" s="78"/>
      <c r="VVZ2499" s="78"/>
      <c r="VWA2499" s="78"/>
      <c r="VWB2499" s="78"/>
      <c r="VWC2499" s="78"/>
      <c r="VWD2499" s="78"/>
      <c r="VWE2499" s="78"/>
      <c r="VWF2499" s="78"/>
      <c r="VWG2499" s="78"/>
      <c r="VWH2499" s="78"/>
      <c r="VWI2499" s="78"/>
      <c r="VWJ2499" s="78"/>
      <c r="VWK2499" s="78"/>
      <c r="VWL2499" s="78"/>
      <c r="VWM2499" s="78"/>
      <c r="VWN2499" s="78"/>
      <c r="VWO2499" s="78"/>
      <c r="VWP2499" s="78"/>
      <c r="VWQ2499" s="78"/>
      <c r="VWR2499" s="78"/>
      <c r="VWS2499" s="78"/>
      <c r="VWT2499" s="78"/>
      <c r="VWU2499" s="78"/>
      <c r="VWV2499" s="78"/>
      <c r="VWW2499" s="78"/>
      <c r="VWX2499" s="78"/>
      <c r="VWY2499" s="78"/>
      <c r="VWZ2499" s="78"/>
      <c r="VXA2499" s="78"/>
      <c r="VXB2499" s="78"/>
      <c r="VXC2499" s="78"/>
      <c r="VXD2499" s="78"/>
      <c r="VXE2499" s="78"/>
      <c r="VXF2499" s="78"/>
      <c r="VXG2499" s="78"/>
      <c r="VXH2499" s="78"/>
      <c r="VXI2499" s="78"/>
      <c r="VXJ2499" s="78"/>
      <c r="VXK2499" s="78"/>
      <c r="VXL2499" s="78"/>
      <c r="VXM2499" s="78"/>
      <c r="VXN2499" s="78"/>
      <c r="VXO2499" s="78"/>
      <c r="VXP2499" s="78"/>
      <c r="VXQ2499" s="78"/>
      <c r="VXR2499" s="78"/>
      <c r="VXS2499" s="78"/>
      <c r="VXT2499" s="78"/>
      <c r="VXU2499" s="78"/>
      <c r="VXV2499" s="78"/>
      <c r="VXW2499" s="78"/>
      <c r="VXX2499" s="78"/>
      <c r="VXY2499" s="78"/>
      <c r="VXZ2499" s="78"/>
      <c r="VYA2499" s="78"/>
      <c r="VYB2499" s="78"/>
      <c r="VYC2499" s="78"/>
      <c r="VYD2499" s="78"/>
      <c r="VYE2499" s="78"/>
      <c r="VYF2499" s="78"/>
      <c r="VYG2499" s="78"/>
      <c r="VYH2499" s="78"/>
      <c r="VYI2499" s="78"/>
      <c r="VYJ2499" s="78"/>
      <c r="VYK2499" s="78"/>
      <c r="VYL2499" s="78"/>
      <c r="VYM2499" s="78"/>
      <c r="VYN2499" s="78"/>
      <c r="VYO2499" s="78"/>
      <c r="VYP2499" s="78"/>
      <c r="VYQ2499" s="78"/>
      <c r="VYR2499" s="78"/>
      <c r="VYS2499" s="78"/>
      <c r="VYT2499" s="78"/>
      <c r="VYU2499" s="78"/>
      <c r="VYV2499" s="78"/>
      <c r="VYW2499" s="78"/>
      <c r="VYX2499" s="78"/>
      <c r="VYY2499" s="78"/>
      <c r="VYZ2499" s="78"/>
      <c r="VZA2499" s="78"/>
      <c r="VZB2499" s="78"/>
      <c r="VZC2499" s="78"/>
      <c r="VZD2499" s="78"/>
      <c r="VZE2499" s="78"/>
      <c r="VZF2499" s="78"/>
      <c r="VZG2499" s="78"/>
      <c r="VZH2499" s="78"/>
      <c r="VZI2499" s="78"/>
      <c r="VZJ2499" s="78"/>
      <c r="VZK2499" s="78"/>
      <c r="VZL2499" s="78"/>
      <c r="VZM2499" s="78"/>
      <c r="VZN2499" s="78"/>
      <c r="VZO2499" s="78"/>
      <c r="VZP2499" s="78"/>
      <c r="VZQ2499" s="78"/>
      <c r="VZR2499" s="78"/>
      <c r="VZS2499" s="78"/>
      <c r="VZT2499" s="78"/>
      <c r="VZU2499" s="78"/>
      <c r="VZV2499" s="78"/>
      <c r="VZW2499" s="78"/>
      <c r="VZX2499" s="78"/>
      <c r="VZY2499" s="78"/>
      <c r="VZZ2499" s="78"/>
      <c r="WAA2499" s="78"/>
      <c r="WAB2499" s="78"/>
      <c r="WAC2499" s="78"/>
      <c r="WAD2499" s="78"/>
      <c r="WAE2499" s="78"/>
      <c r="WAF2499" s="78"/>
      <c r="WAG2499" s="78"/>
      <c r="WAH2499" s="78"/>
      <c r="WAI2499" s="78"/>
      <c r="WAJ2499" s="78"/>
      <c r="WAK2499" s="78"/>
      <c r="WAL2499" s="78"/>
      <c r="WAM2499" s="78"/>
      <c r="WAN2499" s="78"/>
      <c r="WAO2499" s="78"/>
      <c r="WAP2499" s="78"/>
      <c r="WAQ2499" s="78"/>
      <c r="WAR2499" s="78"/>
      <c r="WAS2499" s="78"/>
      <c r="WAT2499" s="78"/>
      <c r="WAU2499" s="78"/>
      <c r="WAV2499" s="78"/>
      <c r="WAW2499" s="78"/>
      <c r="WAX2499" s="78"/>
      <c r="WAY2499" s="78"/>
      <c r="WAZ2499" s="78"/>
      <c r="WBA2499" s="78"/>
      <c r="WBB2499" s="78"/>
      <c r="WBC2499" s="78"/>
      <c r="WBD2499" s="78"/>
      <c r="WBE2499" s="78"/>
      <c r="WBF2499" s="78"/>
      <c r="WBG2499" s="78"/>
      <c r="WBH2499" s="78"/>
      <c r="WBI2499" s="78"/>
      <c r="WBJ2499" s="78"/>
      <c r="WBK2499" s="78"/>
      <c r="WBL2499" s="78"/>
      <c r="WBM2499" s="78"/>
      <c r="WBN2499" s="78"/>
      <c r="WBO2499" s="78"/>
      <c r="WBP2499" s="78"/>
      <c r="WBQ2499" s="78"/>
      <c r="WBR2499" s="78"/>
      <c r="WBS2499" s="78"/>
      <c r="WBT2499" s="78"/>
      <c r="WBU2499" s="78"/>
      <c r="WBV2499" s="78"/>
      <c r="WBW2499" s="78"/>
      <c r="WBX2499" s="78"/>
      <c r="WBY2499" s="78"/>
      <c r="WBZ2499" s="78"/>
      <c r="WCA2499" s="78"/>
      <c r="WCB2499" s="78"/>
      <c r="WCC2499" s="78"/>
      <c r="WCD2499" s="78"/>
      <c r="WCE2499" s="78"/>
      <c r="WCF2499" s="78"/>
      <c r="WCG2499" s="78"/>
      <c r="WCH2499" s="78"/>
      <c r="WCI2499" s="78"/>
      <c r="WCJ2499" s="78"/>
      <c r="WCK2499" s="78"/>
      <c r="WCL2499" s="78"/>
      <c r="WCM2499" s="78"/>
      <c r="WCN2499" s="78"/>
      <c r="WCO2499" s="78"/>
      <c r="WCP2499" s="78"/>
      <c r="WCQ2499" s="78"/>
      <c r="WCR2499" s="78"/>
      <c r="WCS2499" s="78"/>
      <c r="WCT2499" s="78"/>
      <c r="WCU2499" s="78"/>
      <c r="WCV2499" s="78"/>
      <c r="WCW2499" s="78"/>
      <c r="WCX2499" s="78"/>
      <c r="WCY2499" s="78"/>
      <c r="WCZ2499" s="78"/>
      <c r="WDA2499" s="78"/>
      <c r="WDB2499" s="78"/>
      <c r="WDC2499" s="78"/>
      <c r="WDD2499" s="78"/>
      <c r="WDE2499" s="78"/>
      <c r="WDF2499" s="78"/>
      <c r="WDG2499" s="78"/>
      <c r="WDH2499" s="78"/>
      <c r="WDI2499" s="78"/>
      <c r="WDJ2499" s="78"/>
      <c r="WDK2499" s="78"/>
      <c r="WDL2499" s="78"/>
      <c r="WDM2499" s="78"/>
      <c r="WDN2499" s="78"/>
      <c r="WDO2499" s="78"/>
      <c r="WDP2499" s="78"/>
      <c r="WDQ2499" s="78"/>
      <c r="WDR2499" s="78"/>
      <c r="WDS2499" s="78"/>
      <c r="WDT2499" s="78"/>
      <c r="WDU2499" s="78"/>
      <c r="WDV2499" s="78"/>
      <c r="WDW2499" s="78"/>
      <c r="WDX2499" s="78"/>
      <c r="WDY2499" s="78"/>
      <c r="WDZ2499" s="78"/>
      <c r="WEA2499" s="78"/>
      <c r="WEB2499" s="78"/>
      <c r="WEC2499" s="78"/>
      <c r="WED2499" s="78"/>
      <c r="WEE2499" s="78"/>
      <c r="WEF2499" s="78"/>
      <c r="WEG2499" s="78"/>
      <c r="WEH2499" s="78"/>
      <c r="WEI2499" s="78"/>
      <c r="WEJ2499" s="78"/>
      <c r="WEK2499" s="78"/>
      <c r="WEL2499" s="78"/>
      <c r="WEM2499" s="78"/>
      <c r="WEN2499" s="78"/>
      <c r="WEO2499" s="78"/>
      <c r="WEP2499" s="78"/>
      <c r="WEQ2499" s="78"/>
      <c r="WER2499" s="78"/>
      <c r="WES2499" s="78"/>
      <c r="WET2499" s="78"/>
      <c r="WEU2499" s="78"/>
      <c r="WEV2499" s="78"/>
      <c r="WEW2499" s="78"/>
      <c r="WEX2499" s="78"/>
      <c r="WEY2499" s="78"/>
      <c r="WEZ2499" s="78"/>
      <c r="WFA2499" s="78"/>
      <c r="WFB2499" s="78"/>
      <c r="WFC2499" s="78"/>
      <c r="WFD2499" s="78"/>
      <c r="WFE2499" s="78"/>
      <c r="WFF2499" s="78"/>
      <c r="WFG2499" s="78"/>
      <c r="WFH2499" s="78"/>
      <c r="WFI2499" s="78"/>
      <c r="WFJ2499" s="78"/>
      <c r="WFK2499" s="78"/>
      <c r="WFL2499" s="78"/>
      <c r="WFM2499" s="78"/>
      <c r="WFN2499" s="78"/>
      <c r="WFO2499" s="78"/>
      <c r="WFP2499" s="78"/>
      <c r="WFQ2499" s="78"/>
      <c r="WFR2499" s="78"/>
      <c r="WFS2499" s="78"/>
      <c r="WFT2499" s="78"/>
      <c r="WFU2499" s="78"/>
      <c r="WFV2499" s="78"/>
      <c r="WFW2499" s="78"/>
      <c r="WFX2499" s="78"/>
      <c r="WFY2499" s="78"/>
      <c r="WFZ2499" s="78"/>
      <c r="WGA2499" s="78"/>
      <c r="WGB2499" s="78"/>
      <c r="WGC2499" s="78"/>
      <c r="WGD2499" s="78"/>
      <c r="WGE2499" s="78"/>
      <c r="WGF2499" s="78"/>
      <c r="WGG2499" s="78"/>
      <c r="WGH2499" s="78"/>
      <c r="WGI2499" s="78"/>
      <c r="WGJ2499" s="78"/>
      <c r="WGK2499" s="78"/>
      <c r="WGL2499" s="78"/>
      <c r="WGM2499" s="78"/>
      <c r="WGN2499" s="78"/>
      <c r="WGO2499" s="78"/>
      <c r="WGP2499" s="78"/>
      <c r="WGQ2499" s="78"/>
      <c r="WGR2499" s="78"/>
      <c r="WGS2499" s="78"/>
      <c r="WGT2499" s="78"/>
      <c r="WGU2499" s="78"/>
      <c r="WGV2499" s="78"/>
      <c r="WGW2499" s="78"/>
      <c r="WGX2499" s="78"/>
      <c r="WGY2499" s="78"/>
      <c r="WGZ2499" s="78"/>
      <c r="WHA2499" s="78"/>
      <c r="WHB2499" s="78"/>
      <c r="WHC2499" s="78"/>
      <c r="WHD2499" s="78"/>
      <c r="WHE2499" s="78"/>
      <c r="WHF2499" s="78"/>
      <c r="WHG2499" s="78"/>
      <c r="WHH2499" s="78"/>
      <c r="WHI2499" s="78"/>
      <c r="WHJ2499" s="78"/>
      <c r="WHK2499" s="78"/>
      <c r="WHL2499" s="78"/>
      <c r="WHM2499" s="78"/>
      <c r="WHN2499" s="78"/>
      <c r="WHO2499" s="78"/>
      <c r="WHP2499" s="78"/>
      <c r="WHQ2499" s="78"/>
      <c r="WHR2499" s="78"/>
      <c r="WHS2499" s="78"/>
      <c r="WHT2499" s="78"/>
      <c r="WHU2499" s="78"/>
      <c r="WHV2499" s="78"/>
      <c r="WHW2499" s="78"/>
      <c r="WHX2499" s="78"/>
      <c r="WHY2499" s="78"/>
      <c r="WHZ2499" s="78"/>
      <c r="WIA2499" s="78"/>
      <c r="WIB2499" s="78"/>
      <c r="WIC2499" s="78"/>
      <c r="WID2499" s="78"/>
      <c r="WIE2499" s="78"/>
      <c r="WIF2499" s="78"/>
      <c r="WIG2499" s="78"/>
      <c r="WIH2499" s="78"/>
      <c r="WII2499" s="78"/>
      <c r="WIJ2499" s="78"/>
      <c r="WIK2499" s="78"/>
      <c r="WIL2499" s="78"/>
      <c r="WIM2499" s="78"/>
      <c r="WIN2499" s="78"/>
      <c r="WIO2499" s="78"/>
      <c r="WIP2499" s="78"/>
      <c r="WIQ2499" s="78"/>
      <c r="WIR2499" s="78"/>
      <c r="WIS2499" s="78"/>
      <c r="WIT2499" s="78"/>
      <c r="WIU2499" s="78"/>
      <c r="WIV2499" s="78"/>
      <c r="WIW2499" s="78"/>
      <c r="WIX2499" s="78"/>
      <c r="WIY2499" s="78"/>
      <c r="WIZ2499" s="78"/>
      <c r="WJA2499" s="78"/>
      <c r="WJB2499" s="78"/>
      <c r="WJC2499" s="78"/>
      <c r="WJD2499" s="78"/>
      <c r="WJE2499" s="78"/>
      <c r="WJF2499" s="78"/>
      <c r="WJG2499" s="78"/>
      <c r="WJH2499" s="78"/>
      <c r="WJI2499" s="78"/>
      <c r="WJJ2499" s="78"/>
      <c r="WJK2499" s="78"/>
      <c r="WJL2499" s="78"/>
      <c r="WJM2499" s="78"/>
      <c r="WJN2499" s="78"/>
      <c r="WJO2499" s="78"/>
      <c r="WJP2499" s="78"/>
      <c r="WJQ2499" s="78"/>
      <c r="WJR2499" s="78"/>
      <c r="WJS2499" s="78"/>
      <c r="WJT2499" s="78"/>
      <c r="WJU2499" s="78"/>
      <c r="WJV2499" s="78"/>
      <c r="WJW2499" s="78"/>
      <c r="WJX2499" s="78"/>
      <c r="WJY2499" s="78"/>
      <c r="WJZ2499" s="78"/>
      <c r="WKA2499" s="78"/>
      <c r="WKB2499" s="78"/>
      <c r="WKC2499" s="78"/>
      <c r="WKD2499" s="78"/>
      <c r="WKE2499" s="78"/>
      <c r="WKF2499" s="78"/>
      <c r="WKG2499" s="78"/>
      <c r="WKH2499" s="78"/>
      <c r="WKI2499" s="78"/>
      <c r="WKJ2499" s="78"/>
      <c r="WKK2499" s="78"/>
      <c r="WKL2499" s="78"/>
      <c r="WKM2499" s="78"/>
      <c r="WKN2499" s="78"/>
      <c r="WKO2499" s="78"/>
      <c r="WKP2499" s="78"/>
      <c r="WKQ2499" s="78"/>
      <c r="WKR2499" s="78"/>
      <c r="WKS2499" s="78"/>
      <c r="WKT2499" s="78"/>
      <c r="WKU2499" s="78"/>
      <c r="WKV2499" s="78"/>
      <c r="WKW2499" s="78"/>
      <c r="WKX2499" s="78"/>
      <c r="WKY2499" s="78"/>
      <c r="WKZ2499" s="78"/>
      <c r="WLA2499" s="78"/>
      <c r="WLB2499" s="78"/>
      <c r="WLC2499" s="78"/>
      <c r="WLD2499" s="78"/>
      <c r="WLE2499" s="78"/>
      <c r="WLF2499" s="78"/>
      <c r="WLG2499" s="78"/>
      <c r="WLH2499" s="78"/>
      <c r="WLI2499" s="78"/>
      <c r="WLJ2499" s="78"/>
      <c r="WLK2499" s="78"/>
      <c r="WLL2499" s="78"/>
      <c r="WLM2499" s="78"/>
      <c r="WLN2499" s="78"/>
      <c r="WLO2499" s="78"/>
      <c r="WLP2499" s="78"/>
      <c r="WLQ2499" s="78"/>
      <c r="WLR2499" s="78"/>
      <c r="WLS2499" s="78"/>
      <c r="WLT2499" s="78"/>
      <c r="WLU2499" s="78"/>
      <c r="WLV2499" s="78"/>
      <c r="WLW2499" s="78"/>
      <c r="WLX2499" s="78"/>
      <c r="WLY2499" s="78"/>
      <c r="WLZ2499" s="78"/>
      <c r="WMA2499" s="78"/>
      <c r="WMB2499" s="78"/>
      <c r="WMC2499" s="78"/>
      <c r="WMD2499" s="78"/>
      <c r="WME2499" s="78"/>
      <c r="WMF2499" s="78"/>
      <c r="WMG2499" s="78"/>
      <c r="WMH2499" s="78"/>
      <c r="WMI2499" s="78"/>
      <c r="WMJ2499" s="78"/>
      <c r="WMK2499" s="78"/>
      <c r="WML2499" s="78"/>
      <c r="WMM2499" s="78"/>
      <c r="WMN2499" s="78"/>
      <c r="WMO2499" s="78"/>
      <c r="WMP2499" s="78"/>
      <c r="WMQ2499" s="78"/>
      <c r="WMR2499" s="78"/>
      <c r="WMS2499" s="78"/>
      <c r="WMT2499" s="78"/>
      <c r="WMU2499" s="78"/>
      <c r="WMV2499" s="78"/>
      <c r="WMW2499" s="78"/>
      <c r="WMX2499" s="78"/>
      <c r="WMY2499" s="78"/>
      <c r="WMZ2499" s="78"/>
      <c r="WNA2499" s="78"/>
      <c r="WNB2499" s="78"/>
      <c r="WNC2499" s="78"/>
      <c r="WND2499" s="78"/>
      <c r="WNE2499" s="78"/>
      <c r="WNF2499" s="78"/>
      <c r="WNG2499" s="78"/>
      <c r="WNH2499" s="78"/>
      <c r="WNI2499" s="78"/>
      <c r="WNJ2499" s="78"/>
      <c r="WNK2499" s="78"/>
      <c r="WNL2499" s="78"/>
      <c r="WNM2499" s="78"/>
      <c r="WNN2499" s="78"/>
      <c r="WNO2499" s="78"/>
      <c r="WNP2499" s="78"/>
      <c r="WNQ2499" s="78"/>
      <c r="WNR2499" s="78"/>
      <c r="WNS2499" s="78"/>
      <c r="WNT2499" s="78"/>
      <c r="WNU2499" s="78"/>
      <c r="WNV2499" s="78"/>
      <c r="WNW2499" s="78"/>
      <c r="WNX2499" s="78"/>
      <c r="WNY2499" s="78"/>
      <c r="WNZ2499" s="78"/>
      <c r="WOA2499" s="78"/>
      <c r="WOB2499" s="78"/>
      <c r="WOC2499" s="78"/>
      <c r="WOD2499" s="78"/>
      <c r="WOE2499" s="78"/>
      <c r="WOF2499" s="78"/>
      <c r="WOG2499" s="78"/>
      <c r="WOH2499" s="78"/>
      <c r="WOI2499" s="78"/>
      <c r="WOJ2499" s="78"/>
      <c r="WOK2499" s="78"/>
      <c r="WOL2499" s="78"/>
      <c r="WOM2499" s="78"/>
      <c r="WON2499" s="78"/>
      <c r="WOO2499" s="78"/>
      <c r="WOP2499" s="78"/>
      <c r="WOQ2499" s="78"/>
      <c r="WOR2499" s="78"/>
      <c r="WOS2499" s="78"/>
      <c r="WOT2499" s="78"/>
      <c r="WOU2499" s="78"/>
      <c r="WOV2499" s="78"/>
      <c r="WOW2499" s="78"/>
      <c r="WOX2499" s="78"/>
      <c r="WOY2499" s="78"/>
      <c r="WOZ2499" s="78"/>
      <c r="WPA2499" s="78"/>
      <c r="WPB2499" s="78"/>
      <c r="WPC2499" s="78"/>
      <c r="WPD2499" s="78"/>
      <c r="WPE2499" s="78"/>
      <c r="WPF2499" s="78"/>
      <c r="WPG2499" s="78"/>
      <c r="WPH2499" s="78"/>
      <c r="WPI2499" s="78"/>
      <c r="WPJ2499" s="78"/>
      <c r="WPK2499" s="78"/>
      <c r="WPL2499" s="78"/>
      <c r="WPM2499" s="78"/>
      <c r="WPN2499" s="78"/>
      <c r="WPO2499" s="78"/>
      <c r="WPP2499" s="78"/>
      <c r="WPQ2499" s="78"/>
      <c r="WPR2499" s="78"/>
      <c r="WPS2499" s="78"/>
      <c r="WPT2499" s="78"/>
      <c r="WPU2499" s="78"/>
      <c r="WPV2499" s="78"/>
      <c r="WPW2499" s="78"/>
      <c r="WPX2499" s="78"/>
      <c r="WPY2499" s="78"/>
      <c r="WPZ2499" s="78"/>
      <c r="WQA2499" s="78"/>
      <c r="WQB2499" s="78"/>
      <c r="WQC2499" s="78"/>
      <c r="WQD2499" s="78"/>
      <c r="WQE2499" s="78"/>
      <c r="WQF2499" s="78"/>
      <c r="WQG2499" s="78"/>
      <c r="WQH2499" s="78"/>
      <c r="WQI2499" s="78"/>
      <c r="WQJ2499" s="78"/>
      <c r="WQK2499" s="78"/>
      <c r="WQL2499" s="78"/>
      <c r="WQM2499" s="78"/>
      <c r="WQN2499" s="78"/>
      <c r="WQO2499" s="78"/>
      <c r="WQP2499" s="78"/>
      <c r="WQQ2499" s="78"/>
      <c r="WQR2499" s="78"/>
      <c r="WQS2499" s="78"/>
      <c r="WQT2499" s="78"/>
      <c r="WQU2499" s="78"/>
      <c r="WQV2499" s="78"/>
      <c r="WQW2499" s="78"/>
      <c r="WQX2499" s="78"/>
      <c r="WQY2499" s="78"/>
      <c r="WQZ2499" s="78"/>
      <c r="WRA2499" s="78"/>
      <c r="WRB2499" s="78"/>
      <c r="WRC2499" s="78"/>
      <c r="WRD2499" s="78"/>
      <c r="WRE2499" s="78"/>
      <c r="WRF2499" s="78"/>
      <c r="WRG2499" s="78"/>
      <c r="WRH2499" s="78"/>
      <c r="WRI2499" s="78"/>
      <c r="WRJ2499" s="78"/>
      <c r="WRK2499" s="78"/>
      <c r="WRL2499" s="78"/>
      <c r="WRM2499" s="78"/>
      <c r="WRN2499" s="78"/>
      <c r="WRO2499" s="78"/>
      <c r="WRP2499" s="78"/>
      <c r="WRQ2499" s="78"/>
      <c r="WRR2499" s="78"/>
      <c r="WRS2499" s="78"/>
      <c r="WRT2499" s="78"/>
      <c r="WRU2499" s="78"/>
      <c r="WRV2499" s="78"/>
      <c r="WRW2499" s="78"/>
      <c r="WRX2499" s="78"/>
      <c r="WRY2499" s="78"/>
      <c r="WRZ2499" s="78"/>
      <c r="WSA2499" s="78"/>
      <c r="WSB2499" s="78"/>
      <c r="WSC2499" s="78"/>
      <c r="WSD2499" s="78"/>
      <c r="WSE2499" s="78"/>
      <c r="WSF2499" s="78"/>
      <c r="WSG2499" s="78"/>
      <c r="WSH2499" s="78"/>
      <c r="WSI2499" s="78"/>
      <c r="WSJ2499" s="78"/>
      <c r="WSK2499" s="78"/>
      <c r="WSL2499" s="78"/>
      <c r="WSM2499" s="78"/>
      <c r="WSN2499" s="78"/>
      <c r="WSO2499" s="78"/>
      <c r="WSP2499" s="78"/>
      <c r="WSQ2499" s="78"/>
      <c r="WSR2499" s="78"/>
      <c r="WSS2499" s="78"/>
      <c r="WST2499" s="78"/>
      <c r="WSU2499" s="78"/>
      <c r="WSV2499" s="78"/>
      <c r="WSW2499" s="78"/>
      <c r="WSX2499" s="78"/>
      <c r="WSY2499" s="78"/>
      <c r="WSZ2499" s="78"/>
      <c r="WTA2499" s="78"/>
      <c r="WTB2499" s="78"/>
      <c r="WTC2499" s="78"/>
      <c r="WTD2499" s="78"/>
      <c r="WTE2499" s="78"/>
      <c r="WTF2499" s="78"/>
      <c r="WTG2499" s="78"/>
      <c r="WTH2499" s="78"/>
      <c r="WTI2499" s="78"/>
      <c r="WTJ2499" s="78"/>
      <c r="WTK2499" s="78"/>
      <c r="WTL2499" s="78"/>
      <c r="WTM2499" s="78"/>
      <c r="WTN2499" s="78"/>
      <c r="WTO2499" s="78"/>
      <c r="WTP2499" s="78"/>
      <c r="WTQ2499" s="78"/>
      <c r="WTR2499" s="78"/>
      <c r="WTS2499" s="78"/>
      <c r="WTT2499" s="78"/>
      <c r="WTU2499" s="78"/>
      <c r="WTV2499" s="78"/>
      <c r="WTW2499" s="78"/>
      <c r="WTX2499" s="78"/>
      <c r="WTY2499" s="78"/>
      <c r="WTZ2499" s="78"/>
      <c r="WUA2499" s="78"/>
      <c r="WUB2499" s="78"/>
      <c r="WUC2499" s="78"/>
      <c r="WUD2499" s="78"/>
      <c r="WUE2499" s="78"/>
      <c r="WUF2499" s="78"/>
      <c r="WUG2499" s="78"/>
      <c r="WUH2499" s="78"/>
      <c r="WUI2499" s="78"/>
      <c r="WUJ2499" s="78"/>
      <c r="WUK2499" s="78"/>
      <c r="WUL2499" s="78"/>
      <c r="WUM2499" s="78"/>
      <c r="WUN2499" s="78"/>
      <c r="WUO2499" s="78"/>
      <c r="WUP2499" s="78"/>
      <c r="WUQ2499" s="78"/>
      <c r="WUR2499" s="78"/>
      <c r="WUS2499" s="78"/>
      <c r="WUT2499" s="78"/>
      <c r="WUU2499" s="78"/>
      <c r="WUV2499" s="78"/>
      <c r="WUW2499" s="78"/>
      <c r="WUX2499" s="78"/>
      <c r="WUY2499" s="78"/>
      <c r="WUZ2499" s="78"/>
      <c r="WVA2499" s="78"/>
      <c r="WVB2499" s="78"/>
      <c r="WVC2499" s="78"/>
      <c r="WVD2499" s="78"/>
      <c r="WVE2499" s="78"/>
      <c r="WVF2499" s="78"/>
      <c r="WVG2499" s="78"/>
      <c r="WVH2499" s="78"/>
      <c r="WVI2499" s="78"/>
      <c r="WVJ2499" s="78"/>
      <c r="WVK2499" s="78"/>
      <c r="WVL2499" s="78"/>
      <c r="WVM2499" s="78"/>
      <c r="WVN2499" s="78"/>
      <c r="WVO2499" s="78"/>
      <c r="WVP2499" s="78"/>
      <c r="WVQ2499" s="78"/>
      <c r="WVR2499" s="78"/>
      <c r="WVS2499" s="78"/>
      <c r="WVT2499" s="78"/>
      <c r="WVU2499" s="78"/>
      <c r="WVV2499" s="78"/>
      <c r="WVW2499" s="78"/>
      <c r="WVX2499" s="78"/>
      <c r="WVY2499" s="78"/>
      <c r="WVZ2499" s="78"/>
      <c r="WWA2499" s="78"/>
      <c r="WWB2499" s="78"/>
      <c r="WWC2499" s="78"/>
      <c r="WWD2499" s="78"/>
      <c r="WWE2499" s="78"/>
      <c r="WWF2499" s="78"/>
      <c r="WWG2499" s="78"/>
      <c r="WWH2499" s="78"/>
      <c r="WWI2499" s="78"/>
      <c r="WWJ2499" s="78"/>
      <c r="WWK2499" s="78"/>
      <c r="WWL2499" s="78"/>
      <c r="WWM2499" s="78"/>
      <c r="WWN2499" s="78"/>
      <c r="WWO2499" s="78"/>
      <c r="WWP2499" s="78"/>
      <c r="WWQ2499" s="78"/>
      <c r="WWR2499" s="78"/>
      <c r="WWS2499" s="78"/>
      <c r="WWT2499" s="78"/>
      <c r="WWU2499" s="78"/>
      <c r="WWV2499" s="78"/>
      <c r="WWW2499" s="78"/>
      <c r="WWX2499" s="78"/>
      <c r="WWY2499" s="78"/>
      <c r="WWZ2499" s="78"/>
      <c r="WXA2499" s="78"/>
      <c r="WXB2499" s="78"/>
      <c r="WXC2499" s="78"/>
      <c r="WXD2499" s="78"/>
      <c r="WXE2499" s="78"/>
      <c r="WXF2499" s="78"/>
      <c r="WXG2499" s="78"/>
      <c r="WXH2499" s="78"/>
      <c r="WXI2499" s="78"/>
      <c r="WXJ2499" s="78"/>
      <c r="WXK2499" s="78"/>
      <c r="WXL2499" s="78"/>
      <c r="WXM2499" s="78"/>
      <c r="WXN2499" s="78"/>
      <c r="WXO2499" s="78"/>
      <c r="WXP2499" s="78"/>
      <c r="WXQ2499" s="78"/>
      <c r="WXR2499" s="78"/>
      <c r="WXS2499" s="78"/>
      <c r="WXT2499" s="78"/>
      <c r="WXU2499" s="78"/>
      <c r="WXV2499" s="78"/>
      <c r="WXW2499" s="78"/>
      <c r="WXX2499" s="78"/>
      <c r="WXY2499" s="78"/>
      <c r="WXZ2499" s="78"/>
      <c r="WYA2499" s="78"/>
      <c r="WYB2499" s="78"/>
      <c r="WYC2499" s="78"/>
      <c r="WYD2499" s="78"/>
      <c r="WYE2499" s="78"/>
      <c r="WYF2499" s="78"/>
      <c r="WYG2499" s="78"/>
      <c r="WYH2499" s="78"/>
      <c r="WYI2499" s="78"/>
      <c r="WYJ2499" s="78"/>
      <c r="WYK2499" s="78"/>
      <c r="WYL2499" s="78"/>
      <c r="WYM2499" s="78"/>
      <c r="WYN2499" s="78"/>
      <c r="WYO2499" s="78"/>
      <c r="WYP2499" s="78"/>
      <c r="WYQ2499" s="78"/>
      <c r="WYR2499" s="78"/>
      <c r="WYS2499" s="78"/>
      <c r="WYT2499" s="78"/>
      <c r="WYU2499" s="78"/>
      <c r="WYV2499" s="78"/>
      <c r="WYW2499" s="78"/>
      <c r="WYX2499" s="78"/>
      <c r="WYY2499" s="78"/>
      <c r="WYZ2499" s="78"/>
      <c r="WZA2499" s="78"/>
      <c r="WZB2499" s="78"/>
      <c r="WZC2499" s="78"/>
      <c r="WZD2499" s="78"/>
      <c r="WZE2499" s="78"/>
      <c r="WZF2499" s="78"/>
      <c r="WZG2499" s="78"/>
      <c r="WZH2499" s="78"/>
      <c r="WZI2499" s="78"/>
      <c r="WZJ2499" s="78"/>
      <c r="WZK2499" s="78"/>
      <c r="WZL2499" s="78"/>
      <c r="WZM2499" s="78"/>
      <c r="WZN2499" s="78"/>
      <c r="WZO2499" s="78"/>
      <c r="WZP2499" s="78"/>
      <c r="WZQ2499" s="78"/>
      <c r="WZR2499" s="78"/>
      <c r="WZS2499" s="78"/>
      <c r="WZT2499" s="78"/>
      <c r="WZU2499" s="78"/>
      <c r="WZV2499" s="78"/>
      <c r="WZW2499" s="78"/>
      <c r="WZX2499" s="78"/>
      <c r="WZY2499" s="78"/>
      <c r="WZZ2499" s="78"/>
      <c r="XAA2499" s="78"/>
      <c r="XAB2499" s="78"/>
      <c r="XAC2499" s="78"/>
      <c r="XAD2499" s="78"/>
      <c r="XAE2499" s="78"/>
      <c r="XAF2499" s="78"/>
      <c r="XAG2499" s="78"/>
      <c r="XAH2499" s="78"/>
      <c r="XAI2499" s="78"/>
      <c r="XAJ2499" s="78"/>
      <c r="XAK2499" s="78"/>
      <c r="XAL2499" s="78"/>
      <c r="XAM2499" s="78"/>
      <c r="XAN2499" s="78"/>
      <c r="XAO2499" s="78"/>
      <c r="XAP2499" s="78"/>
      <c r="XAQ2499" s="78"/>
      <c r="XAR2499" s="78"/>
      <c r="XAS2499" s="78"/>
      <c r="XAT2499" s="78"/>
      <c r="XAU2499" s="78"/>
      <c r="XAV2499" s="78"/>
      <c r="XAW2499" s="78"/>
      <c r="XAX2499" s="78"/>
      <c r="XAY2499" s="78"/>
      <c r="XAZ2499" s="78"/>
      <c r="XBA2499" s="78"/>
      <c r="XBB2499" s="78"/>
      <c r="XBC2499" s="78"/>
      <c r="XBD2499" s="78"/>
      <c r="XBE2499" s="78"/>
      <c r="XBF2499" s="78"/>
      <c r="XBG2499" s="78"/>
      <c r="XBH2499" s="78"/>
      <c r="XBI2499" s="78"/>
      <c r="XBJ2499" s="78"/>
      <c r="XBK2499" s="78"/>
      <c r="XBL2499" s="78"/>
      <c r="XBM2499" s="78"/>
      <c r="XBN2499" s="78"/>
      <c r="XBO2499" s="78"/>
      <c r="XBP2499" s="78"/>
      <c r="XBQ2499" s="78"/>
      <c r="XBR2499" s="78"/>
      <c r="XBS2499" s="78"/>
      <c r="XBT2499" s="78"/>
      <c r="XBU2499" s="78"/>
      <c r="XBV2499" s="78"/>
      <c r="XBW2499" s="78"/>
      <c r="XBX2499" s="78"/>
      <c r="XBY2499" s="78"/>
      <c r="XBZ2499" s="78"/>
      <c r="XCA2499" s="78"/>
      <c r="XCB2499" s="78"/>
      <c r="XCC2499" s="78"/>
      <c r="XCD2499" s="78"/>
      <c r="XCE2499" s="78"/>
      <c r="XCF2499" s="78"/>
      <c r="XCG2499" s="78"/>
      <c r="XCH2499" s="78"/>
      <c r="XCI2499" s="78"/>
      <c r="XCJ2499" s="78"/>
      <c r="XCK2499" s="78"/>
      <c r="XCL2499" s="78"/>
      <c r="XCM2499" s="78"/>
      <c r="XCN2499" s="78"/>
      <c r="XCO2499" s="78"/>
      <c r="XCP2499" s="78"/>
      <c r="XCQ2499" s="78"/>
      <c r="XCR2499" s="78"/>
      <c r="XCS2499" s="78"/>
      <c r="XCT2499" s="78"/>
      <c r="XCU2499" s="78"/>
      <c r="XCV2499" s="78"/>
      <c r="XCW2499" s="78"/>
      <c r="XCX2499" s="78"/>
      <c r="XCY2499" s="78"/>
      <c r="XCZ2499" s="78"/>
      <c r="XDA2499" s="78"/>
      <c r="XDB2499" s="78"/>
      <c r="XDC2499" s="78"/>
      <c r="XDD2499" s="78"/>
      <c r="XDE2499" s="78"/>
      <c r="XDF2499" s="78"/>
      <c r="XDG2499" s="78"/>
      <c r="XDH2499" s="78"/>
      <c r="XDI2499" s="78"/>
      <c r="XDJ2499" s="78"/>
      <c r="XDK2499" s="78"/>
      <c r="XDL2499" s="78"/>
      <c r="XDM2499" s="78"/>
      <c r="XDN2499" s="78"/>
      <c r="XDO2499" s="78"/>
      <c r="XDP2499" s="78"/>
      <c r="XDQ2499" s="78"/>
      <c r="XDR2499" s="78"/>
      <c r="XDS2499" s="78"/>
      <c r="XDT2499" s="78"/>
      <c r="XDU2499" s="78"/>
      <c r="XDV2499" s="78"/>
      <c r="XDW2499" s="78"/>
      <c r="XDX2499" s="78"/>
      <c r="XDY2499" s="78"/>
      <c r="XDZ2499" s="78"/>
      <c r="XEA2499" s="78"/>
      <c r="XEB2499" s="78"/>
      <c r="XEC2499" s="78"/>
      <c r="XED2499" s="78"/>
      <c r="XEE2499" s="78"/>
      <c r="XEF2499" s="78"/>
      <c r="XEG2499" s="78"/>
      <c r="XEH2499" s="78"/>
      <c r="XEI2499" s="78"/>
      <c r="XEJ2499" s="78"/>
      <c r="XEK2499" s="78"/>
      <c r="XEL2499" s="78"/>
      <c r="XEM2499" s="78"/>
      <c r="XEN2499" s="78"/>
      <c r="XEO2499" s="78"/>
      <c r="XEP2499" s="78"/>
      <c r="XEQ2499" s="78"/>
      <c r="XER2499" s="78"/>
      <c r="XES2499" s="78"/>
      <c r="XET2499" s="78"/>
      <c r="XEU2499" s="78"/>
      <c r="XEV2499" s="78"/>
      <c r="XEW2499" s="78"/>
      <c r="XEX2499" s="78"/>
      <c r="XEY2499" s="78"/>
      <c r="XEZ2499" s="78"/>
      <c r="XFA2499" s="78"/>
      <c r="XFB2499" s="78"/>
    </row>
    <row r="2500" spans="1:16382" ht="13.9" customHeight="1" x14ac:dyDescent="0.25">
      <c r="A2500" s="69" t="s">
        <v>2436</v>
      </c>
      <c r="B2500" s="70"/>
      <c r="C2500" s="70"/>
      <c r="D2500" s="70"/>
      <c r="E2500" s="70"/>
      <c r="F2500" s="70"/>
      <c r="G2500" s="70"/>
      <c r="H2500" s="70"/>
      <c r="I2500" s="70"/>
      <c r="J2500" s="70"/>
      <c r="K2500" s="70" t="e">
        <f>VLOOKUP(D2500,'Porte Honorário'!$A$3:$B$44,2,0)</f>
        <v>#N/A</v>
      </c>
      <c r="L2500" s="70" t="e">
        <f>'Base PF Saúde'!$K2500*'Base PF Saúde'!$C2500</f>
        <v>#N/A</v>
      </c>
      <c r="M2500" s="70">
        <f>'Base PF Saúde'!$E2500*'Uco e Filme'!$A$2</f>
        <v>0</v>
      </c>
      <c r="N2500" s="70">
        <f>'Base PF Saúde'!$H2500*'Uco e Filme'!$A$11</f>
        <v>0</v>
      </c>
      <c r="O2500" s="71" t="e">
        <f>ROUND(SUM('Base PF Saúde'!$L2500:$N2500),2)</f>
        <v>#N/A</v>
      </c>
      <c r="P2500" s="67"/>
      <c r="Q2500" s="67"/>
      <c r="R2500" s="67"/>
      <c r="S2500" s="67"/>
      <c r="T2500" s="67"/>
      <c r="U2500" s="67"/>
      <c r="V2500" s="67"/>
      <c r="W2500" s="67"/>
      <c r="X2500" s="67"/>
      <c r="Y2500" s="67"/>
      <c r="Z2500" s="67"/>
      <c r="AA2500" s="67"/>
      <c r="AB2500" s="67"/>
      <c r="AC2500" s="78"/>
      <c r="AD2500" s="78"/>
      <c r="AE2500" s="78"/>
      <c r="AF2500" s="78"/>
      <c r="AG2500" s="78"/>
      <c r="AH2500" s="78"/>
      <c r="AI2500" s="78"/>
      <c r="AJ2500" s="78"/>
      <c r="AK2500" s="78"/>
      <c r="AL2500" s="78"/>
      <c r="AM2500" s="78"/>
      <c r="AN2500" s="78"/>
      <c r="AO2500" s="78"/>
      <c r="AP2500" s="78"/>
      <c r="AQ2500" s="78"/>
      <c r="AR2500" s="78"/>
      <c r="AS2500" s="78"/>
      <c r="AT2500" s="78"/>
      <c r="AU2500" s="78"/>
      <c r="AV2500" s="78"/>
      <c r="AW2500" s="78"/>
      <c r="AX2500" s="78"/>
      <c r="AY2500" s="78"/>
      <c r="AZ2500" s="78"/>
      <c r="BA2500" s="78"/>
      <c r="BB2500" s="78"/>
      <c r="BC2500" s="78"/>
      <c r="BD2500" s="78"/>
      <c r="BE2500" s="78"/>
      <c r="BF2500" s="78"/>
      <c r="BG2500" s="78"/>
      <c r="BH2500" s="78"/>
      <c r="BI2500" s="78"/>
      <c r="BJ2500" s="78"/>
      <c r="BK2500" s="78"/>
      <c r="BL2500" s="78"/>
      <c r="BM2500" s="78"/>
      <c r="BN2500" s="78"/>
      <c r="BO2500" s="78"/>
      <c r="BP2500" s="78"/>
      <c r="BQ2500" s="78"/>
      <c r="BR2500" s="78"/>
      <c r="BS2500" s="78"/>
      <c r="BT2500" s="78"/>
      <c r="BU2500" s="78"/>
      <c r="BV2500" s="78"/>
      <c r="BW2500" s="78"/>
      <c r="BX2500" s="78"/>
      <c r="BY2500" s="78"/>
      <c r="BZ2500" s="78"/>
      <c r="CA2500" s="78"/>
      <c r="CB2500" s="78"/>
      <c r="CC2500" s="78"/>
      <c r="CD2500" s="78"/>
      <c r="CE2500" s="78"/>
      <c r="CF2500" s="78"/>
      <c r="CG2500" s="78"/>
      <c r="CH2500" s="78"/>
      <c r="CI2500" s="78"/>
      <c r="CJ2500" s="78"/>
      <c r="CK2500" s="78"/>
      <c r="CL2500" s="78"/>
      <c r="CM2500" s="78"/>
      <c r="CN2500" s="78"/>
      <c r="CO2500" s="78"/>
      <c r="CP2500" s="78"/>
      <c r="CQ2500" s="78"/>
      <c r="CR2500" s="78"/>
      <c r="CS2500" s="78"/>
      <c r="CT2500" s="78"/>
      <c r="CU2500" s="78"/>
      <c r="CV2500" s="78"/>
      <c r="CW2500" s="78"/>
      <c r="CX2500" s="78"/>
      <c r="CY2500" s="78"/>
      <c r="CZ2500" s="78"/>
      <c r="DA2500" s="78"/>
      <c r="DB2500" s="78"/>
      <c r="DC2500" s="78"/>
      <c r="DD2500" s="78"/>
      <c r="DE2500" s="78"/>
      <c r="DF2500" s="78"/>
      <c r="DG2500" s="78"/>
      <c r="DH2500" s="78"/>
      <c r="DI2500" s="78"/>
      <c r="DJ2500" s="78"/>
      <c r="DK2500" s="78"/>
      <c r="DL2500" s="78"/>
      <c r="DM2500" s="78"/>
      <c r="DN2500" s="78"/>
      <c r="DO2500" s="78"/>
      <c r="DP2500" s="78"/>
      <c r="DQ2500" s="78"/>
      <c r="DR2500" s="78"/>
      <c r="DS2500" s="78"/>
      <c r="DT2500" s="78"/>
      <c r="DU2500" s="78"/>
      <c r="DV2500" s="78"/>
      <c r="DW2500" s="78"/>
      <c r="DX2500" s="78"/>
      <c r="DY2500" s="78"/>
      <c r="DZ2500" s="78"/>
      <c r="EA2500" s="78"/>
      <c r="EB2500" s="78"/>
      <c r="EC2500" s="78"/>
      <c r="ED2500" s="78"/>
      <c r="EE2500" s="78"/>
      <c r="EF2500" s="78"/>
      <c r="EG2500" s="78"/>
      <c r="EH2500" s="78"/>
      <c r="EI2500" s="78"/>
      <c r="EJ2500" s="78"/>
      <c r="EK2500" s="78"/>
      <c r="EL2500" s="78"/>
      <c r="EM2500" s="78"/>
      <c r="EN2500" s="78"/>
      <c r="EO2500" s="78"/>
      <c r="EP2500" s="78"/>
      <c r="EQ2500" s="78"/>
      <c r="ER2500" s="78"/>
      <c r="ES2500" s="78"/>
      <c r="ET2500" s="78"/>
      <c r="EU2500" s="78"/>
      <c r="EV2500" s="78"/>
      <c r="EW2500" s="78"/>
      <c r="EX2500" s="78"/>
      <c r="EY2500" s="78"/>
      <c r="EZ2500" s="78"/>
      <c r="FA2500" s="78"/>
      <c r="FB2500" s="78"/>
      <c r="FC2500" s="78"/>
      <c r="FD2500" s="78"/>
      <c r="FE2500" s="78"/>
      <c r="FF2500" s="78"/>
      <c r="FG2500" s="78"/>
      <c r="FH2500" s="78"/>
      <c r="FI2500" s="78"/>
      <c r="FJ2500" s="78"/>
      <c r="FK2500" s="78"/>
      <c r="FL2500" s="78"/>
      <c r="FM2500" s="78"/>
      <c r="FN2500" s="78"/>
      <c r="FO2500" s="78"/>
      <c r="FP2500" s="78"/>
      <c r="FQ2500" s="78"/>
      <c r="FR2500" s="78"/>
      <c r="FS2500" s="78"/>
      <c r="FT2500" s="78"/>
      <c r="FU2500" s="78"/>
      <c r="FV2500" s="78"/>
      <c r="FW2500" s="78"/>
      <c r="FX2500" s="78"/>
      <c r="FY2500" s="78"/>
      <c r="FZ2500" s="78"/>
      <c r="GA2500" s="78"/>
      <c r="GB2500" s="78"/>
      <c r="GC2500" s="78"/>
      <c r="GD2500" s="78"/>
      <c r="GE2500" s="78"/>
      <c r="GF2500" s="78"/>
      <c r="GG2500" s="78"/>
      <c r="GH2500" s="78"/>
      <c r="GI2500" s="78"/>
      <c r="GJ2500" s="78"/>
      <c r="GK2500" s="78"/>
      <c r="GL2500" s="78"/>
      <c r="GM2500" s="78"/>
      <c r="GN2500" s="78"/>
      <c r="GO2500" s="78"/>
      <c r="GP2500" s="78"/>
      <c r="GQ2500" s="78"/>
      <c r="GR2500" s="78"/>
      <c r="GS2500" s="78"/>
      <c r="GT2500" s="78"/>
      <c r="GU2500" s="78"/>
      <c r="GV2500" s="78"/>
      <c r="GW2500" s="78"/>
      <c r="GX2500" s="78"/>
      <c r="GY2500" s="78"/>
      <c r="GZ2500" s="78"/>
      <c r="HA2500" s="78"/>
      <c r="HB2500" s="78"/>
      <c r="HC2500" s="78"/>
      <c r="HD2500" s="78"/>
      <c r="HE2500" s="78"/>
      <c r="HF2500" s="78"/>
      <c r="HG2500" s="78"/>
      <c r="HH2500" s="78"/>
      <c r="HI2500" s="78"/>
      <c r="HJ2500" s="78"/>
      <c r="HK2500" s="78"/>
      <c r="HL2500" s="78"/>
      <c r="HM2500" s="78"/>
      <c r="HN2500" s="78"/>
      <c r="HO2500" s="78"/>
      <c r="HP2500" s="78"/>
      <c r="HQ2500" s="78"/>
      <c r="HR2500" s="78"/>
      <c r="HS2500" s="78"/>
      <c r="HT2500" s="78"/>
      <c r="HU2500" s="78"/>
      <c r="HV2500" s="78"/>
      <c r="HW2500" s="78"/>
      <c r="HX2500" s="78"/>
      <c r="HY2500" s="78"/>
      <c r="HZ2500" s="78"/>
      <c r="IA2500" s="78"/>
      <c r="IB2500" s="78"/>
      <c r="IC2500" s="78"/>
      <c r="ID2500" s="78"/>
      <c r="IE2500" s="78"/>
      <c r="IF2500" s="78"/>
      <c r="IG2500" s="78"/>
      <c r="IH2500" s="78"/>
      <c r="II2500" s="78"/>
      <c r="IJ2500" s="78"/>
      <c r="IK2500" s="78"/>
      <c r="IL2500" s="78"/>
      <c r="IM2500" s="78"/>
      <c r="IN2500" s="78"/>
      <c r="IO2500" s="78"/>
      <c r="IP2500" s="78"/>
      <c r="IQ2500" s="78"/>
      <c r="IR2500" s="78"/>
      <c r="IS2500" s="78"/>
      <c r="IT2500" s="78"/>
      <c r="IU2500" s="78"/>
      <c r="IV2500" s="78"/>
      <c r="IW2500" s="78"/>
      <c r="IX2500" s="78"/>
      <c r="IY2500" s="78"/>
      <c r="IZ2500" s="78"/>
      <c r="JA2500" s="78"/>
      <c r="JB2500" s="78"/>
      <c r="JC2500" s="78"/>
      <c r="JD2500" s="78"/>
      <c r="JE2500" s="78"/>
      <c r="JF2500" s="78"/>
      <c r="JG2500" s="78"/>
      <c r="JH2500" s="78"/>
      <c r="JI2500" s="78"/>
      <c r="JJ2500" s="78"/>
      <c r="JK2500" s="78"/>
      <c r="JL2500" s="78"/>
      <c r="JM2500" s="78"/>
      <c r="JN2500" s="78"/>
      <c r="JO2500" s="78"/>
      <c r="JP2500" s="78"/>
      <c r="JQ2500" s="78"/>
      <c r="JR2500" s="78"/>
      <c r="JS2500" s="78"/>
      <c r="JT2500" s="78"/>
      <c r="JU2500" s="78"/>
      <c r="JV2500" s="78"/>
      <c r="JW2500" s="78"/>
      <c r="JX2500" s="78"/>
      <c r="JY2500" s="78"/>
      <c r="JZ2500" s="78"/>
      <c r="KA2500" s="78"/>
      <c r="KB2500" s="78"/>
      <c r="KC2500" s="78"/>
      <c r="KD2500" s="78"/>
      <c r="KE2500" s="78"/>
      <c r="KF2500" s="78"/>
      <c r="KG2500" s="78"/>
      <c r="KH2500" s="78"/>
      <c r="KI2500" s="78"/>
      <c r="KJ2500" s="78"/>
      <c r="KK2500" s="78"/>
      <c r="KL2500" s="78"/>
      <c r="KM2500" s="78"/>
      <c r="KN2500" s="78"/>
      <c r="KO2500" s="78"/>
      <c r="KP2500" s="78"/>
      <c r="KQ2500" s="78"/>
      <c r="KR2500" s="78"/>
      <c r="KS2500" s="78"/>
      <c r="KT2500" s="78"/>
      <c r="KU2500" s="78"/>
      <c r="KV2500" s="78"/>
      <c r="KW2500" s="78"/>
      <c r="KX2500" s="78"/>
      <c r="KY2500" s="78"/>
      <c r="KZ2500" s="78"/>
      <c r="LA2500" s="78"/>
      <c r="LB2500" s="78"/>
      <c r="LC2500" s="78"/>
      <c r="LD2500" s="78"/>
      <c r="LE2500" s="78"/>
      <c r="LF2500" s="78"/>
      <c r="LG2500" s="78"/>
      <c r="LH2500" s="78"/>
      <c r="LI2500" s="78"/>
      <c r="LJ2500" s="78"/>
      <c r="LK2500" s="78"/>
      <c r="LL2500" s="78"/>
      <c r="LM2500" s="78"/>
      <c r="LN2500" s="78"/>
      <c r="LO2500" s="78"/>
      <c r="LP2500" s="78"/>
      <c r="LQ2500" s="78"/>
      <c r="LR2500" s="78"/>
      <c r="LS2500" s="78"/>
      <c r="LT2500" s="78"/>
      <c r="LU2500" s="78"/>
      <c r="LV2500" s="78"/>
      <c r="LW2500" s="78"/>
      <c r="LX2500" s="78"/>
      <c r="LY2500" s="78"/>
      <c r="LZ2500" s="78"/>
      <c r="MA2500" s="78"/>
      <c r="MB2500" s="78"/>
      <c r="MC2500" s="78"/>
      <c r="MD2500" s="78"/>
      <c r="ME2500" s="78"/>
      <c r="MF2500" s="78"/>
      <c r="MG2500" s="78"/>
      <c r="MH2500" s="78"/>
      <c r="MI2500" s="78"/>
      <c r="MJ2500" s="78"/>
      <c r="MK2500" s="78"/>
      <c r="ML2500" s="78"/>
      <c r="MM2500" s="78"/>
      <c r="MN2500" s="78"/>
      <c r="MO2500" s="78"/>
      <c r="MP2500" s="78"/>
      <c r="MQ2500" s="78"/>
      <c r="MR2500" s="78"/>
      <c r="MS2500" s="78"/>
      <c r="MT2500" s="78"/>
      <c r="MU2500" s="78"/>
      <c r="MV2500" s="78"/>
      <c r="MW2500" s="78"/>
      <c r="MX2500" s="78"/>
      <c r="MY2500" s="78"/>
      <c r="MZ2500" s="78"/>
      <c r="NA2500" s="78"/>
      <c r="NB2500" s="78"/>
      <c r="NC2500" s="78"/>
      <c r="ND2500" s="78"/>
      <c r="NE2500" s="78"/>
      <c r="NF2500" s="78"/>
      <c r="NG2500" s="78"/>
      <c r="NH2500" s="78"/>
      <c r="NI2500" s="78"/>
      <c r="NJ2500" s="78"/>
      <c r="NK2500" s="78"/>
      <c r="NL2500" s="78"/>
      <c r="NM2500" s="78"/>
      <c r="NN2500" s="78"/>
      <c r="NO2500" s="78"/>
      <c r="NP2500" s="78"/>
      <c r="NQ2500" s="78"/>
      <c r="NR2500" s="78"/>
      <c r="NS2500" s="78"/>
      <c r="NT2500" s="78"/>
      <c r="NU2500" s="78"/>
      <c r="NV2500" s="78"/>
      <c r="NW2500" s="78"/>
      <c r="NX2500" s="78"/>
      <c r="NY2500" s="78"/>
      <c r="NZ2500" s="78"/>
      <c r="OA2500" s="78"/>
      <c r="OB2500" s="78"/>
      <c r="OC2500" s="78"/>
      <c r="OD2500" s="78"/>
      <c r="OE2500" s="78"/>
      <c r="OF2500" s="78"/>
      <c r="OG2500" s="78"/>
      <c r="OH2500" s="78"/>
      <c r="OI2500" s="78"/>
      <c r="OJ2500" s="78"/>
      <c r="OK2500" s="78"/>
      <c r="OL2500" s="78"/>
      <c r="OM2500" s="78"/>
      <c r="ON2500" s="78"/>
      <c r="OO2500" s="78"/>
      <c r="OP2500" s="78"/>
      <c r="OQ2500" s="78"/>
      <c r="OR2500" s="78"/>
      <c r="OS2500" s="78"/>
      <c r="OT2500" s="78"/>
      <c r="OU2500" s="78"/>
      <c r="OV2500" s="78"/>
      <c r="OW2500" s="78"/>
      <c r="OX2500" s="78"/>
      <c r="OY2500" s="78"/>
      <c r="OZ2500" s="78"/>
      <c r="PA2500" s="78"/>
      <c r="PB2500" s="78"/>
      <c r="PC2500" s="78"/>
      <c r="PD2500" s="78"/>
      <c r="PE2500" s="78"/>
      <c r="PF2500" s="78"/>
      <c r="PG2500" s="78"/>
      <c r="PH2500" s="78"/>
      <c r="PI2500" s="78"/>
      <c r="PJ2500" s="78"/>
      <c r="PK2500" s="78"/>
      <c r="PL2500" s="78"/>
      <c r="PM2500" s="78"/>
      <c r="PN2500" s="78"/>
      <c r="PO2500" s="78"/>
      <c r="PP2500" s="78"/>
      <c r="PQ2500" s="78"/>
      <c r="PR2500" s="78"/>
      <c r="PS2500" s="78"/>
      <c r="PT2500" s="78"/>
      <c r="PU2500" s="78"/>
      <c r="PV2500" s="78"/>
      <c r="PW2500" s="78"/>
      <c r="PX2500" s="78"/>
      <c r="PY2500" s="78"/>
      <c r="PZ2500" s="78"/>
      <c r="QA2500" s="78"/>
      <c r="QB2500" s="78"/>
      <c r="QC2500" s="78"/>
      <c r="QD2500" s="78"/>
      <c r="QE2500" s="78"/>
      <c r="QF2500" s="78"/>
      <c r="QG2500" s="78"/>
      <c r="QH2500" s="78"/>
      <c r="QI2500" s="78"/>
      <c r="QJ2500" s="78"/>
      <c r="QK2500" s="78"/>
      <c r="QL2500" s="78"/>
      <c r="QM2500" s="78"/>
      <c r="QN2500" s="78"/>
      <c r="QO2500" s="78"/>
      <c r="QP2500" s="78"/>
      <c r="QQ2500" s="78"/>
      <c r="QR2500" s="78"/>
      <c r="QS2500" s="78"/>
      <c r="QT2500" s="78"/>
      <c r="QU2500" s="78"/>
      <c r="QV2500" s="78"/>
      <c r="QW2500" s="78"/>
      <c r="QX2500" s="78"/>
      <c r="QY2500" s="78"/>
      <c r="QZ2500" s="78"/>
      <c r="RA2500" s="78"/>
      <c r="RB2500" s="78"/>
      <c r="RC2500" s="78"/>
      <c r="RD2500" s="78"/>
      <c r="RE2500" s="78"/>
      <c r="RF2500" s="78"/>
      <c r="RG2500" s="78"/>
      <c r="RH2500" s="78"/>
      <c r="RI2500" s="78"/>
      <c r="RJ2500" s="78"/>
      <c r="RK2500" s="78"/>
      <c r="RL2500" s="78"/>
      <c r="RM2500" s="78"/>
      <c r="RN2500" s="78"/>
      <c r="RO2500" s="78"/>
      <c r="RP2500" s="78"/>
      <c r="RQ2500" s="78"/>
      <c r="RR2500" s="78"/>
      <c r="RS2500" s="78"/>
      <c r="RT2500" s="78"/>
      <c r="RU2500" s="78"/>
      <c r="RV2500" s="78"/>
      <c r="RW2500" s="78"/>
      <c r="RX2500" s="78"/>
      <c r="RY2500" s="78"/>
      <c r="RZ2500" s="78"/>
      <c r="SA2500" s="78"/>
      <c r="SB2500" s="78"/>
      <c r="SC2500" s="78"/>
      <c r="SD2500" s="78"/>
      <c r="SE2500" s="78"/>
      <c r="SF2500" s="78"/>
      <c r="SG2500" s="78"/>
      <c r="SH2500" s="78"/>
      <c r="SI2500" s="78"/>
      <c r="SJ2500" s="78"/>
      <c r="SK2500" s="78"/>
      <c r="SL2500" s="78"/>
      <c r="SM2500" s="78"/>
      <c r="SN2500" s="78"/>
      <c r="SO2500" s="78"/>
      <c r="SP2500" s="78"/>
      <c r="SQ2500" s="78"/>
      <c r="SR2500" s="78"/>
      <c r="SS2500" s="78"/>
      <c r="ST2500" s="78"/>
      <c r="SU2500" s="78"/>
      <c r="SV2500" s="78"/>
      <c r="SW2500" s="78"/>
      <c r="SX2500" s="78"/>
      <c r="SY2500" s="78"/>
      <c r="SZ2500" s="78"/>
      <c r="TA2500" s="78"/>
      <c r="TB2500" s="78"/>
      <c r="TC2500" s="78"/>
      <c r="TD2500" s="78"/>
      <c r="TE2500" s="78"/>
      <c r="TF2500" s="78"/>
      <c r="TG2500" s="78"/>
      <c r="TH2500" s="78"/>
      <c r="TI2500" s="78"/>
      <c r="TJ2500" s="78"/>
      <c r="TK2500" s="78"/>
      <c r="TL2500" s="78"/>
      <c r="TM2500" s="78"/>
      <c r="TN2500" s="78"/>
      <c r="TO2500" s="78"/>
      <c r="TP2500" s="78"/>
      <c r="TQ2500" s="78"/>
      <c r="TR2500" s="78"/>
      <c r="TS2500" s="78"/>
      <c r="TT2500" s="78"/>
      <c r="TU2500" s="78"/>
      <c r="TV2500" s="78"/>
      <c r="TW2500" s="78"/>
      <c r="TX2500" s="78"/>
      <c r="TY2500" s="78"/>
      <c r="TZ2500" s="78"/>
      <c r="UA2500" s="78"/>
      <c r="UB2500" s="78"/>
      <c r="UC2500" s="78"/>
      <c r="UD2500" s="78"/>
      <c r="UE2500" s="78"/>
      <c r="UF2500" s="78"/>
      <c r="UG2500" s="78"/>
      <c r="UH2500" s="78"/>
      <c r="UI2500" s="78"/>
      <c r="UJ2500" s="78"/>
      <c r="UK2500" s="78"/>
      <c r="UL2500" s="78"/>
      <c r="UM2500" s="78"/>
      <c r="UN2500" s="78"/>
      <c r="UO2500" s="78"/>
      <c r="UP2500" s="78"/>
      <c r="UQ2500" s="78"/>
      <c r="UR2500" s="78"/>
      <c r="US2500" s="78"/>
      <c r="UT2500" s="78"/>
      <c r="UU2500" s="78"/>
      <c r="UV2500" s="78"/>
      <c r="UW2500" s="78"/>
      <c r="UX2500" s="78"/>
      <c r="UY2500" s="78"/>
      <c r="UZ2500" s="78"/>
      <c r="VA2500" s="78"/>
      <c r="VB2500" s="78"/>
      <c r="VC2500" s="78"/>
      <c r="VD2500" s="78"/>
      <c r="VE2500" s="78"/>
      <c r="VF2500" s="78"/>
      <c r="VG2500" s="78"/>
      <c r="VH2500" s="78"/>
      <c r="VI2500" s="78"/>
      <c r="VJ2500" s="78"/>
      <c r="VK2500" s="78"/>
      <c r="VL2500" s="78"/>
      <c r="VM2500" s="78"/>
      <c r="VN2500" s="78"/>
      <c r="VO2500" s="78"/>
      <c r="VP2500" s="78"/>
      <c r="VQ2500" s="78"/>
      <c r="VR2500" s="78"/>
      <c r="VS2500" s="78"/>
      <c r="VT2500" s="78"/>
      <c r="VU2500" s="78"/>
      <c r="VV2500" s="78"/>
      <c r="VW2500" s="78"/>
      <c r="VX2500" s="78"/>
      <c r="VY2500" s="78"/>
      <c r="VZ2500" s="78"/>
      <c r="WA2500" s="78"/>
      <c r="WB2500" s="78"/>
      <c r="WC2500" s="78"/>
      <c r="WD2500" s="78"/>
      <c r="WE2500" s="78"/>
      <c r="WF2500" s="78"/>
      <c r="WG2500" s="78"/>
      <c r="WH2500" s="78"/>
      <c r="WI2500" s="78"/>
      <c r="WJ2500" s="78"/>
      <c r="WK2500" s="78"/>
      <c r="WL2500" s="78"/>
      <c r="WM2500" s="78"/>
      <c r="WN2500" s="78"/>
      <c r="WO2500" s="78"/>
      <c r="WP2500" s="78"/>
      <c r="WQ2500" s="78"/>
      <c r="WR2500" s="78"/>
      <c r="WS2500" s="78"/>
      <c r="WT2500" s="78"/>
      <c r="WU2500" s="78"/>
      <c r="WV2500" s="78"/>
      <c r="WW2500" s="78"/>
      <c r="WX2500" s="78"/>
      <c r="WY2500" s="78"/>
      <c r="WZ2500" s="78"/>
      <c r="XA2500" s="78"/>
      <c r="XB2500" s="78"/>
      <c r="XC2500" s="78"/>
      <c r="XD2500" s="78"/>
      <c r="XE2500" s="78"/>
      <c r="XF2500" s="78"/>
      <c r="XG2500" s="78"/>
      <c r="XH2500" s="78"/>
      <c r="XI2500" s="78"/>
      <c r="XJ2500" s="78"/>
      <c r="XK2500" s="78"/>
      <c r="XL2500" s="78"/>
      <c r="XM2500" s="78"/>
      <c r="XN2500" s="78"/>
      <c r="XO2500" s="78"/>
      <c r="XP2500" s="78"/>
      <c r="XQ2500" s="78"/>
      <c r="XR2500" s="78"/>
      <c r="XS2500" s="78"/>
      <c r="XT2500" s="78"/>
      <c r="XU2500" s="78"/>
      <c r="XV2500" s="78"/>
      <c r="XW2500" s="78"/>
      <c r="XX2500" s="78"/>
      <c r="XY2500" s="78"/>
      <c r="XZ2500" s="78"/>
      <c r="YA2500" s="78"/>
      <c r="YB2500" s="78"/>
      <c r="YC2500" s="78"/>
      <c r="YD2500" s="78"/>
      <c r="YE2500" s="78"/>
      <c r="YF2500" s="78"/>
      <c r="YG2500" s="78"/>
      <c r="YH2500" s="78"/>
      <c r="YI2500" s="78"/>
      <c r="YJ2500" s="78"/>
      <c r="YK2500" s="78"/>
      <c r="YL2500" s="78"/>
      <c r="YM2500" s="78"/>
      <c r="YN2500" s="78"/>
      <c r="YO2500" s="78"/>
      <c r="YP2500" s="78"/>
      <c r="YQ2500" s="78"/>
      <c r="YR2500" s="78"/>
      <c r="YS2500" s="78"/>
      <c r="YT2500" s="78"/>
      <c r="YU2500" s="78"/>
      <c r="YV2500" s="78"/>
      <c r="YW2500" s="78"/>
      <c r="YX2500" s="78"/>
      <c r="YY2500" s="78"/>
      <c r="YZ2500" s="78"/>
      <c r="ZA2500" s="78"/>
      <c r="ZB2500" s="78"/>
      <c r="ZC2500" s="78"/>
      <c r="ZD2500" s="78"/>
      <c r="ZE2500" s="78"/>
      <c r="ZF2500" s="78"/>
      <c r="ZG2500" s="78"/>
      <c r="ZH2500" s="78"/>
      <c r="ZI2500" s="78"/>
      <c r="ZJ2500" s="78"/>
      <c r="ZK2500" s="78"/>
      <c r="ZL2500" s="78"/>
      <c r="ZM2500" s="78"/>
      <c r="ZN2500" s="78"/>
      <c r="ZO2500" s="78"/>
      <c r="ZP2500" s="78"/>
      <c r="ZQ2500" s="78"/>
      <c r="ZR2500" s="78"/>
      <c r="ZS2500" s="78"/>
      <c r="ZT2500" s="78"/>
      <c r="ZU2500" s="78"/>
      <c r="ZV2500" s="78"/>
      <c r="ZW2500" s="78"/>
      <c r="ZX2500" s="78"/>
      <c r="ZY2500" s="78"/>
      <c r="ZZ2500" s="78"/>
      <c r="AAA2500" s="78"/>
      <c r="AAB2500" s="78"/>
      <c r="AAC2500" s="78"/>
      <c r="AAD2500" s="78"/>
      <c r="AAE2500" s="78"/>
      <c r="AAF2500" s="78"/>
      <c r="AAG2500" s="78"/>
      <c r="AAH2500" s="78"/>
      <c r="AAI2500" s="78"/>
      <c r="AAJ2500" s="78"/>
      <c r="AAK2500" s="78"/>
      <c r="AAL2500" s="78"/>
      <c r="AAM2500" s="78"/>
      <c r="AAN2500" s="78"/>
      <c r="AAO2500" s="78"/>
      <c r="AAP2500" s="78"/>
      <c r="AAQ2500" s="78"/>
      <c r="AAR2500" s="78"/>
      <c r="AAS2500" s="78"/>
      <c r="AAT2500" s="78"/>
      <c r="AAU2500" s="78"/>
      <c r="AAV2500" s="78"/>
      <c r="AAW2500" s="78"/>
      <c r="AAX2500" s="78"/>
      <c r="AAY2500" s="78"/>
      <c r="AAZ2500" s="78"/>
      <c r="ABA2500" s="78"/>
      <c r="ABB2500" s="78"/>
      <c r="ABC2500" s="78"/>
      <c r="ABD2500" s="78"/>
      <c r="ABE2500" s="78"/>
      <c r="ABF2500" s="78"/>
      <c r="ABG2500" s="78"/>
      <c r="ABH2500" s="78"/>
      <c r="ABI2500" s="78"/>
      <c r="ABJ2500" s="78"/>
      <c r="ABK2500" s="78"/>
      <c r="ABL2500" s="78"/>
      <c r="ABM2500" s="78"/>
      <c r="ABN2500" s="78"/>
      <c r="ABO2500" s="78"/>
      <c r="ABP2500" s="78"/>
      <c r="ABQ2500" s="78"/>
      <c r="ABR2500" s="78"/>
      <c r="ABS2500" s="78"/>
      <c r="ABT2500" s="78"/>
      <c r="ABU2500" s="78"/>
      <c r="ABV2500" s="78"/>
      <c r="ABW2500" s="78"/>
      <c r="ABX2500" s="78"/>
      <c r="ABY2500" s="78"/>
      <c r="ABZ2500" s="78"/>
      <c r="ACA2500" s="78"/>
      <c r="ACB2500" s="78"/>
      <c r="ACC2500" s="78"/>
      <c r="ACD2500" s="78"/>
      <c r="ACE2500" s="78"/>
      <c r="ACF2500" s="78"/>
      <c r="ACG2500" s="78"/>
      <c r="ACH2500" s="78"/>
      <c r="ACI2500" s="78"/>
      <c r="ACJ2500" s="78"/>
      <c r="ACK2500" s="78"/>
      <c r="ACL2500" s="78"/>
      <c r="ACM2500" s="78"/>
      <c r="ACN2500" s="78"/>
      <c r="ACO2500" s="78"/>
      <c r="ACP2500" s="78"/>
      <c r="ACQ2500" s="78"/>
      <c r="ACR2500" s="78"/>
      <c r="ACS2500" s="78"/>
      <c r="ACT2500" s="78"/>
      <c r="ACU2500" s="78"/>
      <c r="ACV2500" s="78"/>
      <c r="ACW2500" s="78"/>
      <c r="ACX2500" s="78"/>
      <c r="ACY2500" s="78"/>
      <c r="ACZ2500" s="78"/>
      <c r="ADA2500" s="78"/>
      <c r="ADB2500" s="78"/>
      <c r="ADC2500" s="78"/>
      <c r="ADD2500" s="78"/>
      <c r="ADE2500" s="78"/>
      <c r="ADF2500" s="78"/>
      <c r="ADG2500" s="78"/>
      <c r="ADH2500" s="78"/>
      <c r="ADI2500" s="78"/>
      <c r="ADJ2500" s="78"/>
      <c r="ADK2500" s="78"/>
      <c r="ADL2500" s="78"/>
      <c r="ADM2500" s="78"/>
      <c r="ADN2500" s="78"/>
      <c r="ADO2500" s="78"/>
      <c r="ADP2500" s="78"/>
      <c r="ADQ2500" s="78"/>
      <c r="ADR2500" s="78"/>
      <c r="ADS2500" s="78"/>
      <c r="ADT2500" s="78"/>
      <c r="ADU2500" s="78"/>
      <c r="ADV2500" s="78"/>
      <c r="ADW2500" s="78"/>
      <c r="ADX2500" s="78"/>
      <c r="ADY2500" s="78"/>
      <c r="ADZ2500" s="78"/>
      <c r="AEA2500" s="78"/>
      <c r="AEB2500" s="78"/>
      <c r="AEC2500" s="78"/>
      <c r="AED2500" s="78"/>
      <c r="AEE2500" s="78"/>
      <c r="AEF2500" s="78"/>
      <c r="AEG2500" s="78"/>
      <c r="AEH2500" s="78"/>
      <c r="AEI2500" s="78"/>
      <c r="AEJ2500" s="78"/>
      <c r="AEK2500" s="78"/>
      <c r="AEL2500" s="78"/>
      <c r="AEM2500" s="78"/>
      <c r="AEN2500" s="78"/>
      <c r="AEO2500" s="78"/>
      <c r="AEP2500" s="78"/>
      <c r="AEQ2500" s="78"/>
      <c r="AER2500" s="78"/>
      <c r="AES2500" s="78"/>
      <c r="AET2500" s="78"/>
      <c r="AEU2500" s="78"/>
      <c r="AEV2500" s="78"/>
      <c r="AEW2500" s="78"/>
      <c r="AEX2500" s="78"/>
      <c r="AEY2500" s="78"/>
      <c r="AEZ2500" s="78"/>
      <c r="AFA2500" s="78"/>
      <c r="AFB2500" s="78"/>
      <c r="AFC2500" s="78"/>
      <c r="AFD2500" s="78"/>
      <c r="AFE2500" s="78"/>
      <c r="AFF2500" s="78"/>
      <c r="AFG2500" s="78"/>
      <c r="AFH2500" s="78"/>
      <c r="AFI2500" s="78"/>
      <c r="AFJ2500" s="78"/>
      <c r="AFK2500" s="78"/>
      <c r="AFL2500" s="78"/>
      <c r="AFM2500" s="78"/>
      <c r="AFN2500" s="78"/>
      <c r="AFO2500" s="78"/>
      <c r="AFP2500" s="78"/>
      <c r="AFQ2500" s="78"/>
      <c r="AFR2500" s="78"/>
      <c r="AFS2500" s="78"/>
      <c r="AFT2500" s="78"/>
      <c r="AFU2500" s="78"/>
      <c r="AFV2500" s="78"/>
      <c r="AFW2500" s="78"/>
      <c r="AFX2500" s="78"/>
      <c r="AFY2500" s="78"/>
      <c r="AFZ2500" s="78"/>
      <c r="AGA2500" s="78"/>
      <c r="AGB2500" s="78"/>
      <c r="AGC2500" s="78"/>
      <c r="AGD2500" s="78"/>
      <c r="AGE2500" s="78"/>
      <c r="AGF2500" s="78"/>
      <c r="AGG2500" s="78"/>
      <c r="AGH2500" s="78"/>
      <c r="AGI2500" s="78"/>
      <c r="AGJ2500" s="78"/>
      <c r="AGK2500" s="78"/>
      <c r="AGL2500" s="78"/>
      <c r="AGM2500" s="78"/>
      <c r="AGN2500" s="78"/>
      <c r="AGO2500" s="78"/>
      <c r="AGP2500" s="78"/>
      <c r="AGQ2500" s="78"/>
      <c r="AGR2500" s="78"/>
      <c r="AGS2500" s="78"/>
      <c r="AGT2500" s="78"/>
      <c r="AGU2500" s="78"/>
      <c r="AGV2500" s="78"/>
      <c r="AGW2500" s="78"/>
      <c r="AGX2500" s="78"/>
      <c r="AGY2500" s="78"/>
      <c r="AGZ2500" s="78"/>
      <c r="AHA2500" s="78"/>
      <c r="AHB2500" s="78"/>
      <c r="AHC2500" s="78"/>
      <c r="AHD2500" s="78"/>
      <c r="AHE2500" s="78"/>
      <c r="AHF2500" s="78"/>
      <c r="AHG2500" s="78"/>
      <c r="AHH2500" s="78"/>
      <c r="AHI2500" s="78"/>
      <c r="AHJ2500" s="78"/>
      <c r="AHK2500" s="78"/>
      <c r="AHL2500" s="78"/>
      <c r="AHM2500" s="78"/>
      <c r="AHN2500" s="78"/>
      <c r="AHO2500" s="78"/>
      <c r="AHP2500" s="78"/>
      <c r="AHQ2500" s="78"/>
      <c r="AHR2500" s="78"/>
      <c r="AHS2500" s="78"/>
      <c r="AHT2500" s="78"/>
      <c r="AHU2500" s="78"/>
      <c r="AHV2500" s="78"/>
      <c r="AHW2500" s="78"/>
      <c r="AHX2500" s="78"/>
      <c r="AHY2500" s="78"/>
      <c r="AHZ2500" s="78"/>
      <c r="AIA2500" s="78"/>
      <c r="AIB2500" s="78"/>
      <c r="AIC2500" s="78"/>
      <c r="AID2500" s="78"/>
      <c r="AIE2500" s="78"/>
      <c r="AIF2500" s="78"/>
      <c r="AIG2500" s="78"/>
      <c r="AIH2500" s="78"/>
      <c r="AII2500" s="78"/>
      <c r="AIJ2500" s="78"/>
      <c r="AIK2500" s="78"/>
      <c r="AIL2500" s="78"/>
      <c r="AIM2500" s="78"/>
      <c r="AIN2500" s="78"/>
      <c r="AIO2500" s="78"/>
      <c r="AIP2500" s="78"/>
      <c r="AIQ2500" s="78"/>
      <c r="AIR2500" s="78"/>
      <c r="AIS2500" s="78"/>
      <c r="AIT2500" s="78"/>
      <c r="AIU2500" s="78"/>
      <c r="AIV2500" s="78"/>
      <c r="AIW2500" s="78"/>
      <c r="AIX2500" s="78"/>
      <c r="AIY2500" s="78"/>
      <c r="AIZ2500" s="78"/>
      <c r="AJA2500" s="78"/>
      <c r="AJB2500" s="78"/>
      <c r="AJC2500" s="78"/>
      <c r="AJD2500" s="78"/>
      <c r="AJE2500" s="78"/>
      <c r="AJF2500" s="78"/>
      <c r="AJG2500" s="78"/>
      <c r="AJH2500" s="78"/>
      <c r="AJI2500" s="78"/>
      <c r="AJJ2500" s="78"/>
      <c r="AJK2500" s="78"/>
      <c r="AJL2500" s="78"/>
      <c r="AJM2500" s="78"/>
      <c r="AJN2500" s="78"/>
      <c r="AJO2500" s="78"/>
      <c r="AJP2500" s="78"/>
      <c r="AJQ2500" s="78"/>
      <c r="AJR2500" s="78"/>
      <c r="AJS2500" s="78"/>
      <c r="AJT2500" s="78"/>
      <c r="AJU2500" s="78"/>
      <c r="AJV2500" s="78"/>
      <c r="AJW2500" s="78"/>
      <c r="AJX2500" s="78"/>
      <c r="AJY2500" s="78"/>
      <c r="AJZ2500" s="78"/>
      <c r="AKA2500" s="78"/>
      <c r="AKB2500" s="78"/>
      <c r="AKC2500" s="78"/>
      <c r="AKD2500" s="78"/>
      <c r="AKE2500" s="78"/>
      <c r="AKF2500" s="78"/>
      <c r="AKG2500" s="78"/>
      <c r="AKH2500" s="78"/>
      <c r="AKI2500" s="78"/>
      <c r="AKJ2500" s="78"/>
      <c r="AKK2500" s="78"/>
      <c r="AKL2500" s="78"/>
      <c r="AKM2500" s="78"/>
      <c r="AKN2500" s="78"/>
      <c r="AKO2500" s="78"/>
      <c r="AKP2500" s="78"/>
      <c r="AKQ2500" s="78"/>
      <c r="AKR2500" s="78"/>
      <c r="AKS2500" s="78"/>
      <c r="AKT2500" s="78"/>
      <c r="AKU2500" s="78"/>
      <c r="AKV2500" s="78"/>
      <c r="AKW2500" s="78"/>
      <c r="AKX2500" s="78"/>
      <c r="AKY2500" s="78"/>
      <c r="AKZ2500" s="78"/>
      <c r="ALA2500" s="78"/>
      <c r="ALB2500" s="78"/>
      <c r="ALC2500" s="78"/>
      <c r="ALD2500" s="78"/>
      <c r="ALE2500" s="78"/>
      <c r="ALF2500" s="78"/>
      <c r="ALG2500" s="78"/>
      <c r="ALH2500" s="78"/>
      <c r="ALI2500" s="78"/>
      <c r="ALJ2500" s="78"/>
      <c r="ALK2500" s="78"/>
      <c r="ALL2500" s="78"/>
      <c r="ALM2500" s="78"/>
      <c r="ALN2500" s="78"/>
      <c r="ALO2500" s="78"/>
      <c r="ALP2500" s="78"/>
      <c r="ALQ2500" s="78"/>
      <c r="ALR2500" s="78"/>
      <c r="ALS2500" s="78"/>
      <c r="ALT2500" s="78"/>
      <c r="ALU2500" s="78"/>
      <c r="ALV2500" s="78"/>
      <c r="ALW2500" s="78"/>
      <c r="ALX2500" s="78"/>
      <c r="ALY2500" s="78"/>
      <c r="ALZ2500" s="78"/>
      <c r="AMA2500" s="78"/>
      <c r="AMB2500" s="78"/>
      <c r="AMC2500" s="78"/>
      <c r="AMD2500" s="78"/>
      <c r="AME2500" s="78"/>
      <c r="AMF2500" s="78"/>
      <c r="AMG2500" s="78"/>
      <c r="AMH2500" s="78"/>
      <c r="AMI2500" s="78"/>
      <c r="AMJ2500" s="78"/>
      <c r="AMK2500" s="78"/>
      <c r="AML2500" s="78"/>
      <c r="AMM2500" s="78"/>
      <c r="AMN2500" s="78"/>
      <c r="AMO2500" s="78"/>
      <c r="AMP2500" s="78"/>
      <c r="AMQ2500" s="78"/>
      <c r="AMR2500" s="78"/>
      <c r="AMS2500" s="78"/>
      <c r="AMT2500" s="78"/>
      <c r="AMU2500" s="78"/>
      <c r="AMV2500" s="78"/>
      <c r="AMW2500" s="78"/>
      <c r="AMX2500" s="78"/>
      <c r="AMY2500" s="78"/>
      <c r="AMZ2500" s="78"/>
      <c r="ANA2500" s="78"/>
      <c r="ANB2500" s="78"/>
      <c r="ANC2500" s="78"/>
      <c r="AND2500" s="78"/>
      <c r="ANE2500" s="78"/>
      <c r="ANF2500" s="78"/>
      <c r="ANG2500" s="78"/>
      <c r="ANH2500" s="78"/>
      <c r="ANI2500" s="78"/>
      <c r="ANJ2500" s="78"/>
      <c r="ANK2500" s="78"/>
      <c r="ANL2500" s="78"/>
      <c r="ANM2500" s="78"/>
      <c r="ANN2500" s="78"/>
      <c r="ANO2500" s="78"/>
      <c r="ANP2500" s="78"/>
      <c r="ANQ2500" s="78"/>
      <c r="ANR2500" s="78"/>
      <c r="ANS2500" s="78"/>
      <c r="ANT2500" s="78"/>
      <c r="ANU2500" s="78"/>
      <c r="ANV2500" s="78"/>
      <c r="ANW2500" s="78"/>
      <c r="ANX2500" s="78"/>
      <c r="ANY2500" s="78"/>
      <c r="ANZ2500" s="78"/>
      <c r="AOA2500" s="78"/>
      <c r="AOB2500" s="78"/>
      <c r="AOC2500" s="78"/>
      <c r="AOD2500" s="78"/>
      <c r="AOE2500" s="78"/>
      <c r="AOF2500" s="78"/>
      <c r="AOG2500" s="78"/>
      <c r="AOH2500" s="78"/>
      <c r="AOI2500" s="78"/>
      <c r="AOJ2500" s="78"/>
      <c r="AOK2500" s="78"/>
      <c r="AOL2500" s="78"/>
      <c r="AOM2500" s="78"/>
      <c r="AON2500" s="78"/>
      <c r="AOO2500" s="78"/>
      <c r="AOP2500" s="78"/>
      <c r="AOQ2500" s="78"/>
      <c r="AOR2500" s="78"/>
      <c r="AOS2500" s="78"/>
      <c r="AOT2500" s="78"/>
      <c r="AOU2500" s="78"/>
      <c r="AOV2500" s="78"/>
      <c r="AOW2500" s="78"/>
      <c r="AOX2500" s="78"/>
      <c r="AOY2500" s="78"/>
      <c r="AOZ2500" s="78"/>
      <c r="APA2500" s="78"/>
      <c r="APB2500" s="78"/>
      <c r="APC2500" s="78"/>
      <c r="APD2500" s="78"/>
      <c r="APE2500" s="78"/>
      <c r="APF2500" s="78"/>
      <c r="APG2500" s="78"/>
      <c r="APH2500" s="78"/>
      <c r="API2500" s="78"/>
      <c r="APJ2500" s="78"/>
      <c r="APK2500" s="78"/>
      <c r="APL2500" s="78"/>
      <c r="APM2500" s="78"/>
      <c r="APN2500" s="78"/>
      <c r="APO2500" s="78"/>
      <c r="APP2500" s="78"/>
      <c r="APQ2500" s="78"/>
      <c r="APR2500" s="78"/>
      <c r="APS2500" s="78"/>
      <c r="APT2500" s="78"/>
      <c r="APU2500" s="78"/>
      <c r="APV2500" s="78"/>
      <c r="APW2500" s="78"/>
      <c r="APX2500" s="78"/>
      <c r="APY2500" s="78"/>
      <c r="APZ2500" s="78"/>
      <c r="AQA2500" s="78"/>
      <c r="AQB2500" s="78"/>
      <c r="AQC2500" s="78"/>
      <c r="AQD2500" s="78"/>
      <c r="AQE2500" s="78"/>
      <c r="AQF2500" s="78"/>
      <c r="AQG2500" s="78"/>
      <c r="AQH2500" s="78"/>
      <c r="AQI2500" s="78"/>
      <c r="AQJ2500" s="78"/>
      <c r="AQK2500" s="78"/>
      <c r="AQL2500" s="78"/>
      <c r="AQM2500" s="78"/>
      <c r="AQN2500" s="78"/>
      <c r="AQO2500" s="78"/>
      <c r="AQP2500" s="78"/>
      <c r="AQQ2500" s="78"/>
      <c r="AQR2500" s="78"/>
      <c r="AQS2500" s="78"/>
      <c r="AQT2500" s="78"/>
      <c r="AQU2500" s="78"/>
      <c r="AQV2500" s="78"/>
      <c r="AQW2500" s="78"/>
      <c r="AQX2500" s="78"/>
      <c r="AQY2500" s="78"/>
      <c r="AQZ2500" s="78"/>
      <c r="ARA2500" s="78"/>
      <c r="ARB2500" s="78"/>
      <c r="ARC2500" s="78"/>
      <c r="ARD2500" s="78"/>
      <c r="ARE2500" s="78"/>
      <c r="ARF2500" s="78"/>
      <c r="ARG2500" s="78"/>
      <c r="ARH2500" s="78"/>
      <c r="ARI2500" s="78"/>
      <c r="ARJ2500" s="78"/>
      <c r="ARK2500" s="78"/>
      <c r="ARL2500" s="78"/>
      <c r="ARM2500" s="78"/>
      <c r="ARN2500" s="78"/>
      <c r="ARO2500" s="78"/>
      <c r="ARP2500" s="78"/>
      <c r="ARQ2500" s="78"/>
      <c r="ARR2500" s="78"/>
      <c r="ARS2500" s="78"/>
      <c r="ART2500" s="78"/>
      <c r="ARU2500" s="78"/>
      <c r="ARV2500" s="78"/>
      <c r="ARW2500" s="78"/>
      <c r="ARX2500" s="78"/>
      <c r="ARY2500" s="78"/>
      <c r="ARZ2500" s="78"/>
      <c r="ASA2500" s="78"/>
      <c r="ASB2500" s="78"/>
      <c r="ASC2500" s="78"/>
      <c r="ASD2500" s="78"/>
      <c r="ASE2500" s="78"/>
      <c r="ASF2500" s="78"/>
      <c r="ASG2500" s="78"/>
      <c r="ASH2500" s="78"/>
      <c r="ASI2500" s="78"/>
      <c r="ASJ2500" s="78"/>
      <c r="ASK2500" s="78"/>
      <c r="ASL2500" s="78"/>
      <c r="ASM2500" s="78"/>
      <c r="ASN2500" s="78"/>
      <c r="ASO2500" s="78"/>
      <c r="ASP2500" s="78"/>
      <c r="ASQ2500" s="78"/>
      <c r="ASR2500" s="78"/>
      <c r="ASS2500" s="78"/>
      <c r="AST2500" s="78"/>
      <c r="ASU2500" s="78"/>
      <c r="ASV2500" s="78"/>
      <c r="ASW2500" s="78"/>
      <c r="ASX2500" s="78"/>
      <c r="ASY2500" s="78"/>
      <c r="ASZ2500" s="78"/>
      <c r="ATA2500" s="78"/>
      <c r="ATB2500" s="78"/>
      <c r="ATC2500" s="78"/>
      <c r="ATD2500" s="78"/>
      <c r="ATE2500" s="78"/>
      <c r="ATF2500" s="78"/>
      <c r="ATG2500" s="78"/>
      <c r="ATH2500" s="78"/>
      <c r="ATI2500" s="78"/>
      <c r="ATJ2500" s="78"/>
      <c r="ATK2500" s="78"/>
      <c r="ATL2500" s="78"/>
      <c r="ATM2500" s="78"/>
      <c r="ATN2500" s="78"/>
      <c r="ATO2500" s="78"/>
      <c r="ATP2500" s="78"/>
      <c r="ATQ2500" s="78"/>
      <c r="ATR2500" s="78"/>
      <c r="ATS2500" s="78"/>
      <c r="ATT2500" s="78"/>
      <c r="ATU2500" s="78"/>
      <c r="ATV2500" s="78"/>
      <c r="ATW2500" s="78"/>
      <c r="ATX2500" s="78"/>
      <c r="ATY2500" s="78"/>
      <c r="ATZ2500" s="78"/>
      <c r="AUA2500" s="78"/>
      <c r="AUB2500" s="78"/>
      <c r="AUC2500" s="78"/>
      <c r="AUD2500" s="78"/>
      <c r="AUE2500" s="78"/>
      <c r="AUF2500" s="78"/>
      <c r="AUG2500" s="78"/>
      <c r="AUH2500" s="78"/>
      <c r="AUI2500" s="78"/>
      <c r="AUJ2500" s="78"/>
      <c r="AUK2500" s="78"/>
      <c r="AUL2500" s="78"/>
      <c r="AUM2500" s="78"/>
      <c r="AUN2500" s="78"/>
      <c r="AUO2500" s="78"/>
      <c r="AUP2500" s="78"/>
      <c r="AUQ2500" s="78"/>
      <c r="AUR2500" s="78"/>
      <c r="AUS2500" s="78"/>
      <c r="AUT2500" s="78"/>
      <c r="AUU2500" s="78"/>
      <c r="AUV2500" s="78"/>
      <c r="AUW2500" s="78"/>
      <c r="AUX2500" s="78"/>
      <c r="AUY2500" s="78"/>
      <c r="AUZ2500" s="78"/>
      <c r="AVA2500" s="78"/>
      <c r="AVB2500" s="78"/>
      <c r="AVC2500" s="78"/>
      <c r="AVD2500" s="78"/>
      <c r="AVE2500" s="78"/>
      <c r="AVF2500" s="78"/>
      <c r="AVG2500" s="78"/>
      <c r="AVH2500" s="78"/>
      <c r="AVI2500" s="78"/>
      <c r="AVJ2500" s="78"/>
      <c r="AVK2500" s="78"/>
      <c r="AVL2500" s="78"/>
      <c r="AVM2500" s="78"/>
      <c r="AVN2500" s="78"/>
      <c r="AVO2500" s="78"/>
      <c r="AVP2500" s="78"/>
      <c r="AVQ2500" s="78"/>
      <c r="AVR2500" s="78"/>
      <c r="AVS2500" s="78"/>
      <c r="AVT2500" s="78"/>
      <c r="AVU2500" s="78"/>
      <c r="AVV2500" s="78"/>
      <c r="AVW2500" s="78"/>
      <c r="AVX2500" s="78"/>
      <c r="AVY2500" s="78"/>
      <c r="AVZ2500" s="78"/>
      <c r="AWA2500" s="78"/>
      <c r="AWB2500" s="78"/>
      <c r="AWC2500" s="78"/>
      <c r="AWD2500" s="78"/>
      <c r="AWE2500" s="78"/>
      <c r="AWF2500" s="78"/>
      <c r="AWG2500" s="78"/>
      <c r="AWH2500" s="78"/>
      <c r="AWI2500" s="78"/>
      <c r="AWJ2500" s="78"/>
      <c r="AWK2500" s="78"/>
      <c r="AWL2500" s="78"/>
      <c r="AWM2500" s="78"/>
      <c r="AWN2500" s="78"/>
      <c r="AWO2500" s="78"/>
      <c r="AWP2500" s="78"/>
      <c r="AWQ2500" s="78"/>
      <c r="AWR2500" s="78"/>
      <c r="AWS2500" s="78"/>
      <c r="AWT2500" s="78"/>
      <c r="AWU2500" s="78"/>
      <c r="AWV2500" s="78"/>
      <c r="AWW2500" s="78"/>
      <c r="AWX2500" s="78"/>
      <c r="AWY2500" s="78"/>
      <c r="AWZ2500" s="78"/>
      <c r="AXA2500" s="78"/>
      <c r="AXB2500" s="78"/>
      <c r="AXC2500" s="78"/>
      <c r="AXD2500" s="78"/>
      <c r="AXE2500" s="78"/>
      <c r="AXF2500" s="78"/>
      <c r="AXG2500" s="78"/>
      <c r="AXH2500" s="78"/>
      <c r="AXI2500" s="78"/>
      <c r="AXJ2500" s="78"/>
      <c r="AXK2500" s="78"/>
      <c r="AXL2500" s="78"/>
      <c r="AXM2500" s="78"/>
      <c r="AXN2500" s="78"/>
      <c r="AXO2500" s="78"/>
      <c r="AXP2500" s="78"/>
      <c r="AXQ2500" s="78"/>
      <c r="AXR2500" s="78"/>
      <c r="AXS2500" s="78"/>
      <c r="AXT2500" s="78"/>
      <c r="AXU2500" s="78"/>
      <c r="AXV2500" s="78"/>
      <c r="AXW2500" s="78"/>
      <c r="AXX2500" s="78"/>
      <c r="AXY2500" s="78"/>
      <c r="AXZ2500" s="78"/>
      <c r="AYA2500" s="78"/>
      <c r="AYB2500" s="78"/>
      <c r="AYC2500" s="78"/>
      <c r="AYD2500" s="78"/>
      <c r="AYE2500" s="78"/>
      <c r="AYF2500" s="78"/>
      <c r="AYG2500" s="78"/>
      <c r="AYH2500" s="78"/>
      <c r="AYI2500" s="78"/>
      <c r="AYJ2500" s="78"/>
      <c r="AYK2500" s="78"/>
      <c r="AYL2500" s="78"/>
      <c r="AYM2500" s="78"/>
      <c r="AYN2500" s="78"/>
      <c r="AYO2500" s="78"/>
      <c r="AYP2500" s="78"/>
      <c r="AYQ2500" s="78"/>
      <c r="AYR2500" s="78"/>
      <c r="AYS2500" s="78"/>
      <c r="AYT2500" s="78"/>
      <c r="AYU2500" s="78"/>
      <c r="AYV2500" s="78"/>
      <c r="AYW2500" s="78"/>
      <c r="AYX2500" s="78"/>
      <c r="AYY2500" s="78"/>
      <c r="AYZ2500" s="78"/>
      <c r="AZA2500" s="78"/>
      <c r="AZB2500" s="78"/>
      <c r="AZC2500" s="78"/>
      <c r="AZD2500" s="78"/>
      <c r="AZE2500" s="78"/>
      <c r="AZF2500" s="78"/>
      <c r="AZG2500" s="78"/>
      <c r="AZH2500" s="78"/>
      <c r="AZI2500" s="78"/>
      <c r="AZJ2500" s="78"/>
      <c r="AZK2500" s="78"/>
      <c r="AZL2500" s="78"/>
      <c r="AZM2500" s="78"/>
      <c r="AZN2500" s="78"/>
      <c r="AZO2500" s="78"/>
      <c r="AZP2500" s="78"/>
      <c r="AZQ2500" s="78"/>
      <c r="AZR2500" s="78"/>
      <c r="AZS2500" s="78"/>
      <c r="AZT2500" s="78"/>
      <c r="AZU2500" s="78"/>
      <c r="AZV2500" s="78"/>
      <c r="AZW2500" s="78"/>
      <c r="AZX2500" s="78"/>
      <c r="AZY2500" s="78"/>
      <c r="AZZ2500" s="78"/>
      <c r="BAA2500" s="78"/>
      <c r="BAB2500" s="78"/>
      <c r="BAC2500" s="78"/>
      <c r="BAD2500" s="78"/>
      <c r="BAE2500" s="78"/>
      <c r="BAF2500" s="78"/>
      <c r="BAG2500" s="78"/>
      <c r="BAH2500" s="78"/>
      <c r="BAI2500" s="78"/>
      <c r="BAJ2500" s="78"/>
      <c r="BAK2500" s="78"/>
      <c r="BAL2500" s="78"/>
      <c r="BAM2500" s="78"/>
      <c r="BAN2500" s="78"/>
      <c r="BAO2500" s="78"/>
      <c r="BAP2500" s="78"/>
      <c r="BAQ2500" s="78"/>
      <c r="BAR2500" s="78"/>
      <c r="BAS2500" s="78"/>
      <c r="BAT2500" s="78"/>
      <c r="BAU2500" s="78"/>
      <c r="BAV2500" s="78"/>
      <c r="BAW2500" s="78"/>
      <c r="BAX2500" s="78"/>
      <c r="BAY2500" s="78"/>
      <c r="BAZ2500" s="78"/>
      <c r="BBA2500" s="78"/>
      <c r="BBB2500" s="78"/>
      <c r="BBC2500" s="78"/>
      <c r="BBD2500" s="78"/>
      <c r="BBE2500" s="78"/>
      <c r="BBF2500" s="78"/>
      <c r="BBG2500" s="78"/>
      <c r="BBH2500" s="78"/>
      <c r="BBI2500" s="78"/>
      <c r="BBJ2500" s="78"/>
      <c r="BBK2500" s="78"/>
      <c r="BBL2500" s="78"/>
      <c r="BBM2500" s="78"/>
      <c r="BBN2500" s="78"/>
      <c r="BBO2500" s="78"/>
      <c r="BBP2500" s="78"/>
      <c r="BBQ2500" s="78"/>
      <c r="BBR2500" s="78"/>
      <c r="BBS2500" s="78"/>
      <c r="BBT2500" s="78"/>
      <c r="BBU2500" s="78"/>
      <c r="BBV2500" s="78"/>
      <c r="BBW2500" s="78"/>
      <c r="BBX2500" s="78"/>
      <c r="BBY2500" s="78"/>
      <c r="BBZ2500" s="78"/>
      <c r="BCA2500" s="78"/>
      <c r="BCB2500" s="78"/>
      <c r="BCC2500" s="78"/>
      <c r="BCD2500" s="78"/>
      <c r="BCE2500" s="78"/>
      <c r="BCF2500" s="78"/>
      <c r="BCG2500" s="78"/>
      <c r="BCH2500" s="78"/>
      <c r="BCI2500" s="78"/>
      <c r="BCJ2500" s="78"/>
      <c r="BCK2500" s="78"/>
      <c r="BCL2500" s="78"/>
      <c r="BCM2500" s="78"/>
      <c r="BCN2500" s="78"/>
      <c r="BCO2500" s="78"/>
      <c r="BCP2500" s="78"/>
      <c r="BCQ2500" s="78"/>
      <c r="BCR2500" s="78"/>
      <c r="BCS2500" s="78"/>
      <c r="BCT2500" s="78"/>
      <c r="BCU2500" s="78"/>
      <c r="BCV2500" s="78"/>
      <c r="BCW2500" s="78"/>
      <c r="BCX2500" s="78"/>
      <c r="BCY2500" s="78"/>
      <c r="BCZ2500" s="78"/>
      <c r="BDA2500" s="78"/>
      <c r="BDB2500" s="78"/>
      <c r="BDC2500" s="78"/>
      <c r="BDD2500" s="78"/>
      <c r="BDE2500" s="78"/>
      <c r="BDF2500" s="78"/>
      <c r="BDG2500" s="78"/>
      <c r="BDH2500" s="78"/>
      <c r="BDI2500" s="78"/>
      <c r="BDJ2500" s="78"/>
      <c r="BDK2500" s="78"/>
      <c r="BDL2500" s="78"/>
      <c r="BDM2500" s="78"/>
      <c r="BDN2500" s="78"/>
      <c r="BDO2500" s="78"/>
      <c r="BDP2500" s="78"/>
      <c r="BDQ2500" s="78"/>
      <c r="BDR2500" s="78"/>
      <c r="BDS2500" s="78"/>
      <c r="BDT2500" s="78"/>
      <c r="BDU2500" s="78"/>
      <c r="BDV2500" s="78"/>
      <c r="BDW2500" s="78"/>
      <c r="BDX2500" s="78"/>
      <c r="BDY2500" s="78"/>
      <c r="BDZ2500" s="78"/>
      <c r="BEA2500" s="78"/>
      <c r="BEB2500" s="78"/>
      <c r="BEC2500" s="78"/>
      <c r="BED2500" s="78"/>
      <c r="BEE2500" s="78"/>
      <c r="BEF2500" s="78"/>
      <c r="BEG2500" s="78"/>
      <c r="BEH2500" s="78"/>
      <c r="BEI2500" s="78"/>
      <c r="BEJ2500" s="78"/>
      <c r="BEK2500" s="78"/>
      <c r="BEL2500" s="78"/>
      <c r="BEM2500" s="78"/>
      <c r="BEN2500" s="78"/>
      <c r="BEO2500" s="78"/>
      <c r="BEP2500" s="78"/>
      <c r="BEQ2500" s="78"/>
      <c r="BER2500" s="78"/>
      <c r="BES2500" s="78"/>
      <c r="BET2500" s="78"/>
      <c r="BEU2500" s="78"/>
      <c r="BEV2500" s="78"/>
      <c r="BEW2500" s="78"/>
      <c r="BEX2500" s="78"/>
      <c r="BEY2500" s="78"/>
      <c r="BEZ2500" s="78"/>
      <c r="BFA2500" s="78"/>
      <c r="BFB2500" s="78"/>
      <c r="BFC2500" s="78"/>
      <c r="BFD2500" s="78"/>
      <c r="BFE2500" s="78"/>
      <c r="BFF2500" s="78"/>
      <c r="BFG2500" s="78"/>
      <c r="BFH2500" s="78"/>
      <c r="BFI2500" s="78"/>
      <c r="BFJ2500" s="78"/>
      <c r="BFK2500" s="78"/>
      <c r="BFL2500" s="78"/>
      <c r="BFM2500" s="78"/>
      <c r="BFN2500" s="78"/>
      <c r="BFO2500" s="78"/>
      <c r="BFP2500" s="78"/>
      <c r="BFQ2500" s="78"/>
      <c r="BFR2500" s="78"/>
      <c r="BFS2500" s="78"/>
      <c r="BFT2500" s="78"/>
      <c r="BFU2500" s="78"/>
      <c r="BFV2500" s="78"/>
      <c r="BFW2500" s="78"/>
      <c r="BFX2500" s="78"/>
      <c r="BFY2500" s="78"/>
      <c r="BFZ2500" s="78"/>
      <c r="BGA2500" s="78"/>
      <c r="BGB2500" s="78"/>
      <c r="BGC2500" s="78"/>
      <c r="BGD2500" s="78"/>
      <c r="BGE2500" s="78"/>
      <c r="BGF2500" s="78"/>
      <c r="BGG2500" s="78"/>
      <c r="BGH2500" s="78"/>
      <c r="BGI2500" s="78"/>
      <c r="BGJ2500" s="78"/>
      <c r="BGK2500" s="78"/>
      <c r="BGL2500" s="78"/>
      <c r="BGM2500" s="78"/>
      <c r="BGN2500" s="78"/>
      <c r="BGO2500" s="78"/>
      <c r="BGP2500" s="78"/>
      <c r="BGQ2500" s="78"/>
      <c r="BGR2500" s="78"/>
      <c r="BGS2500" s="78"/>
      <c r="BGT2500" s="78"/>
      <c r="BGU2500" s="78"/>
      <c r="BGV2500" s="78"/>
      <c r="BGW2500" s="78"/>
      <c r="BGX2500" s="78"/>
      <c r="BGY2500" s="78"/>
      <c r="BGZ2500" s="78"/>
      <c r="BHA2500" s="78"/>
      <c r="BHB2500" s="78"/>
      <c r="BHC2500" s="78"/>
      <c r="BHD2500" s="78"/>
      <c r="BHE2500" s="78"/>
      <c r="BHF2500" s="78"/>
      <c r="BHG2500" s="78"/>
      <c r="BHH2500" s="78"/>
      <c r="BHI2500" s="78"/>
      <c r="BHJ2500" s="78"/>
      <c r="BHK2500" s="78"/>
      <c r="BHL2500" s="78"/>
      <c r="BHM2500" s="78"/>
      <c r="BHN2500" s="78"/>
      <c r="BHO2500" s="78"/>
      <c r="BHP2500" s="78"/>
      <c r="BHQ2500" s="78"/>
      <c r="BHR2500" s="78"/>
      <c r="BHS2500" s="78"/>
      <c r="BHT2500" s="78"/>
      <c r="BHU2500" s="78"/>
      <c r="BHV2500" s="78"/>
      <c r="BHW2500" s="78"/>
      <c r="BHX2500" s="78"/>
      <c r="BHY2500" s="78"/>
      <c r="BHZ2500" s="78"/>
      <c r="BIA2500" s="78"/>
      <c r="BIB2500" s="78"/>
      <c r="BIC2500" s="78"/>
      <c r="BID2500" s="78"/>
      <c r="BIE2500" s="78"/>
      <c r="BIF2500" s="78"/>
      <c r="BIG2500" s="78"/>
      <c r="BIH2500" s="78"/>
      <c r="BII2500" s="78"/>
      <c r="BIJ2500" s="78"/>
      <c r="BIK2500" s="78"/>
      <c r="BIL2500" s="78"/>
      <c r="BIM2500" s="78"/>
      <c r="BIN2500" s="78"/>
      <c r="BIO2500" s="78"/>
      <c r="BIP2500" s="78"/>
      <c r="BIQ2500" s="78"/>
      <c r="BIR2500" s="78"/>
      <c r="BIS2500" s="78"/>
      <c r="BIT2500" s="78"/>
      <c r="BIU2500" s="78"/>
      <c r="BIV2500" s="78"/>
      <c r="BIW2500" s="78"/>
      <c r="BIX2500" s="78"/>
      <c r="BIY2500" s="78"/>
      <c r="BIZ2500" s="78"/>
      <c r="BJA2500" s="78"/>
      <c r="BJB2500" s="78"/>
      <c r="BJC2500" s="78"/>
      <c r="BJD2500" s="78"/>
      <c r="BJE2500" s="78"/>
      <c r="BJF2500" s="78"/>
      <c r="BJG2500" s="78"/>
      <c r="BJH2500" s="78"/>
      <c r="BJI2500" s="78"/>
      <c r="BJJ2500" s="78"/>
      <c r="BJK2500" s="78"/>
      <c r="BJL2500" s="78"/>
      <c r="BJM2500" s="78"/>
      <c r="BJN2500" s="78"/>
      <c r="BJO2500" s="78"/>
      <c r="BJP2500" s="78"/>
      <c r="BJQ2500" s="78"/>
      <c r="BJR2500" s="78"/>
      <c r="BJS2500" s="78"/>
      <c r="BJT2500" s="78"/>
      <c r="BJU2500" s="78"/>
      <c r="BJV2500" s="78"/>
      <c r="BJW2500" s="78"/>
      <c r="BJX2500" s="78"/>
      <c r="BJY2500" s="78"/>
      <c r="BJZ2500" s="78"/>
      <c r="BKA2500" s="78"/>
      <c r="BKB2500" s="78"/>
      <c r="BKC2500" s="78"/>
      <c r="BKD2500" s="78"/>
      <c r="BKE2500" s="78"/>
      <c r="BKF2500" s="78"/>
      <c r="BKG2500" s="78"/>
      <c r="BKH2500" s="78"/>
      <c r="BKI2500" s="78"/>
      <c r="BKJ2500" s="78"/>
      <c r="BKK2500" s="78"/>
      <c r="BKL2500" s="78"/>
      <c r="BKM2500" s="78"/>
      <c r="BKN2500" s="78"/>
      <c r="BKO2500" s="78"/>
      <c r="BKP2500" s="78"/>
      <c r="BKQ2500" s="78"/>
      <c r="BKR2500" s="78"/>
      <c r="BKS2500" s="78"/>
      <c r="BKT2500" s="78"/>
      <c r="BKU2500" s="78"/>
      <c r="BKV2500" s="78"/>
      <c r="BKW2500" s="78"/>
      <c r="BKX2500" s="78"/>
      <c r="BKY2500" s="78"/>
      <c r="BKZ2500" s="78"/>
      <c r="BLA2500" s="78"/>
      <c r="BLB2500" s="78"/>
      <c r="BLC2500" s="78"/>
      <c r="BLD2500" s="78"/>
      <c r="BLE2500" s="78"/>
      <c r="BLF2500" s="78"/>
      <c r="BLG2500" s="78"/>
      <c r="BLH2500" s="78"/>
      <c r="BLI2500" s="78"/>
      <c r="BLJ2500" s="78"/>
      <c r="BLK2500" s="78"/>
      <c r="BLL2500" s="78"/>
      <c r="BLM2500" s="78"/>
      <c r="BLN2500" s="78"/>
      <c r="BLO2500" s="78"/>
      <c r="BLP2500" s="78"/>
      <c r="BLQ2500" s="78"/>
      <c r="BLR2500" s="78"/>
      <c r="BLS2500" s="78"/>
      <c r="BLT2500" s="78"/>
      <c r="BLU2500" s="78"/>
      <c r="BLV2500" s="78"/>
      <c r="BLW2500" s="78"/>
      <c r="BLX2500" s="78"/>
      <c r="BLY2500" s="78"/>
      <c r="BLZ2500" s="78"/>
      <c r="BMA2500" s="78"/>
      <c r="BMB2500" s="78"/>
      <c r="BMC2500" s="78"/>
      <c r="BMD2500" s="78"/>
      <c r="BME2500" s="78"/>
      <c r="BMF2500" s="78"/>
      <c r="BMG2500" s="78"/>
      <c r="BMH2500" s="78"/>
      <c r="BMI2500" s="78"/>
      <c r="BMJ2500" s="78"/>
      <c r="BMK2500" s="78"/>
      <c r="BML2500" s="78"/>
      <c r="BMM2500" s="78"/>
      <c r="BMN2500" s="78"/>
      <c r="BMO2500" s="78"/>
      <c r="BMP2500" s="78"/>
      <c r="BMQ2500" s="78"/>
      <c r="BMR2500" s="78"/>
      <c r="BMS2500" s="78"/>
      <c r="BMT2500" s="78"/>
      <c r="BMU2500" s="78"/>
      <c r="BMV2500" s="78"/>
      <c r="BMW2500" s="78"/>
      <c r="BMX2500" s="78"/>
      <c r="BMY2500" s="78"/>
      <c r="BMZ2500" s="78"/>
      <c r="BNA2500" s="78"/>
      <c r="BNB2500" s="78"/>
      <c r="BNC2500" s="78"/>
      <c r="BND2500" s="78"/>
      <c r="BNE2500" s="78"/>
      <c r="BNF2500" s="78"/>
      <c r="BNG2500" s="78"/>
      <c r="BNH2500" s="78"/>
      <c r="BNI2500" s="78"/>
      <c r="BNJ2500" s="78"/>
      <c r="BNK2500" s="78"/>
      <c r="BNL2500" s="78"/>
      <c r="BNM2500" s="78"/>
      <c r="BNN2500" s="78"/>
      <c r="BNO2500" s="78"/>
      <c r="BNP2500" s="78"/>
      <c r="BNQ2500" s="78"/>
      <c r="BNR2500" s="78"/>
      <c r="BNS2500" s="78"/>
      <c r="BNT2500" s="78"/>
      <c r="BNU2500" s="78"/>
      <c r="BNV2500" s="78"/>
      <c r="BNW2500" s="78"/>
      <c r="BNX2500" s="78"/>
      <c r="BNY2500" s="78"/>
      <c r="BNZ2500" s="78"/>
      <c r="BOA2500" s="78"/>
      <c r="BOB2500" s="78"/>
      <c r="BOC2500" s="78"/>
      <c r="BOD2500" s="78"/>
      <c r="BOE2500" s="78"/>
      <c r="BOF2500" s="78"/>
      <c r="BOG2500" s="78"/>
      <c r="BOH2500" s="78"/>
      <c r="BOI2500" s="78"/>
      <c r="BOJ2500" s="78"/>
      <c r="BOK2500" s="78"/>
      <c r="BOL2500" s="78"/>
      <c r="BOM2500" s="78"/>
      <c r="BON2500" s="78"/>
      <c r="BOO2500" s="78"/>
      <c r="BOP2500" s="78"/>
      <c r="BOQ2500" s="78"/>
      <c r="BOR2500" s="78"/>
      <c r="BOS2500" s="78"/>
      <c r="BOT2500" s="78"/>
      <c r="BOU2500" s="78"/>
      <c r="BOV2500" s="78"/>
      <c r="BOW2500" s="78"/>
      <c r="BOX2500" s="78"/>
      <c r="BOY2500" s="78"/>
      <c r="BOZ2500" s="78"/>
      <c r="BPA2500" s="78"/>
      <c r="BPB2500" s="78"/>
      <c r="BPC2500" s="78"/>
      <c r="BPD2500" s="78"/>
      <c r="BPE2500" s="78"/>
      <c r="BPF2500" s="78"/>
      <c r="BPG2500" s="78"/>
      <c r="BPH2500" s="78"/>
      <c r="BPI2500" s="78"/>
      <c r="BPJ2500" s="78"/>
      <c r="BPK2500" s="78"/>
      <c r="BPL2500" s="78"/>
      <c r="BPM2500" s="78"/>
      <c r="BPN2500" s="78"/>
      <c r="BPO2500" s="78"/>
      <c r="BPP2500" s="78"/>
      <c r="BPQ2500" s="78"/>
      <c r="BPR2500" s="78"/>
      <c r="BPS2500" s="78"/>
      <c r="BPT2500" s="78"/>
      <c r="BPU2500" s="78"/>
      <c r="BPV2500" s="78"/>
      <c r="BPW2500" s="78"/>
      <c r="BPX2500" s="78"/>
      <c r="BPY2500" s="78"/>
      <c r="BPZ2500" s="78"/>
      <c r="BQA2500" s="78"/>
      <c r="BQB2500" s="78"/>
      <c r="BQC2500" s="78"/>
      <c r="BQD2500" s="78"/>
      <c r="BQE2500" s="78"/>
      <c r="BQF2500" s="78"/>
      <c r="BQG2500" s="78"/>
      <c r="BQH2500" s="78"/>
      <c r="BQI2500" s="78"/>
      <c r="BQJ2500" s="78"/>
      <c r="BQK2500" s="78"/>
      <c r="BQL2500" s="78"/>
      <c r="BQM2500" s="78"/>
      <c r="BQN2500" s="78"/>
      <c r="BQO2500" s="78"/>
      <c r="BQP2500" s="78"/>
      <c r="BQQ2500" s="78"/>
      <c r="BQR2500" s="78"/>
      <c r="BQS2500" s="78"/>
      <c r="BQT2500" s="78"/>
      <c r="BQU2500" s="78"/>
      <c r="BQV2500" s="78"/>
      <c r="BQW2500" s="78"/>
      <c r="BQX2500" s="78"/>
      <c r="BQY2500" s="78"/>
      <c r="BQZ2500" s="78"/>
      <c r="BRA2500" s="78"/>
      <c r="BRB2500" s="78"/>
      <c r="BRC2500" s="78"/>
      <c r="BRD2500" s="78"/>
      <c r="BRE2500" s="78"/>
      <c r="BRF2500" s="78"/>
      <c r="BRG2500" s="78"/>
      <c r="BRH2500" s="78"/>
      <c r="BRI2500" s="78"/>
      <c r="BRJ2500" s="78"/>
      <c r="BRK2500" s="78"/>
      <c r="BRL2500" s="78"/>
      <c r="BRM2500" s="78"/>
      <c r="BRN2500" s="78"/>
      <c r="BRO2500" s="78"/>
      <c r="BRP2500" s="78"/>
      <c r="BRQ2500" s="78"/>
      <c r="BRR2500" s="78"/>
      <c r="BRS2500" s="78"/>
      <c r="BRT2500" s="78"/>
      <c r="BRU2500" s="78"/>
      <c r="BRV2500" s="78"/>
      <c r="BRW2500" s="78"/>
      <c r="BRX2500" s="78"/>
      <c r="BRY2500" s="78"/>
      <c r="BRZ2500" s="78"/>
      <c r="BSA2500" s="78"/>
      <c r="BSB2500" s="78"/>
      <c r="BSC2500" s="78"/>
      <c r="BSD2500" s="78"/>
      <c r="BSE2500" s="78"/>
      <c r="BSF2500" s="78"/>
      <c r="BSG2500" s="78"/>
      <c r="BSH2500" s="78"/>
      <c r="BSI2500" s="78"/>
      <c r="BSJ2500" s="78"/>
      <c r="BSK2500" s="78"/>
      <c r="BSL2500" s="78"/>
      <c r="BSM2500" s="78"/>
      <c r="BSN2500" s="78"/>
      <c r="BSO2500" s="78"/>
      <c r="BSP2500" s="78"/>
      <c r="BSQ2500" s="78"/>
      <c r="BSR2500" s="78"/>
      <c r="BSS2500" s="78"/>
      <c r="BST2500" s="78"/>
      <c r="BSU2500" s="78"/>
      <c r="BSV2500" s="78"/>
      <c r="BSW2500" s="78"/>
      <c r="BSX2500" s="78"/>
      <c r="BSY2500" s="78"/>
      <c r="BSZ2500" s="78"/>
      <c r="BTA2500" s="78"/>
      <c r="BTB2500" s="78"/>
      <c r="BTC2500" s="78"/>
      <c r="BTD2500" s="78"/>
      <c r="BTE2500" s="78"/>
      <c r="BTF2500" s="78"/>
      <c r="BTG2500" s="78"/>
      <c r="BTH2500" s="78"/>
      <c r="BTI2500" s="78"/>
      <c r="BTJ2500" s="78"/>
      <c r="BTK2500" s="78"/>
      <c r="BTL2500" s="78"/>
      <c r="BTM2500" s="78"/>
      <c r="BTN2500" s="78"/>
      <c r="BTO2500" s="78"/>
      <c r="BTP2500" s="78"/>
      <c r="BTQ2500" s="78"/>
      <c r="BTR2500" s="78"/>
      <c r="BTS2500" s="78"/>
      <c r="BTT2500" s="78"/>
      <c r="BTU2500" s="78"/>
      <c r="BTV2500" s="78"/>
      <c r="BTW2500" s="78"/>
      <c r="BTX2500" s="78"/>
      <c r="BTY2500" s="78"/>
      <c r="BTZ2500" s="78"/>
      <c r="BUA2500" s="78"/>
      <c r="BUB2500" s="78"/>
      <c r="BUC2500" s="78"/>
      <c r="BUD2500" s="78"/>
      <c r="BUE2500" s="78"/>
      <c r="BUF2500" s="78"/>
      <c r="BUG2500" s="78"/>
      <c r="BUH2500" s="78"/>
      <c r="BUI2500" s="78"/>
      <c r="BUJ2500" s="78"/>
      <c r="BUK2500" s="78"/>
      <c r="BUL2500" s="78"/>
      <c r="BUM2500" s="78"/>
      <c r="BUN2500" s="78"/>
      <c r="BUO2500" s="78"/>
      <c r="BUP2500" s="78"/>
      <c r="BUQ2500" s="78"/>
      <c r="BUR2500" s="78"/>
      <c r="BUS2500" s="78"/>
      <c r="BUT2500" s="78"/>
      <c r="BUU2500" s="78"/>
      <c r="BUV2500" s="78"/>
      <c r="BUW2500" s="78"/>
      <c r="BUX2500" s="78"/>
      <c r="BUY2500" s="78"/>
      <c r="BUZ2500" s="78"/>
      <c r="BVA2500" s="78"/>
      <c r="BVB2500" s="78"/>
      <c r="BVC2500" s="78"/>
      <c r="BVD2500" s="78"/>
      <c r="BVE2500" s="78"/>
      <c r="BVF2500" s="78"/>
      <c r="BVG2500" s="78"/>
      <c r="BVH2500" s="78"/>
      <c r="BVI2500" s="78"/>
      <c r="BVJ2500" s="78"/>
      <c r="BVK2500" s="78"/>
      <c r="BVL2500" s="78"/>
      <c r="BVM2500" s="78"/>
      <c r="BVN2500" s="78"/>
      <c r="BVO2500" s="78"/>
      <c r="BVP2500" s="78"/>
      <c r="BVQ2500" s="78"/>
      <c r="BVR2500" s="78"/>
      <c r="BVS2500" s="78"/>
      <c r="BVT2500" s="78"/>
      <c r="BVU2500" s="78"/>
      <c r="BVV2500" s="78"/>
      <c r="BVW2500" s="78"/>
      <c r="BVX2500" s="78"/>
      <c r="BVY2500" s="78"/>
      <c r="BVZ2500" s="78"/>
      <c r="BWA2500" s="78"/>
      <c r="BWB2500" s="78"/>
      <c r="BWC2500" s="78"/>
      <c r="BWD2500" s="78"/>
      <c r="BWE2500" s="78"/>
      <c r="BWF2500" s="78"/>
      <c r="BWG2500" s="78"/>
      <c r="BWH2500" s="78"/>
      <c r="BWI2500" s="78"/>
      <c r="BWJ2500" s="78"/>
      <c r="BWK2500" s="78"/>
      <c r="BWL2500" s="78"/>
      <c r="BWM2500" s="78"/>
      <c r="BWN2500" s="78"/>
      <c r="BWO2500" s="78"/>
      <c r="BWP2500" s="78"/>
      <c r="BWQ2500" s="78"/>
      <c r="BWR2500" s="78"/>
      <c r="BWS2500" s="78"/>
      <c r="BWT2500" s="78"/>
      <c r="BWU2500" s="78"/>
      <c r="BWV2500" s="78"/>
      <c r="BWW2500" s="78"/>
      <c r="BWX2500" s="78"/>
      <c r="BWY2500" s="78"/>
      <c r="BWZ2500" s="78"/>
      <c r="BXA2500" s="78"/>
      <c r="BXB2500" s="78"/>
      <c r="BXC2500" s="78"/>
      <c r="BXD2500" s="78"/>
      <c r="BXE2500" s="78"/>
      <c r="BXF2500" s="78"/>
      <c r="BXG2500" s="78"/>
      <c r="BXH2500" s="78"/>
      <c r="BXI2500" s="78"/>
      <c r="BXJ2500" s="78"/>
      <c r="BXK2500" s="78"/>
      <c r="BXL2500" s="78"/>
      <c r="BXM2500" s="78"/>
      <c r="BXN2500" s="78"/>
      <c r="BXO2500" s="78"/>
      <c r="BXP2500" s="78"/>
      <c r="BXQ2500" s="78"/>
      <c r="BXR2500" s="78"/>
      <c r="BXS2500" s="78"/>
      <c r="BXT2500" s="78"/>
      <c r="BXU2500" s="78"/>
      <c r="BXV2500" s="78"/>
      <c r="BXW2500" s="78"/>
      <c r="BXX2500" s="78"/>
      <c r="BXY2500" s="78"/>
      <c r="BXZ2500" s="78"/>
      <c r="BYA2500" s="78"/>
      <c r="BYB2500" s="78"/>
      <c r="BYC2500" s="78"/>
      <c r="BYD2500" s="78"/>
      <c r="BYE2500" s="78"/>
      <c r="BYF2500" s="78"/>
      <c r="BYG2500" s="78"/>
      <c r="BYH2500" s="78"/>
      <c r="BYI2500" s="78"/>
      <c r="BYJ2500" s="78"/>
      <c r="BYK2500" s="78"/>
      <c r="BYL2500" s="78"/>
      <c r="BYM2500" s="78"/>
      <c r="BYN2500" s="78"/>
      <c r="BYO2500" s="78"/>
      <c r="BYP2500" s="78"/>
      <c r="BYQ2500" s="78"/>
      <c r="BYR2500" s="78"/>
      <c r="BYS2500" s="78"/>
      <c r="BYT2500" s="78"/>
      <c r="BYU2500" s="78"/>
      <c r="BYV2500" s="78"/>
      <c r="BYW2500" s="78"/>
      <c r="BYX2500" s="78"/>
      <c r="BYY2500" s="78"/>
      <c r="BYZ2500" s="78"/>
      <c r="BZA2500" s="78"/>
      <c r="BZB2500" s="78"/>
      <c r="BZC2500" s="78"/>
      <c r="BZD2500" s="78"/>
      <c r="BZE2500" s="78"/>
      <c r="BZF2500" s="78"/>
      <c r="BZG2500" s="78"/>
      <c r="BZH2500" s="78"/>
      <c r="BZI2500" s="78"/>
      <c r="BZJ2500" s="78"/>
      <c r="BZK2500" s="78"/>
      <c r="BZL2500" s="78"/>
      <c r="BZM2500" s="78"/>
      <c r="BZN2500" s="78"/>
      <c r="BZO2500" s="78"/>
      <c r="BZP2500" s="78"/>
      <c r="BZQ2500" s="78"/>
      <c r="BZR2500" s="78"/>
      <c r="BZS2500" s="78"/>
      <c r="BZT2500" s="78"/>
      <c r="BZU2500" s="78"/>
      <c r="BZV2500" s="78"/>
      <c r="BZW2500" s="78"/>
      <c r="BZX2500" s="78"/>
      <c r="BZY2500" s="78"/>
      <c r="BZZ2500" s="78"/>
      <c r="CAA2500" s="78"/>
      <c r="CAB2500" s="78"/>
      <c r="CAC2500" s="78"/>
      <c r="CAD2500" s="78"/>
      <c r="CAE2500" s="78"/>
      <c r="CAF2500" s="78"/>
      <c r="CAG2500" s="78"/>
      <c r="CAH2500" s="78"/>
      <c r="CAI2500" s="78"/>
      <c r="CAJ2500" s="78"/>
      <c r="CAK2500" s="78"/>
      <c r="CAL2500" s="78"/>
      <c r="CAM2500" s="78"/>
      <c r="CAN2500" s="78"/>
      <c r="CAO2500" s="78"/>
      <c r="CAP2500" s="78"/>
      <c r="CAQ2500" s="78"/>
      <c r="CAR2500" s="78"/>
      <c r="CAS2500" s="78"/>
      <c r="CAT2500" s="78"/>
      <c r="CAU2500" s="78"/>
      <c r="CAV2500" s="78"/>
      <c r="CAW2500" s="78"/>
      <c r="CAX2500" s="78"/>
      <c r="CAY2500" s="78"/>
      <c r="CAZ2500" s="78"/>
      <c r="CBA2500" s="78"/>
      <c r="CBB2500" s="78"/>
      <c r="CBC2500" s="78"/>
      <c r="CBD2500" s="78"/>
      <c r="CBE2500" s="78"/>
      <c r="CBF2500" s="78"/>
      <c r="CBG2500" s="78"/>
      <c r="CBH2500" s="78"/>
      <c r="CBI2500" s="78"/>
      <c r="CBJ2500" s="78"/>
      <c r="CBK2500" s="78"/>
      <c r="CBL2500" s="78"/>
      <c r="CBM2500" s="78"/>
      <c r="CBN2500" s="78"/>
      <c r="CBO2500" s="78"/>
      <c r="CBP2500" s="78"/>
      <c r="CBQ2500" s="78"/>
      <c r="CBR2500" s="78"/>
      <c r="CBS2500" s="78"/>
      <c r="CBT2500" s="78"/>
      <c r="CBU2500" s="78"/>
      <c r="CBV2500" s="78"/>
      <c r="CBW2500" s="78"/>
      <c r="CBX2500" s="78"/>
      <c r="CBY2500" s="78"/>
      <c r="CBZ2500" s="78"/>
      <c r="CCA2500" s="78"/>
      <c r="CCB2500" s="78"/>
      <c r="CCC2500" s="78"/>
      <c r="CCD2500" s="78"/>
      <c r="CCE2500" s="78"/>
      <c r="CCF2500" s="78"/>
      <c r="CCG2500" s="78"/>
      <c r="CCH2500" s="78"/>
      <c r="CCI2500" s="78"/>
      <c r="CCJ2500" s="78"/>
      <c r="CCK2500" s="78"/>
      <c r="CCL2500" s="78"/>
      <c r="CCM2500" s="78"/>
      <c r="CCN2500" s="78"/>
      <c r="CCO2500" s="78"/>
      <c r="CCP2500" s="78"/>
      <c r="CCQ2500" s="78"/>
      <c r="CCR2500" s="78"/>
      <c r="CCS2500" s="78"/>
      <c r="CCT2500" s="78"/>
      <c r="CCU2500" s="78"/>
      <c r="CCV2500" s="78"/>
      <c r="CCW2500" s="78"/>
      <c r="CCX2500" s="78"/>
      <c r="CCY2500" s="78"/>
      <c r="CCZ2500" s="78"/>
      <c r="CDA2500" s="78"/>
      <c r="CDB2500" s="78"/>
      <c r="CDC2500" s="78"/>
      <c r="CDD2500" s="78"/>
      <c r="CDE2500" s="78"/>
      <c r="CDF2500" s="78"/>
      <c r="CDG2500" s="78"/>
      <c r="CDH2500" s="78"/>
      <c r="CDI2500" s="78"/>
      <c r="CDJ2500" s="78"/>
      <c r="CDK2500" s="78"/>
      <c r="CDL2500" s="78"/>
      <c r="CDM2500" s="78"/>
      <c r="CDN2500" s="78"/>
      <c r="CDO2500" s="78"/>
      <c r="CDP2500" s="78"/>
      <c r="CDQ2500" s="78"/>
      <c r="CDR2500" s="78"/>
      <c r="CDS2500" s="78"/>
      <c r="CDT2500" s="78"/>
      <c r="CDU2500" s="78"/>
      <c r="CDV2500" s="78"/>
      <c r="CDW2500" s="78"/>
      <c r="CDX2500" s="78"/>
      <c r="CDY2500" s="78"/>
      <c r="CDZ2500" s="78"/>
      <c r="CEA2500" s="78"/>
      <c r="CEB2500" s="78"/>
      <c r="CEC2500" s="78"/>
      <c r="CED2500" s="78"/>
      <c r="CEE2500" s="78"/>
      <c r="CEF2500" s="78"/>
      <c r="CEG2500" s="78"/>
      <c r="CEH2500" s="78"/>
      <c r="CEI2500" s="78"/>
      <c r="CEJ2500" s="78"/>
      <c r="CEK2500" s="78"/>
      <c r="CEL2500" s="78"/>
      <c r="CEM2500" s="78"/>
      <c r="CEN2500" s="78"/>
      <c r="CEO2500" s="78"/>
      <c r="CEP2500" s="78"/>
      <c r="CEQ2500" s="78"/>
      <c r="CER2500" s="78"/>
      <c r="CES2500" s="78"/>
      <c r="CET2500" s="78"/>
      <c r="CEU2500" s="78"/>
      <c r="CEV2500" s="78"/>
      <c r="CEW2500" s="78"/>
      <c r="CEX2500" s="78"/>
      <c r="CEY2500" s="78"/>
      <c r="CEZ2500" s="78"/>
      <c r="CFA2500" s="78"/>
      <c r="CFB2500" s="78"/>
      <c r="CFC2500" s="78"/>
      <c r="CFD2500" s="78"/>
      <c r="CFE2500" s="78"/>
      <c r="CFF2500" s="78"/>
      <c r="CFG2500" s="78"/>
      <c r="CFH2500" s="78"/>
      <c r="CFI2500" s="78"/>
      <c r="CFJ2500" s="78"/>
      <c r="CFK2500" s="78"/>
      <c r="CFL2500" s="78"/>
      <c r="CFM2500" s="78"/>
      <c r="CFN2500" s="78"/>
      <c r="CFO2500" s="78"/>
      <c r="CFP2500" s="78"/>
      <c r="CFQ2500" s="78"/>
      <c r="CFR2500" s="78"/>
      <c r="CFS2500" s="78"/>
      <c r="CFT2500" s="78"/>
      <c r="CFU2500" s="78"/>
      <c r="CFV2500" s="78"/>
      <c r="CFW2500" s="78"/>
      <c r="CFX2500" s="78"/>
      <c r="CFY2500" s="78"/>
      <c r="CFZ2500" s="78"/>
      <c r="CGA2500" s="78"/>
      <c r="CGB2500" s="78"/>
      <c r="CGC2500" s="78"/>
      <c r="CGD2500" s="78"/>
      <c r="CGE2500" s="78"/>
      <c r="CGF2500" s="78"/>
      <c r="CGG2500" s="78"/>
      <c r="CGH2500" s="78"/>
      <c r="CGI2500" s="78"/>
      <c r="CGJ2500" s="78"/>
      <c r="CGK2500" s="78"/>
      <c r="CGL2500" s="78"/>
      <c r="CGM2500" s="78"/>
      <c r="CGN2500" s="78"/>
      <c r="CGO2500" s="78"/>
      <c r="CGP2500" s="78"/>
      <c r="CGQ2500" s="78"/>
      <c r="CGR2500" s="78"/>
      <c r="CGS2500" s="78"/>
      <c r="CGT2500" s="78"/>
      <c r="CGU2500" s="78"/>
      <c r="CGV2500" s="78"/>
      <c r="CGW2500" s="78"/>
      <c r="CGX2500" s="78"/>
      <c r="CGY2500" s="78"/>
      <c r="CGZ2500" s="78"/>
      <c r="CHA2500" s="78"/>
      <c r="CHB2500" s="78"/>
      <c r="CHC2500" s="78"/>
      <c r="CHD2500" s="78"/>
      <c r="CHE2500" s="78"/>
      <c r="CHF2500" s="78"/>
      <c r="CHG2500" s="78"/>
      <c r="CHH2500" s="78"/>
      <c r="CHI2500" s="78"/>
      <c r="CHJ2500" s="78"/>
      <c r="CHK2500" s="78"/>
      <c r="CHL2500" s="78"/>
      <c r="CHM2500" s="78"/>
      <c r="CHN2500" s="78"/>
      <c r="CHO2500" s="78"/>
      <c r="CHP2500" s="78"/>
      <c r="CHQ2500" s="78"/>
      <c r="CHR2500" s="78"/>
      <c r="CHS2500" s="78"/>
      <c r="CHT2500" s="78"/>
      <c r="CHU2500" s="78"/>
      <c r="CHV2500" s="78"/>
      <c r="CHW2500" s="78"/>
      <c r="CHX2500" s="78"/>
      <c r="CHY2500" s="78"/>
      <c r="CHZ2500" s="78"/>
      <c r="CIA2500" s="78"/>
      <c r="CIB2500" s="78"/>
      <c r="CIC2500" s="78"/>
      <c r="CID2500" s="78"/>
      <c r="CIE2500" s="78"/>
      <c r="CIF2500" s="78"/>
      <c r="CIG2500" s="78"/>
      <c r="CIH2500" s="78"/>
      <c r="CII2500" s="78"/>
      <c r="CIJ2500" s="78"/>
      <c r="CIK2500" s="78"/>
      <c r="CIL2500" s="78"/>
      <c r="CIM2500" s="78"/>
      <c r="CIN2500" s="78"/>
      <c r="CIO2500" s="78"/>
      <c r="CIP2500" s="78"/>
      <c r="CIQ2500" s="78"/>
      <c r="CIR2500" s="78"/>
      <c r="CIS2500" s="78"/>
      <c r="CIT2500" s="78"/>
      <c r="CIU2500" s="78"/>
      <c r="CIV2500" s="78"/>
      <c r="CIW2500" s="78"/>
      <c r="CIX2500" s="78"/>
      <c r="CIY2500" s="78"/>
      <c r="CIZ2500" s="78"/>
      <c r="CJA2500" s="78"/>
      <c r="CJB2500" s="78"/>
      <c r="CJC2500" s="78"/>
      <c r="CJD2500" s="78"/>
      <c r="CJE2500" s="78"/>
      <c r="CJF2500" s="78"/>
      <c r="CJG2500" s="78"/>
      <c r="CJH2500" s="78"/>
      <c r="CJI2500" s="78"/>
      <c r="CJJ2500" s="78"/>
      <c r="CJK2500" s="78"/>
      <c r="CJL2500" s="78"/>
      <c r="CJM2500" s="78"/>
      <c r="CJN2500" s="78"/>
      <c r="CJO2500" s="78"/>
      <c r="CJP2500" s="78"/>
      <c r="CJQ2500" s="78"/>
      <c r="CJR2500" s="78"/>
      <c r="CJS2500" s="78"/>
      <c r="CJT2500" s="78"/>
      <c r="CJU2500" s="78"/>
      <c r="CJV2500" s="78"/>
      <c r="CJW2500" s="78"/>
      <c r="CJX2500" s="78"/>
      <c r="CJY2500" s="78"/>
      <c r="CJZ2500" s="78"/>
      <c r="CKA2500" s="78"/>
      <c r="CKB2500" s="78"/>
      <c r="CKC2500" s="78"/>
      <c r="CKD2500" s="78"/>
      <c r="CKE2500" s="78"/>
      <c r="CKF2500" s="78"/>
      <c r="CKG2500" s="78"/>
      <c r="CKH2500" s="78"/>
      <c r="CKI2500" s="78"/>
      <c r="CKJ2500" s="78"/>
      <c r="CKK2500" s="78"/>
      <c r="CKL2500" s="78"/>
      <c r="CKM2500" s="78"/>
      <c r="CKN2500" s="78"/>
      <c r="CKO2500" s="78"/>
      <c r="CKP2500" s="78"/>
      <c r="CKQ2500" s="78"/>
      <c r="CKR2500" s="78"/>
      <c r="CKS2500" s="78"/>
      <c r="CKT2500" s="78"/>
      <c r="CKU2500" s="78"/>
      <c r="CKV2500" s="78"/>
      <c r="CKW2500" s="78"/>
      <c r="CKX2500" s="78"/>
      <c r="CKY2500" s="78"/>
      <c r="CKZ2500" s="78"/>
      <c r="CLA2500" s="78"/>
      <c r="CLB2500" s="78"/>
      <c r="CLC2500" s="78"/>
      <c r="CLD2500" s="78"/>
      <c r="CLE2500" s="78"/>
      <c r="CLF2500" s="78"/>
      <c r="CLG2500" s="78"/>
      <c r="CLH2500" s="78"/>
      <c r="CLI2500" s="78"/>
      <c r="CLJ2500" s="78"/>
      <c r="CLK2500" s="78"/>
      <c r="CLL2500" s="78"/>
      <c r="CLM2500" s="78"/>
      <c r="CLN2500" s="78"/>
      <c r="CLO2500" s="78"/>
      <c r="CLP2500" s="78"/>
      <c r="CLQ2500" s="78"/>
      <c r="CLR2500" s="78"/>
      <c r="CLS2500" s="78"/>
      <c r="CLT2500" s="78"/>
      <c r="CLU2500" s="78"/>
      <c r="CLV2500" s="78"/>
      <c r="CLW2500" s="78"/>
      <c r="CLX2500" s="78"/>
      <c r="CLY2500" s="78"/>
      <c r="CLZ2500" s="78"/>
      <c r="CMA2500" s="78"/>
      <c r="CMB2500" s="78"/>
      <c r="CMC2500" s="78"/>
      <c r="CMD2500" s="78"/>
      <c r="CME2500" s="78"/>
      <c r="CMF2500" s="78"/>
      <c r="CMG2500" s="78"/>
      <c r="CMH2500" s="78"/>
      <c r="CMI2500" s="78"/>
      <c r="CMJ2500" s="78"/>
      <c r="CMK2500" s="78"/>
      <c r="CML2500" s="78"/>
      <c r="CMM2500" s="78"/>
      <c r="CMN2500" s="78"/>
      <c r="CMO2500" s="78"/>
      <c r="CMP2500" s="78"/>
      <c r="CMQ2500" s="78"/>
      <c r="CMR2500" s="78"/>
      <c r="CMS2500" s="78"/>
      <c r="CMT2500" s="78"/>
      <c r="CMU2500" s="78"/>
      <c r="CMV2500" s="78"/>
      <c r="CMW2500" s="78"/>
      <c r="CMX2500" s="78"/>
      <c r="CMY2500" s="78"/>
      <c r="CMZ2500" s="78"/>
      <c r="CNA2500" s="78"/>
      <c r="CNB2500" s="78"/>
      <c r="CNC2500" s="78"/>
      <c r="CND2500" s="78"/>
      <c r="CNE2500" s="78"/>
      <c r="CNF2500" s="78"/>
      <c r="CNG2500" s="78"/>
      <c r="CNH2500" s="78"/>
      <c r="CNI2500" s="78"/>
      <c r="CNJ2500" s="78"/>
      <c r="CNK2500" s="78"/>
      <c r="CNL2500" s="78"/>
      <c r="CNM2500" s="78"/>
      <c r="CNN2500" s="78"/>
      <c r="CNO2500" s="78"/>
      <c r="CNP2500" s="78"/>
      <c r="CNQ2500" s="78"/>
      <c r="CNR2500" s="78"/>
      <c r="CNS2500" s="78"/>
      <c r="CNT2500" s="78"/>
      <c r="CNU2500" s="78"/>
      <c r="CNV2500" s="78"/>
      <c r="CNW2500" s="78"/>
      <c r="CNX2500" s="78"/>
      <c r="CNY2500" s="78"/>
      <c r="CNZ2500" s="78"/>
      <c r="COA2500" s="78"/>
      <c r="COB2500" s="78"/>
      <c r="COC2500" s="78"/>
      <c r="COD2500" s="78"/>
      <c r="COE2500" s="78"/>
      <c r="COF2500" s="78"/>
      <c r="COG2500" s="78"/>
      <c r="COH2500" s="78"/>
      <c r="COI2500" s="78"/>
      <c r="COJ2500" s="78"/>
      <c r="COK2500" s="78"/>
      <c r="COL2500" s="78"/>
      <c r="COM2500" s="78"/>
      <c r="CON2500" s="78"/>
      <c r="COO2500" s="78"/>
      <c r="COP2500" s="78"/>
      <c r="COQ2500" s="78"/>
      <c r="COR2500" s="78"/>
      <c r="COS2500" s="78"/>
      <c r="COT2500" s="78"/>
      <c r="COU2500" s="78"/>
      <c r="COV2500" s="78"/>
      <c r="COW2500" s="78"/>
      <c r="COX2500" s="78"/>
      <c r="COY2500" s="78"/>
      <c r="COZ2500" s="78"/>
      <c r="CPA2500" s="78"/>
      <c r="CPB2500" s="78"/>
      <c r="CPC2500" s="78"/>
      <c r="CPD2500" s="78"/>
      <c r="CPE2500" s="78"/>
      <c r="CPF2500" s="78"/>
      <c r="CPG2500" s="78"/>
      <c r="CPH2500" s="78"/>
      <c r="CPI2500" s="78"/>
      <c r="CPJ2500" s="78"/>
      <c r="CPK2500" s="78"/>
      <c r="CPL2500" s="78"/>
      <c r="CPM2500" s="78"/>
      <c r="CPN2500" s="78"/>
      <c r="CPO2500" s="78"/>
      <c r="CPP2500" s="78"/>
      <c r="CPQ2500" s="78"/>
      <c r="CPR2500" s="78"/>
      <c r="CPS2500" s="78"/>
      <c r="CPT2500" s="78"/>
      <c r="CPU2500" s="78"/>
      <c r="CPV2500" s="78"/>
      <c r="CPW2500" s="78"/>
      <c r="CPX2500" s="78"/>
      <c r="CPY2500" s="78"/>
      <c r="CPZ2500" s="78"/>
      <c r="CQA2500" s="78"/>
      <c r="CQB2500" s="78"/>
      <c r="CQC2500" s="78"/>
      <c r="CQD2500" s="78"/>
      <c r="CQE2500" s="78"/>
      <c r="CQF2500" s="78"/>
      <c r="CQG2500" s="78"/>
      <c r="CQH2500" s="78"/>
      <c r="CQI2500" s="78"/>
      <c r="CQJ2500" s="78"/>
      <c r="CQK2500" s="78"/>
      <c r="CQL2500" s="78"/>
      <c r="CQM2500" s="78"/>
      <c r="CQN2500" s="78"/>
      <c r="CQO2500" s="78"/>
      <c r="CQP2500" s="78"/>
      <c r="CQQ2500" s="78"/>
      <c r="CQR2500" s="78"/>
      <c r="CQS2500" s="78"/>
      <c r="CQT2500" s="78"/>
      <c r="CQU2500" s="78"/>
      <c r="CQV2500" s="78"/>
      <c r="CQW2500" s="78"/>
      <c r="CQX2500" s="78"/>
      <c r="CQY2500" s="78"/>
      <c r="CQZ2500" s="78"/>
      <c r="CRA2500" s="78"/>
      <c r="CRB2500" s="78"/>
      <c r="CRC2500" s="78"/>
      <c r="CRD2500" s="78"/>
      <c r="CRE2500" s="78"/>
      <c r="CRF2500" s="78"/>
      <c r="CRG2500" s="78"/>
      <c r="CRH2500" s="78"/>
      <c r="CRI2500" s="78"/>
      <c r="CRJ2500" s="78"/>
      <c r="CRK2500" s="78"/>
      <c r="CRL2500" s="78"/>
      <c r="CRM2500" s="78"/>
      <c r="CRN2500" s="78"/>
      <c r="CRO2500" s="78"/>
      <c r="CRP2500" s="78"/>
      <c r="CRQ2500" s="78"/>
      <c r="CRR2500" s="78"/>
      <c r="CRS2500" s="78"/>
      <c r="CRT2500" s="78"/>
      <c r="CRU2500" s="78"/>
      <c r="CRV2500" s="78"/>
      <c r="CRW2500" s="78"/>
      <c r="CRX2500" s="78"/>
      <c r="CRY2500" s="78"/>
      <c r="CRZ2500" s="78"/>
      <c r="CSA2500" s="78"/>
      <c r="CSB2500" s="78"/>
      <c r="CSC2500" s="78"/>
      <c r="CSD2500" s="78"/>
      <c r="CSE2500" s="78"/>
      <c r="CSF2500" s="78"/>
      <c r="CSG2500" s="78"/>
      <c r="CSH2500" s="78"/>
      <c r="CSI2500" s="78"/>
      <c r="CSJ2500" s="78"/>
      <c r="CSK2500" s="78"/>
      <c r="CSL2500" s="78"/>
      <c r="CSM2500" s="78"/>
      <c r="CSN2500" s="78"/>
      <c r="CSO2500" s="78"/>
      <c r="CSP2500" s="78"/>
      <c r="CSQ2500" s="78"/>
      <c r="CSR2500" s="78"/>
      <c r="CSS2500" s="78"/>
      <c r="CST2500" s="78"/>
      <c r="CSU2500" s="78"/>
      <c r="CSV2500" s="78"/>
      <c r="CSW2500" s="78"/>
      <c r="CSX2500" s="78"/>
      <c r="CSY2500" s="78"/>
      <c r="CSZ2500" s="78"/>
      <c r="CTA2500" s="78"/>
      <c r="CTB2500" s="78"/>
      <c r="CTC2500" s="78"/>
      <c r="CTD2500" s="78"/>
      <c r="CTE2500" s="78"/>
      <c r="CTF2500" s="78"/>
      <c r="CTG2500" s="78"/>
      <c r="CTH2500" s="78"/>
      <c r="CTI2500" s="78"/>
      <c r="CTJ2500" s="78"/>
      <c r="CTK2500" s="78"/>
      <c r="CTL2500" s="78"/>
      <c r="CTM2500" s="78"/>
      <c r="CTN2500" s="78"/>
      <c r="CTO2500" s="78"/>
      <c r="CTP2500" s="78"/>
      <c r="CTQ2500" s="78"/>
      <c r="CTR2500" s="78"/>
      <c r="CTS2500" s="78"/>
      <c r="CTT2500" s="78"/>
      <c r="CTU2500" s="78"/>
      <c r="CTV2500" s="78"/>
      <c r="CTW2500" s="78"/>
      <c r="CTX2500" s="78"/>
      <c r="CTY2500" s="78"/>
      <c r="CTZ2500" s="78"/>
      <c r="CUA2500" s="78"/>
      <c r="CUB2500" s="78"/>
      <c r="CUC2500" s="78"/>
      <c r="CUD2500" s="78"/>
      <c r="CUE2500" s="78"/>
      <c r="CUF2500" s="78"/>
      <c r="CUG2500" s="78"/>
      <c r="CUH2500" s="78"/>
      <c r="CUI2500" s="78"/>
      <c r="CUJ2500" s="78"/>
      <c r="CUK2500" s="78"/>
      <c r="CUL2500" s="78"/>
      <c r="CUM2500" s="78"/>
      <c r="CUN2500" s="78"/>
      <c r="CUO2500" s="78"/>
      <c r="CUP2500" s="78"/>
      <c r="CUQ2500" s="78"/>
      <c r="CUR2500" s="78"/>
      <c r="CUS2500" s="78"/>
      <c r="CUT2500" s="78"/>
      <c r="CUU2500" s="78"/>
      <c r="CUV2500" s="78"/>
      <c r="CUW2500" s="78"/>
      <c r="CUX2500" s="78"/>
      <c r="CUY2500" s="78"/>
      <c r="CUZ2500" s="78"/>
      <c r="CVA2500" s="78"/>
      <c r="CVB2500" s="78"/>
      <c r="CVC2500" s="78"/>
      <c r="CVD2500" s="78"/>
      <c r="CVE2500" s="78"/>
      <c r="CVF2500" s="78"/>
      <c r="CVG2500" s="78"/>
      <c r="CVH2500" s="78"/>
      <c r="CVI2500" s="78"/>
      <c r="CVJ2500" s="78"/>
      <c r="CVK2500" s="78"/>
      <c r="CVL2500" s="78"/>
      <c r="CVM2500" s="78"/>
      <c r="CVN2500" s="78"/>
      <c r="CVO2500" s="78"/>
      <c r="CVP2500" s="78"/>
      <c r="CVQ2500" s="78"/>
      <c r="CVR2500" s="78"/>
      <c r="CVS2500" s="78"/>
      <c r="CVT2500" s="78"/>
      <c r="CVU2500" s="78"/>
      <c r="CVV2500" s="78"/>
      <c r="CVW2500" s="78"/>
      <c r="CVX2500" s="78"/>
      <c r="CVY2500" s="78"/>
      <c r="CVZ2500" s="78"/>
      <c r="CWA2500" s="78"/>
      <c r="CWB2500" s="78"/>
      <c r="CWC2500" s="78"/>
      <c r="CWD2500" s="78"/>
      <c r="CWE2500" s="78"/>
      <c r="CWF2500" s="78"/>
      <c r="CWG2500" s="78"/>
      <c r="CWH2500" s="78"/>
      <c r="CWI2500" s="78"/>
      <c r="CWJ2500" s="78"/>
      <c r="CWK2500" s="78"/>
      <c r="CWL2500" s="78"/>
      <c r="CWM2500" s="78"/>
      <c r="CWN2500" s="78"/>
      <c r="CWO2500" s="78"/>
      <c r="CWP2500" s="78"/>
      <c r="CWQ2500" s="78"/>
      <c r="CWR2500" s="78"/>
      <c r="CWS2500" s="78"/>
      <c r="CWT2500" s="78"/>
      <c r="CWU2500" s="78"/>
      <c r="CWV2500" s="78"/>
      <c r="CWW2500" s="78"/>
      <c r="CWX2500" s="78"/>
      <c r="CWY2500" s="78"/>
      <c r="CWZ2500" s="78"/>
      <c r="CXA2500" s="78"/>
      <c r="CXB2500" s="78"/>
      <c r="CXC2500" s="78"/>
      <c r="CXD2500" s="78"/>
      <c r="CXE2500" s="78"/>
      <c r="CXF2500" s="78"/>
      <c r="CXG2500" s="78"/>
      <c r="CXH2500" s="78"/>
      <c r="CXI2500" s="78"/>
      <c r="CXJ2500" s="78"/>
      <c r="CXK2500" s="78"/>
      <c r="CXL2500" s="78"/>
      <c r="CXM2500" s="78"/>
      <c r="CXN2500" s="78"/>
      <c r="CXO2500" s="78"/>
      <c r="CXP2500" s="78"/>
      <c r="CXQ2500" s="78"/>
      <c r="CXR2500" s="78"/>
      <c r="CXS2500" s="78"/>
      <c r="CXT2500" s="78"/>
      <c r="CXU2500" s="78"/>
      <c r="CXV2500" s="78"/>
      <c r="CXW2500" s="78"/>
      <c r="CXX2500" s="78"/>
      <c r="CXY2500" s="78"/>
      <c r="CXZ2500" s="78"/>
      <c r="CYA2500" s="78"/>
      <c r="CYB2500" s="78"/>
      <c r="CYC2500" s="78"/>
      <c r="CYD2500" s="78"/>
      <c r="CYE2500" s="78"/>
      <c r="CYF2500" s="78"/>
      <c r="CYG2500" s="78"/>
      <c r="CYH2500" s="78"/>
      <c r="CYI2500" s="78"/>
      <c r="CYJ2500" s="78"/>
      <c r="CYK2500" s="78"/>
      <c r="CYL2500" s="78"/>
      <c r="CYM2500" s="78"/>
      <c r="CYN2500" s="78"/>
      <c r="CYO2500" s="78"/>
      <c r="CYP2500" s="78"/>
      <c r="CYQ2500" s="78"/>
      <c r="CYR2500" s="78"/>
      <c r="CYS2500" s="78"/>
      <c r="CYT2500" s="78"/>
      <c r="CYU2500" s="78"/>
      <c r="CYV2500" s="78"/>
      <c r="CYW2500" s="78"/>
      <c r="CYX2500" s="78"/>
      <c r="CYY2500" s="78"/>
      <c r="CYZ2500" s="78"/>
      <c r="CZA2500" s="78"/>
      <c r="CZB2500" s="78"/>
      <c r="CZC2500" s="78"/>
      <c r="CZD2500" s="78"/>
      <c r="CZE2500" s="78"/>
      <c r="CZF2500" s="78"/>
      <c r="CZG2500" s="78"/>
      <c r="CZH2500" s="78"/>
      <c r="CZI2500" s="78"/>
      <c r="CZJ2500" s="78"/>
      <c r="CZK2500" s="78"/>
      <c r="CZL2500" s="78"/>
      <c r="CZM2500" s="78"/>
      <c r="CZN2500" s="78"/>
      <c r="CZO2500" s="78"/>
      <c r="CZP2500" s="78"/>
      <c r="CZQ2500" s="78"/>
      <c r="CZR2500" s="78"/>
      <c r="CZS2500" s="78"/>
      <c r="CZT2500" s="78"/>
      <c r="CZU2500" s="78"/>
      <c r="CZV2500" s="78"/>
      <c r="CZW2500" s="78"/>
      <c r="CZX2500" s="78"/>
      <c r="CZY2500" s="78"/>
      <c r="CZZ2500" s="78"/>
      <c r="DAA2500" s="78"/>
      <c r="DAB2500" s="78"/>
      <c r="DAC2500" s="78"/>
      <c r="DAD2500" s="78"/>
      <c r="DAE2500" s="78"/>
      <c r="DAF2500" s="78"/>
      <c r="DAG2500" s="78"/>
      <c r="DAH2500" s="78"/>
      <c r="DAI2500" s="78"/>
      <c r="DAJ2500" s="78"/>
      <c r="DAK2500" s="78"/>
      <c r="DAL2500" s="78"/>
      <c r="DAM2500" s="78"/>
      <c r="DAN2500" s="78"/>
      <c r="DAO2500" s="78"/>
      <c r="DAP2500" s="78"/>
      <c r="DAQ2500" s="78"/>
      <c r="DAR2500" s="78"/>
      <c r="DAS2500" s="78"/>
      <c r="DAT2500" s="78"/>
      <c r="DAU2500" s="78"/>
      <c r="DAV2500" s="78"/>
      <c r="DAW2500" s="78"/>
      <c r="DAX2500" s="78"/>
      <c r="DAY2500" s="78"/>
      <c r="DAZ2500" s="78"/>
      <c r="DBA2500" s="78"/>
      <c r="DBB2500" s="78"/>
      <c r="DBC2500" s="78"/>
      <c r="DBD2500" s="78"/>
      <c r="DBE2500" s="78"/>
      <c r="DBF2500" s="78"/>
      <c r="DBG2500" s="78"/>
      <c r="DBH2500" s="78"/>
      <c r="DBI2500" s="78"/>
      <c r="DBJ2500" s="78"/>
      <c r="DBK2500" s="78"/>
      <c r="DBL2500" s="78"/>
      <c r="DBM2500" s="78"/>
      <c r="DBN2500" s="78"/>
      <c r="DBO2500" s="78"/>
      <c r="DBP2500" s="78"/>
      <c r="DBQ2500" s="78"/>
      <c r="DBR2500" s="78"/>
      <c r="DBS2500" s="78"/>
      <c r="DBT2500" s="78"/>
      <c r="DBU2500" s="78"/>
      <c r="DBV2500" s="78"/>
      <c r="DBW2500" s="78"/>
      <c r="DBX2500" s="78"/>
      <c r="DBY2500" s="78"/>
      <c r="DBZ2500" s="78"/>
      <c r="DCA2500" s="78"/>
      <c r="DCB2500" s="78"/>
      <c r="DCC2500" s="78"/>
      <c r="DCD2500" s="78"/>
      <c r="DCE2500" s="78"/>
      <c r="DCF2500" s="78"/>
      <c r="DCG2500" s="78"/>
      <c r="DCH2500" s="78"/>
      <c r="DCI2500" s="78"/>
      <c r="DCJ2500" s="78"/>
      <c r="DCK2500" s="78"/>
      <c r="DCL2500" s="78"/>
      <c r="DCM2500" s="78"/>
      <c r="DCN2500" s="78"/>
      <c r="DCO2500" s="78"/>
      <c r="DCP2500" s="78"/>
      <c r="DCQ2500" s="78"/>
      <c r="DCR2500" s="78"/>
      <c r="DCS2500" s="78"/>
      <c r="DCT2500" s="78"/>
      <c r="DCU2500" s="78"/>
      <c r="DCV2500" s="78"/>
      <c r="DCW2500" s="78"/>
      <c r="DCX2500" s="78"/>
      <c r="DCY2500" s="78"/>
      <c r="DCZ2500" s="78"/>
      <c r="DDA2500" s="78"/>
      <c r="DDB2500" s="78"/>
      <c r="DDC2500" s="78"/>
      <c r="DDD2500" s="78"/>
      <c r="DDE2500" s="78"/>
      <c r="DDF2500" s="78"/>
      <c r="DDG2500" s="78"/>
      <c r="DDH2500" s="78"/>
      <c r="DDI2500" s="78"/>
      <c r="DDJ2500" s="78"/>
      <c r="DDK2500" s="78"/>
      <c r="DDL2500" s="78"/>
      <c r="DDM2500" s="78"/>
      <c r="DDN2500" s="78"/>
      <c r="DDO2500" s="78"/>
      <c r="DDP2500" s="78"/>
      <c r="DDQ2500" s="78"/>
      <c r="DDR2500" s="78"/>
      <c r="DDS2500" s="78"/>
      <c r="DDT2500" s="78"/>
      <c r="DDU2500" s="78"/>
      <c r="DDV2500" s="78"/>
      <c r="DDW2500" s="78"/>
      <c r="DDX2500" s="78"/>
      <c r="DDY2500" s="78"/>
      <c r="DDZ2500" s="78"/>
      <c r="DEA2500" s="78"/>
      <c r="DEB2500" s="78"/>
      <c r="DEC2500" s="78"/>
      <c r="DED2500" s="78"/>
      <c r="DEE2500" s="78"/>
      <c r="DEF2500" s="78"/>
      <c r="DEG2500" s="78"/>
      <c r="DEH2500" s="78"/>
      <c r="DEI2500" s="78"/>
      <c r="DEJ2500" s="78"/>
      <c r="DEK2500" s="78"/>
      <c r="DEL2500" s="78"/>
      <c r="DEM2500" s="78"/>
      <c r="DEN2500" s="78"/>
      <c r="DEO2500" s="78"/>
      <c r="DEP2500" s="78"/>
      <c r="DEQ2500" s="78"/>
      <c r="DER2500" s="78"/>
      <c r="DES2500" s="78"/>
      <c r="DET2500" s="78"/>
      <c r="DEU2500" s="78"/>
      <c r="DEV2500" s="78"/>
      <c r="DEW2500" s="78"/>
      <c r="DEX2500" s="78"/>
      <c r="DEY2500" s="78"/>
      <c r="DEZ2500" s="78"/>
      <c r="DFA2500" s="78"/>
      <c r="DFB2500" s="78"/>
      <c r="DFC2500" s="78"/>
      <c r="DFD2500" s="78"/>
      <c r="DFE2500" s="78"/>
      <c r="DFF2500" s="78"/>
      <c r="DFG2500" s="78"/>
      <c r="DFH2500" s="78"/>
      <c r="DFI2500" s="78"/>
      <c r="DFJ2500" s="78"/>
      <c r="DFK2500" s="78"/>
      <c r="DFL2500" s="78"/>
      <c r="DFM2500" s="78"/>
      <c r="DFN2500" s="78"/>
      <c r="DFO2500" s="78"/>
      <c r="DFP2500" s="78"/>
      <c r="DFQ2500" s="78"/>
      <c r="DFR2500" s="78"/>
      <c r="DFS2500" s="78"/>
      <c r="DFT2500" s="78"/>
      <c r="DFU2500" s="78"/>
      <c r="DFV2500" s="78"/>
      <c r="DFW2500" s="78"/>
      <c r="DFX2500" s="78"/>
      <c r="DFY2500" s="78"/>
      <c r="DFZ2500" s="78"/>
      <c r="DGA2500" s="78"/>
      <c r="DGB2500" s="78"/>
      <c r="DGC2500" s="78"/>
      <c r="DGD2500" s="78"/>
      <c r="DGE2500" s="78"/>
      <c r="DGF2500" s="78"/>
      <c r="DGG2500" s="78"/>
      <c r="DGH2500" s="78"/>
      <c r="DGI2500" s="78"/>
      <c r="DGJ2500" s="78"/>
      <c r="DGK2500" s="78"/>
      <c r="DGL2500" s="78"/>
      <c r="DGM2500" s="78"/>
      <c r="DGN2500" s="78"/>
      <c r="DGO2500" s="78"/>
      <c r="DGP2500" s="78"/>
      <c r="DGQ2500" s="78"/>
      <c r="DGR2500" s="78"/>
      <c r="DGS2500" s="78"/>
      <c r="DGT2500" s="78"/>
      <c r="DGU2500" s="78"/>
      <c r="DGV2500" s="78"/>
      <c r="DGW2500" s="78"/>
      <c r="DGX2500" s="78"/>
      <c r="DGY2500" s="78"/>
      <c r="DGZ2500" s="78"/>
      <c r="DHA2500" s="78"/>
      <c r="DHB2500" s="78"/>
      <c r="DHC2500" s="78"/>
      <c r="DHD2500" s="78"/>
      <c r="DHE2500" s="78"/>
      <c r="DHF2500" s="78"/>
      <c r="DHG2500" s="78"/>
      <c r="DHH2500" s="78"/>
      <c r="DHI2500" s="78"/>
      <c r="DHJ2500" s="78"/>
      <c r="DHK2500" s="78"/>
      <c r="DHL2500" s="78"/>
      <c r="DHM2500" s="78"/>
      <c r="DHN2500" s="78"/>
      <c r="DHO2500" s="78"/>
      <c r="DHP2500" s="78"/>
      <c r="DHQ2500" s="78"/>
      <c r="DHR2500" s="78"/>
      <c r="DHS2500" s="78"/>
      <c r="DHT2500" s="78"/>
      <c r="DHU2500" s="78"/>
      <c r="DHV2500" s="78"/>
      <c r="DHW2500" s="78"/>
      <c r="DHX2500" s="78"/>
      <c r="DHY2500" s="78"/>
      <c r="DHZ2500" s="78"/>
      <c r="DIA2500" s="78"/>
      <c r="DIB2500" s="78"/>
      <c r="DIC2500" s="78"/>
      <c r="DID2500" s="78"/>
      <c r="DIE2500" s="78"/>
      <c r="DIF2500" s="78"/>
      <c r="DIG2500" s="78"/>
      <c r="DIH2500" s="78"/>
      <c r="DII2500" s="78"/>
      <c r="DIJ2500" s="78"/>
      <c r="DIK2500" s="78"/>
      <c r="DIL2500" s="78"/>
      <c r="DIM2500" s="78"/>
      <c r="DIN2500" s="78"/>
      <c r="DIO2500" s="78"/>
      <c r="DIP2500" s="78"/>
      <c r="DIQ2500" s="78"/>
      <c r="DIR2500" s="78"/>
      <c r="DIS2500" s="78"/>
      <c r="DIT2500" s="78"/>
      <c r="DIU2500" s="78"/>
      <c r="DIV2500" s="78"/>
      <c r="DIW2500" s="78"/>
      <c r="DIX2500" s="78"/>
      <c r="DIY2500" s="78"/>
      <c r="DIZ2500" s="78"/>
      <c r="DJA2500" s="78"/>
      <c r="DJB2500" s="78"/>
      <c r="DJC2500" s="78"/>
      <c r="DJD2500" s="78"/>
      <c r="DJE2500" s="78"/>
      <c r="DJF2500" s="78"/>
      <c r="DJG2500" s="78"/>
      <c r="DJH2500" s="78"/>
      <c r="DJI2500" s="78"/>
      <c r="DJJ2500" s="78"/>
      <c r="DJK2500" s="78"/>
      <c r="DJL2500" s="78"/>
      <c r="DJM2500" s="78"/>
      <c r="DJN2500" s="78"/>
      <c r="DJO2500" s="78"/>
      <c r="DJP2500" s="78"/>
      <c r="DJQ2500" s="78"/>
      <c r="DJR2500" s="78"/>
      <c r="DJS2500" s="78"/>
      <c r="DJT2500" s="78"/>
      <c r="DJU2500" s="78"/>
      <c r="DJV2500" s="78"/>
      <c r="DJW2500" s="78"/>
      <c r="DJX2500" s="78"/>
      <c r="DJY2500" s="78"/>
      <c r="DJZ2500" s="78"/>
      <c r="DKA2500" s="78"/>
      <c r="DKB2500" s="78"/>
      <c r="DKC2500" s="78"/>
      <c r="DKD2500" s="78"/>
      <c r="DKE2500" s="78"/>
      <c r="DKF2500" s="78"/>
      <c r="DKG2500" s="78"/>
      <c r="DKH2500" s="78"/>
      <c r="DKI2500" s="78"/>
      <c r="DKJ2500" s="78"/>
      <c r="DKK2500" s="78"/>
      <c r="DKL2500" s="78"/>
      <c r="DKM2500" s="78"/>
      <c r="DKN2500" s="78"/>
      <c r="DKO2500" s="78"/>
      <c r="DKP2500" s="78"/>
      <c r="DKQ2500" s="78"/>
      <c r="DKR2500" s="78"/>
      <c r="DKS2500" s="78"/>
      <c r="DKT2500" s="78"/>
      <c r="DKU2500" s="78"/>
      <c r="DKV2500" s="78"/>
      <c r="DKW2500" s="78"/>
      <c r="DKX2500" s="78"/>
      <c r="DKY2500" s="78"/>
      <c r="DKZ2500" s="78"/>
      <c r="DLA2500" s="78"/>
      <c r="DLB2500" s="78"/>
      <c r="DLC2500" s="78"/>
      <c r="DLD2500" s="78"/>
      <c r="DLE2500" s="78"/>
      <c r="DLF2500" s="78"/>
      <c r="DLG2500" s="78"/>
      <c r="DLH2500" s="78"/>
      <c r="DLI2500" s="78"/>
      <c r="DLJ2500" s="78"/>
      <c r="DLK2500" s="78"/>
      <c r="DLL2500" s="78"/>
      <c r="DLM2500" s="78"/>
      <c r="DLN2500" s="78"/>
      <c r="DLO2500" s="78"/>
      <c r="DLP2500" s="78"/>
      <c r="DLQ2500" s="78"/>
      <c r="DLR2500" s="78"/>
      <c r="DLS2500" s="78"/>
      <c r="DLT2500" s="78"/>
      <c r="DLU2500" s="78"/>
      <c r="DLV2500" s="78"/>
      <c r="DLW2500" s="78"/>
      <c r="DLX2500" s="78"/>
      <c r="DLY2500" s="78"/>
      <c r="DLZ2500" s="78"/>
      <c r="DMA2500" s="78"/>
      <c r="DMB2500" s="78"/>
      <c r="DMC2500" s="78"/>
      <c r="DMD2500" s="78"/>
      <c r="DME2500" s="78"/>
      <c r="DMF2500" s="78"/>
      <c r="DMG2500" s="78"/>
      <c r="DMH2500" s="78"/>
      <c r="DMI2500" s="78"/>
      <c r="DMJ2500" s="78"/>
      <c r="DMK2500" s="78"/>
      <c r="DML2500" s="78"/>
      <c r="DMM2500" s="78"/>
      <c r="DMN2500" s="78"/>
      <c r="DMO2500" s="78"/>
      <c r="DMP2500" s="78"/>
      <c r="DMQ2500" s="78"/>
      <c r="DMR2500" s="78"/>
      <c r="DMS2500" s="78"/>
      <c r="DMT2500" s="78"/>
      <c r="DMU2500" s="78"/>
      <c r="DMV2500" s="78"/>
      <c r="DMW2500" s="78"/>
      <c r="DMX2500" s="78"/>
      <c r="DMY2500" s="78"/>
      <c r="DMZ2500" s="78"/>
      <c r="DNA2500" s="78"/>
      <c r="DNB2500" s="78"/>
      <c r="DNC2500" s="78"/>
      <c r="DND2500" s="78"/>
      <c r="DNE2500" s="78"/>
      <c r="DNF2500" s="78"/>
      <c r="DNG2500" s="78"/>
      <c r="DNH2500" s="78"/>
      <c r="DNI2500" s="78"/>
      <c r="DNJ2500" s="78"/>
      <c r="DNK2500" s="78"/>
      <c r="DNL2500" s="78"/>
      <c r="DNM2500" s="78"/>
      <c r="DNN2500" s="78"/>
      <c r="DNO2500" s="78"/>
      <c r="DNP2500" s="78"/>
      <c r="DNQ2500" s="78"/>
      <c r="DNR2500" s="78"/>
      <c r="DNS2500" s="78"/>
      <c r="DNT2500" s="78"/>
      <c r="DNU2500" s="78"/>
      <c r="DNV2500" s="78"/>
      <c r="DNW2500" s="78"/>
      <c r="DNX2500" s="78"/>
      <c r="DNY2500" s="78"/>
      <c r="DNZ2500" s="78"/>
      <c r="DOA2500" s="78"/>
      <c r="DOB2500" s="78"/>
      <c r="DOC2500" s="78"/>
      <c r="DOD2500" s="78"/>
      <c r="DOE2500" s="78"/>
      <c r="DOF2500" s="78"/>
      <c r="DOG2500" s="78"/>
      <c r="DOH2500" s="78"/>
      <c r="DOI2500" s="78"/>
      <c r="DOJ2500" s="78"/>
      <c r="DOK2500" s="78"/>
      <c r="DOL2500" s="78"/>
      <c r="DOM2500" s="78"/>
      <c r="DON2500" s="78"/>
      <c r="DOO2500" s="78"/>
      <c r="DOP2500" s="78"/>
      <c r="DOQ2500" s="78"/>
      <c r="DOR2500" s="78"/>
      <c r="DOS2500" s="78"/>
      <c r="DOT2500" s="78"/>
      <c r="DOU2500" s="78"/>
      <c r="DOV2500" s="78"/>
      <c r="DOW2500" s="78"/>
      <c r="DOX2500" s="78"/>
      <c r="DOY2500" s="78"/>
      <c r="DOZ2500" s="78"/>
      <c r="DPA2500" s="78"/>
      <c r="DPB2500" s="78"/>
      <c r="DPC2500" s="78"/>
      <c r="DPD2500" s="78"/>
      <c r="DPE2500" s="78"/>
      <c r="DPF2500" s="78"/>
      <c r="DPG2500" s="78"/>
      <c r="DPH2500" s="78"/>
      <c r="DPI2500" s="78"/>
      <c r="DPJ2500" s="78"/>
      <c r="DPK2500" s="78"/>
      <c r="DPL2500" s="78"/>
      <c r="DPM2500" s="78"/>
      <c r="DPN2500" s="78"/>
      <c r="DPO2500" s="78"/>
      <c r="DPP2500" s="78"/>
      <c r="DPQ2500" s="78"/>
      <c r="DPR2500" s="78"/>
      <c r="DPS2500" s="78"/>
      <c r="DPT2500" s="78"/>
      <c r="DPU2500" s="78"/>
      <c r="DPV2500" s="78"/>
      <c r="DPW2500" s="78"/>
      <c r="DPX2500" s="78"/>
      <c r="DPY2500" s="78"/>
      <c r="DPZ2500" s="78"/>
      <c r="DQA2500" s="78"/>
      <c r="DQB2500" s="78"/>
      <c r="DQC2500" s="78"/>
      <c r="DQD2500" s="78"/>
      <c r="DQE2500" s="78"/>
      <c r="DQF2500" s="78"/>
      <c r="DQG2500" s="78"/>
      <c r="DQH2500" s="78"/>
      <c r="DQI2500" s="78"/>
      <c r="DQJ2500" s="78"/>
      <c r="DQK2500" s="78"/>
      <c r="DQL2500" s="78"/>
      <c r="DQM2500" s="78"/>
      <c r="DQN2500" s="78"/>
      <c r="DQO2500" s="78"/>
      <c r="DQP2500" s="78"/>
      <c r="DQQ2500" s="78"/>
      <c r="DQR2500" s="78"/>
      <c r="DQS2500" s="78"/>
      <c r="DQT2500" s="78"/>
      <c r="DQU2500" s="78"/>
      <c r="DQV2500" s="78"/>
      <c r="DQW2500" s="78"/>
      <c r="DQX2500" s="78"/>
      <c r="DQY2500" s="78"/>
      <c r="DQZ2500" s="78"/>
      <c r="DRA2500" s="78"/>
      <c r="DRB2500" s="78"/>
      <c r="DRC2500" s="78"/>
      <c r="DRD2500" s="78"/>
      <c r="DRE2500" s="78"/>
      <c r="DRF2500" s="78"/>
      <c r="DRG2500" s="78"/>
      <c r="DRH2500" s="78"/>
      <c r="DRI2500" s="78"/>
      <c r="DRJ2500" s="78"/>
      <c r="DRK2500" s="78"/>
      <c r="DRL2500" s="78"/>
      <c r="DRM2500" s="78"/>
      <c r="DRN2500" s="78"/>
      <c r="DRO2500" s="78"/>
      <c r="DRP2500" s="78"/>
      <c r="DRQ2500" s="78"/>
      <c r="DRR2500" s="78"/>
      <c r="DRS2500" s="78"/>
      <c r="DRT2500" s="78"/>
      <c r="DRU2500" s="78"/>
      <c r="DRV2500" s="78"/>
      <c r="DRW2500" s="78"/>
      <c r="DRX2500" s="78"/>
      <c r="DRY2500" s="78"/>
      <c r="DRZ2500" s="78"/>
      <c r="DSA2500" s="78"/>
      <c r="DSB2500" s="78"/>
      <c r="DSC2500" s="78"/>
      <c r="DSD2500" s="78"/>
      <c r="DSE2500" s="78"/>
      <c r="DSF2500" s="78"/>
      <c r="DSG2500" s="78"/>
      <c r="DSH2500" s="78"/>
      <c r="DSI2500" s="78"/>
      <c r="DSJ2500" s="78"/>
      <c r="DSK2500" s="78"/>
      <c r="DSL2500" s="78"/>
      <c r="DSM2500" s="78"/>
      <c r="DSN2500" s="78"/>
      <c r="DSO2500" s="78"/>
      <c r="DSP2500" s="78"/>
      <c r="DSQ2500" s="78"/>
      <c r="DSR2500" s="78"/>
      <c r="DSS2500" s="78"/>
      <c r="DST2500" s="78"/>
      <c r="DSU2500" s="78"/>
      <c r="DSV2500" s="78"/>
      <c r="DSW2500" s="78"/>
      <c r="DSX2500" s="78"/>
      <c r="DSY2500" s="78"/>
      <c r="DSZ2500" s="78"/>
      <c r="DTA2500" s="78"/>
      <c r="DTB2500" s="78"/>
      <c r="DTC2500" s="78"/>
      <c r="DTD2500" s="78"/>
      <c r="DTE2500" s="78"/>
      <c r="DTF2500" s="78"/>
      <c r="DTG2500" s="78"/>
      <c r="DTH2500" s="78"/>
      <c r="DTI2500" s="78"/>
      <c r="DTJ2500" s="78"/>
      <c r="DTK2500" s="78"/>
      <c r="DTL2500" s="78"/>
      <c r="DTM2500" s="78"/>
      <c r="DTN2500" s="78"/>
      <c r="DTO2500" s="78"/>
      <c r="DTP2500" s="78"/>
      <c r="DTQ2500" s="78"/>
      <c r="DTR2500" s="78"/>
      <c r="DTS2500" s="78"/>
      <c r="DTT2500" s="78"/>
      <c r="DTU2500" s="78"/>
      <c r="DTV2500" s="78"/>
      <c r="DTW2500" s="78"/>
      <c r="DTX2500" s="78"/>
      <c r="DTY2500" s="78"/>
      <c r="DTZ2500" s="78"/>
      <c r="DUA2500" s="78"/>
      <c r="DUB2500" s="78"/>
      <c r="DUC2500" s="78"/>
      <c r="DUD2500" s="78"/>
      <c r="DUE2500" s="78"/>
      <c r="DUF2500" s="78"/>
      <c r="DUG2500" s="78"/>
      <c r="DUH2500" s="78"/>
      <c r="DUI2500" s="78"/>
      <c r="DUJ2500" s="78"/>
      <c r="DUK2500" s="78"/>
      <c r="DUL2500" s="78"/>
      <c r="DUM2500" s="78"/>
      <c r="DUN2500" s="78"/>
      <c r="DUO2500" s="78"/>
      <c r="DUP2500" s="78"/>
      <c r="DUQ2500" s="78"/>
      <c r="DUR2500" s="78"/>
      <c r="DUS2500" s="78"/>
      <c r="DUT2500" s="78"/>
      <c r="DUU2500" s="78"/>
      <c r="DUV2500" s="78"/>
      <c r="DUW2500" s="78"/>
      <c r="DUX2500" s="78"/>
      <c r="DUY2500" s="78"/>
      <c r="DUZ2500" s="78"/>
      <c r="DVA2500" s="78"/>
      <c r="DVB2500" s="78"/>
      <c r="DVC2500" s="78"/>
      <c r="DVD2500" s="78"/>
      <c r="DVE2500" s="78"/>
      <c r="DVF2500" s="78"/>
      <c r="DVG2500" s="78"/>
      <c r="DVH2500" s="78"/>
      <c r="DVI2500" s="78"/>
      <c r="DVJ2500" s="78"/>
      <c r="DVK2500" s="78"/>
      <c r="DVL2500" s="78"/>
      <c r="DVM2500" s="78"/>
      <c r="DVN2500" s="78"/>
      <c r="DVO2500" s="78"/>
      <c r="DVP2500" s="78"/>
      <c r="DVQ2500" s="78"/>
      <c r="DVR2500" s="78"/>
      <c r="DVS2500" s="78"/>
      <c r="DVT2500" s="78"/>
      <c r="DVU2500" s="78"/>
      <c r="DVV2500" s="78"/>
      <c r="DVW2500" s="78"/>
      <c r="DVX2500" s="78"/>
      <c r="DVY2500" s="78"/>
      <c r="DVZ2500" s="78"/>
      <c r="DWA2500" s="78"/>
      <c r="DWB2500" s="78"/>
      <c r="DWC2500" s="78"/>
      <c r="DWD2500" s="78"/>
      <c r="DWE2500" s="78"/>
      <c r="DWF2500" s="78"/>
      <c r="DWG2500" s="78"/>
      <c r="DWH2500" s="78"/>
      <c r="DWI2500" s="78"/>
      <c r="DWJ2500" s="78"/>
      <c r="DWK2500" s="78"/>
      <c r="DWL2500" s="78"/>
      <c r="DWM2500" s="78"/>
      <c r="DWN2500" s="78"/>
      <c r="DWO2500" s="78"/>
      <c r="DWP2500" s="78"/>
      <c r="DWQ2500" s="78"/>
      <c r="DWR2500" s="78"/>
      <c r="DWS2500" s="78"/>
      <c r="DWT2500" s="78"/>
      <c r="DWU2500" s="78"/>
      <c r="DWV2500" s="78"/>
      <c r="DWW2500" s="78"/>
      <c r="DWX2500" s="78"/>
      <c r="DWY2500" s="78"/>
      <c r="DWZ2500" s="78"/>
      <c r="DXA2500" s="78"/>
      <c r="DXB2500" s="78"/>
      <c r="DXC2500" s="78"/>
      <c r="DXD2500" s="78"/>
      <c r="DXE2500" s="78"/>
      <c r="DXF2500" s="78"/>
      <c r="DXG2500" s="78"/>
      <c r="DXH2500" s="78"/>
      <c r="DXI2500" s="78"/>
      <c r="DXJ2500" s="78"/>
      <c r="DXK2500" s="78"/>
      <c r="DXL2500" s="78"/>
      <c r="DXM2500" s="78"/>
      <c r="DXN2500" s="78"/>
      <c r="DXO2500" s="78"/>
      <c r="DXP2500" s="78"/>
      <c r="DXQ2500" s="78"/>
      <c r="DXR2500" s="78"/>
      <c r="DXS2500" s="78"/>
      <c r="DXT2500" s="78"/>
      <c r="DXU2500" s="78"/>
      <c r="DXV2500" s="78"/>
      <c r="DXW2500" s="78"/>
      <c r="DXX2500" s="78"/>
      <c r="DXY2500" s="78"/>
      <c r="DXZ2500" s="78"/>
      <c r="DYA2500" s="78"/>
      <c r="DYB2500" s="78"/>
      <c r="DYC2500" s="78"/>
      <c r="DYD2500" s="78"/>
      <c r="DYE2500" s="78"/>
      <c r="DYF2500" s="78"/>
      <c r="DYG2500" s="78"/>
      <c r="DYH2500" s="78"/>
      <c r="DYI2500" s="78"/>
      <c r="DYJ2500" s="78"/>
      <c r="DYK2500" s="78"/>
      <c r="DYL2500" s="78"/>
      <c r="DYM2500" s="78"/>
      <c r="DYN2500" s="78"/>
      <c r="DYO2500" s="78"/>
      <c r="DYP2500" s="78"/>
      <c r="DYQ2500" s="78"/>
      <c r="DYR2500" s="78"/>
      <c r="DYS2500" s="78"/>
      <c r="DYT2500" s="78"/>
      <c r="DYU2500" s="78"/>
      <c r="DYV2500" s="78"/>
      <c r="DYW2500" s="78"/>
      <c r="DYX2500" s="78"/>
      <c r="DYY2500" s="78"/>
      <c r="DYZ2500" s="78"/>
      <c r="DZA2500" s="78"/>
      <c r="DZB2500" s="78"/>
      <c r="DZC2500" s="78"/>
      <c r="DZD2500" s="78"/>
      <c r="DZE2500" s="78"/>
      <c r="DZF2500" s="78"/>
      <c r="DZG2500" s="78"/>
      <c r="DZH2500" s="78"/>
      <c r="DZI2500" s="78"/>
      <c r="DZJ2500" s="78"/>
      <c r="DZK2500" s="78"/>
      <c r="DZL2500" s="78"/>
      <c r="DZM2500" s="78"/>
      <c r="DZN2500" s="78"/>
      <c r="DZO2500" s="78"/>
      <c r="DZP2500" s="78"/>
      <c r="DZQ2500" s="78"/>
      <c r="DZR2500" s="78"/>
      <c r="DZS2500" s="78"/>
      <c r="DZT2500" s="78"/>
      <c r="DZU2500" s="78"/>
      <c r="DZV2500" s="78"/>
      <c r="DZW2500" s="78"/>
      <c r="DZX2500" s="78"/>
      <c r="DZY2500" s="78"/>
      <c r="DZZ2500" s="78"/>
      <c r="EAA2500" s="78"/>
      <c r="EAB2500" s="78"/>
      <c r="EAC2500" s="78"/>
      <c r="EAD2500" s="78"/>
      <c r="EAE2500" s="78"/>
      <c r="EAF2500" s="78"/>
      <c r="EAG2500" s="78"/>
      <c r="EAH2500" s="78"/>
      <c r="EAI2500" s="78"/>
      <c r="EAJ2500" s="78"/>
      <c r="EAK2500" s="78"/>
      <c r="EAL2500" s="78"/>
      <c r="EAM2500" s="78"/>
      <c r="EAN2500" s="78"/>
      <c r="EAO2500" s="78"/>
      <c r="EAP2500" s="78"/>
      <c r="EAQ2500" s="78"/>
      <c r="EAR2500" s="78"/>
      <c r="EAS2500" s="78"/>
      <c r="EAT2500" s="78"/>
      <c r="EAU2500" s="78"/>
      <c r="EAV2500" s="78"/>
      <c r="EAW2500" s="78"/>
      <c r="EAX2500" s="78"/>
      <c r="EAY2500" s="78"/>
      <c r="EAZ2500" s="78"/>
      <c r="EBA2500" s="78"/>
      <c r="EBB2500" s="78"/>
      <c r="EBC2500" s="78"/>
      <c r="EBD2500" s="78"/>
      <c r="EBE2500" s="78"/>
      <c r="EBF2500" s="78"/>
      <c r="EBG2500" s="78"/>
      <c r="EBH2500" s="78"/>
      <c r="EBI2500" s="78"/>
      <c r="EBJ2500" s="78"/>
      <c r="EBK2500" s="78"/>
      <c r="EBL2500" s="78"/>
      <c r="EBM2500" s="78"/>
      <c r="EBN2500" s="78"/>
      <c r="EBO2500" s="78"/>
      <c r="EBP2500" s="78"/>
      <c r="EBQ2500" s="78"/>
      <c r="EBR2500" s="78"/>
      <c r="EBS2500" s="78"/>
      <c r="EBT2500" s="78"/>
      <c r="EBU2500" s="78"/>
      <c r="EBV2500" s="78"/>
      <c r="EBW2500" s="78"/>
      <c r="EBX2500" s="78"/>
      <c r="EBY2500" s="78"/>
      <c r="EBZ2500" s="78"/>
      <c r="ECA2500" s="78"/>
      <c r="ECB2500" s="78"/>
      <c r="ECC2500" s="78"/>
      <c r="ECD2500" s="78"/>
      <c r="ECE2500" s="78"/>
      <c r="ECF2500" s="78"/>
      <c r="ECG2500" s="78"/>
      <c r="ECH2500" s="78"/>
      <c r="ECI2500" s="78"/>
      <c r="ECJ2500" s="78"/>
      <c r="ECK2500" s="78"/>
      <c r="ECL2500" s="78"/>
      <c r="ECM2500" s="78"/>
      <c r="ECN2500" s="78"/>
      <c r="ECO2500" s="78"/>
      <c r="ECP2500" s="78"/>
      <c r="ECQ2500" s="78"/>
      <c r="ECR2500" s="78"/>
      <c r="ECS2500" s="78"/>
      <c r="ECT2500" s="78"/>
      <c r="ECU2500" s="78"/>
      <c r="ECV2500" s="78"/>
      <c r="ECW2500" s="78"/>
      <c r="ECX2500" s="78"/>
      <c r="ECY2500" s="78"/>
      <c r="ECZ2500" s="78"/>
      <c r="EDA2500" s="78"/>
      <c r="EDB2500" s="78"/>
      <c r="EDC2500" s="78"/>
      <c r="EDD2500" s="78"/>
      <c r="EDE2500" s="78"/>
      <c r="EDF2500" s="78"/>
      <c r="EDG2500" s="78"/>
      <c r="EDH2500" s="78"/>
      <c r="EDI2500" s="78"/>
      <c r="EDJ2500" s="78"/>
      <c r="EDK2500" s="78"/>
      <c r="EDL2500" s="78"/>
      <c r="EDM2500" s="78"/>
      <c r="EDN2500" s="78"/>
      <c r="EDO2500" s="78"/>
      <c r="EDP2500" s="78"/>
      <c r="EDQ2500" s="78"/>
      <c r="EDR2500" s="78"/>
      <c r="EDS2500" s="78"/>
      <c r="EDT2500" s="78"/>
      <c r="EDU2500" s="78"/>
      <c r="EDV2500" s="78"/>
      <c r="EDW2500" s="78"/>
      <c r="EDX2500" s="78"/>
      <c r="EDY2500" s="78"/>
      <c r="EDZ2500" s="78"/>
      <c r="EEA2500" s="78"/>
      <c r="EEB2500" s="78"/>
      <c r="EEC2500" s="78"/>
      <c r="EED2500" s="78"/>
      <c r="EEE2500" s="78"/>
      <c r="EEF2500" s="78"/>
      <c r="EEG2500" s="78"/>
      <c r="EEH2500" s="78"/>
      <c r="EEI2500" s="78"/>
      <c r="EEJ2500" s="78"/>
      <c r="EEK2500" s="78"/>
      <c r="EEL2500" s="78"/>
      <c r="EEM2500" s="78"/>
      <c r="EEN2500" s="78"/>
      <c r="EEO2500" s="78"/>
      <c r="EEP2500" s="78"/>
      <c r="EEQ2500" s="78"/>
      <c r="EER2500" s="78"/>
      <c r="EES2500" s="78"/>
      <c r="EET2500" s="78"/>
      <c r="EEU2500" s="78"/>
      <c r="EEV2500" s="78"/>
      <c r="EEW2500" s="78"/>
      <c r="EEX2500" s="78"/>
      <c r="EEY2500" s="78"/>
      <c r="EEZ2500" s="78"/>
      <c r="EFA2500" s="78"/>
      <c r="EFB2500" s="78"/>
      <c r="EFC2500" s="78"/>
      <c r="EFD2500" s="78"/>
      <c r="EFE2500" s="78"/>
      <c r="EFF2500" s="78"/>
      <c r="EFG2500" s="78"/>
      <c r="EFH2500" s="78"/>
      <c r="EFI2500" s="78"/>
      <c r="EFJ2500" s="78"/>
      <c r="EFK2500" s="78"/>
      <c r="EFL2500" s="78"/>
      <c r="EFM2500" s="78"/>
      <c r="EFN2500" s="78"/>
      <c r="EFO2500" s="78"/>
      <c r="EFP2500" s="78"/>
      <c r="EFQ2500" s="78"/>
      <c r="EFR2500" s="78"/>
      <c r="EFS2500" s="78"/>
      <c r="EFT2500" s="78"/>
      <c r="EFU2500" s="78"/>
      <c r="EFV2500" s="78"/>
      <c r="EFW2500" s="78"/>
      <c r="EFX2500" s="78"/>
      <c r="EFY2500" s="78"/>
      <c r="EFZ2500" s="78"/>
      <c r="EGA2500" s="78"/>
      <c r="EGB2500" s="78"/>
      <c r="EGC2500" s="78"/>
      <c r="EGD2500" s="78"/>
      <c r="EGE2500" s="78"/>
      <c r="EGF2500" s="78"/>
      <c r="EGG2500" s="78"/>
      <c r="EGH2500" s="78"/>
      <c r="EGI2500" s="78"/>
      <c r="EGJ2500" s="78"/>
      <c r="EGK2500" s="78"/>
      <c r="EGL2500" s="78"/>
      <c r="EGM2500" s="78"/>
      <c r="EGN2500" s="78"/>
      <c r="EGO2500" s="78"/>
      <c r="EGP2500" s="78"/>
      <c r="EGQ2500" s="78"/>
      <c r="EGR2500" s="78"/>
      <c r="EGS2500" s="78"/>
      <c r="EGT2500" s="78"/>
      <c r="EGU2500" s="78"/>
      <c r="EGV2500" s="78"/>
      <c r="EGW2500" s="78"/>
      <c r="EGX2500" s="78"/>
      <c r="EGY2500" s="78"/>
      <c r="EGZ2500" s="78"/>
      <c r="EHA2500" s="78"/>
      <c r="EHB2500" s="78"/>
      <c r="EHC2500" s="78"/>
      <c r="EHD2500" s="78"/>
      <c r="EHE2500" s="78"/>
      <c r="EHF2500" s="78"/>
      <c r="EHG2500" s="78"/>
      <c r="EHH2500" s="78"/>
      <c r="EHI2500" s="78"/>
      <c r="EHJ2500" s="78"/>
      <c r="EHK2500" s="78"/>
      <c r="EHL2500" s="78"/>
      <c r="EHM2500" s="78"/>
      <c r="EHN2500" s="78"/>
      <c r="EHO2500" s="78"/>
      <c r="EHP2500" s="78"/>
      <c r="EHQ2500" s="78"/>
      <c r="EHR2500" s="78"/>
      <c r="EHS2500" s="78"/>
      <c r="EHT2500" s="78"/>
      <c r="EHU2500" s="78"/>
      <c r="EHV2500" s="78"/>
      <c r="EHW2500" s="78"/>
      <c r="EHX2500" s="78"/>
      <c r="EHY2500" s="78"/>
      <c r="EHZ2500" s="78"/>
      <c r="EIA2500" s="78"/>
      <c r="EIB2500" s="78"/>
      <c r="EIC2500" s="78"/>
      <c r="EID2500" s="78"/>
      <c r="EIE2500" s="78"/>
      <c r="EIF2500" s="78"/>
      <c r="EIG2500" s="78"/>
      <c r="EIH2500" s="78"/>
      <c r="EII2500" s="78"/>
      <c r="EIJ2500" s="78"/>
      <c r="EIK2500" s="78"/>
      <c r="EIL2500" s="78"/>
      <c r="EIM2500" s="78"/>
      <c r="EIN2500" s="78"/>
      <c r="EIO2500" s="78"/>
      <c r="EIP2500" s="78"/>
      <c r="EIQ2500" s="78"/>
      <c r="EIR2500" s="78"/>
      <c r="EIS2500" s="78"/>
      <c r="EIT2500" s="78"/>
      <c r="EIU2500" s="78"/>
      <c r="EIV2500" s="78"/>
      <c r="EIW2500" s="78"/>
      <c r="EIX2500" s="78"/>
      <c r="EIY2500" s="78"/>
      <c r="EIZ2500" s="78"/>
      <c r="EJA2500" s="78"/>
      <c r="EJB2500" s="78"/>
      <c r="EJC2500" s="78"/>
      <c r="EJD2500" s="78"/>
      <c r="EJE2500" s="78"/>
      <c r="EJF2500" s="78"/>
      <c r="EJG2500" s="78"/>
      <c r="EJH2500" s="78"/>
      <c r="EJI2500" s="78"/>
      <c r="EJJ2500" s="78"/>
      <c r="EJK2500" s="78"/>
      <c r="EJL2500" s="78"/>
      <c r="EJM2500" s="78"/>
      <c r="EJN2500" s="78"/>
      <c r="EJO2500" s="78"/>
      <c r="EJP2500" s="78"/>
      <c r="EJQ2500" s="78"/>
      <c r="EJR2500" s="78"/>
      <c r="EJS2500" s="78"/>
      <c r="EJT2500" s="78"/>
      <c r="EJU2500" s="78"/>
      <c r="EJV2500" s="78"/>
      <c r="EJW2500" s="78"/>
      <c r="EJX2500" s="78"/>
      <c r="EJY2500" s="78"/>
      <c r="EJZ2500" s="78"/>
      <c r="EKA2500" s="78"/>
      <c r="EKB2500" s="78"/>
      <c r="EKC2500" s="78"/>
      <c r="EKD2500" s="78"/>
      <c r="EKE2500" s="78"/>
      <c r="EKF2500" s="78"/>
      <c r="EKG2500" s="78"/>
      <c r="EKH2500" s="78"/>
      <c r="EKI2500" s="78"/>
      <c r="EKJ2500" s="78"/>
      <c r="EKK2500" s="78"/>
      <c r="EKL2500" s="78"/>
      <c r="EKM2500" s="78"/>
      <c r="EKN2500" s="78"/>
      <c r="EKO2500" s="78"/>
      <c r="EKP2500" s="78"/>
      <c r="EKQ2500" s="78"/>
      <c r="EKR2500" s="78"/>
      <c r="EKS2500" s="78"/>
      <c r="EKT2500" s="78"/>
      <c r="EKU2500" s="78"/>
      <c r="EKV2500" s="78"/>
      <c r="EKW2500" s="78"/>
      <c r="EKX2500" s="78"/>
      <c r="EKY2500" s="78"/>
      <c r="EKZ2500" s="78"/>
      <c r="ELA2500" s="78"/>
      <c r="ELB2500" s="78"/>
      <c r="ELC2500" s="78"/>
      <c r="ELD2500" s="78"/>
      <c r="ELE2500" s="78"/>
      <c r="ELF2500" s="78"/>
      <c r="ELG2500" s="78"/>
      <c r="ELH2500" s="78"/>
      <c r="ELI2500" s="78"/>
      <c r="ELJ2500" s="78"/>
      <c r="ELK2500" s="78"/>
      <c r="ELL2500" s="78"/>
      <c r="ELM2500" s="78"/>
      <c r="ELN2500" s="78"/>
      <c r="ELO2500" s="78"/>
      <c r="ELP2500" s="78"/>
      <c r="ELQ2500" s="78"/>
      <c r="ELR2500" s="78"/>
      <c r="ELS2500" s="78"/>
      <c r="ELT2500" s="78"/>
      <c r="ELU2500" s="78"/>
      <c r="ELV2500" s="78"/>
      <c r="ELW2500" s="78"/>
      <c r="ELX2500" s="78"/>
      <c r="ELY2500" s="78"/>
      <c r="ELZ2500" s="78"/>
      <c r="EMA2500" s="78"/>
      <c r="EMB2500" s="78"/>
      <c r="EMC2500" s="78"/>
      <c r="EMD2500" s="78"/>
      <c r="EME2500" s="78"/>
      <c r="EMF2500" s="78"/>
      <c r="EMG2500" s="78"/>
      <c r="EMH2500" s="78"/>
      <c r="EMI2500" s="78"/>
      <c r="EMJ2500" s="78"/>
      <c r="EMK2500" s="78"/>
      <c r="EML2500" s="78"/>
      <c r="EMM2500" s="78"/>
      <c r="EMN2500" s="78"/>
      <c r="EMO2500" s="78"/>
      <c r="EMP2500" s="78"/>
      <c r="EMQ2500" s="78"/>
      <c r="EMR2500" s="78"/>
      <c r="EMS2500" s="78"/>
      <c r="EMT2500" s="78"/>
      <c r="EMU2500" s="78"/>
      <c r="EMV2500" s="78"/>
      <c r="EMW2500" s="78"/>
      <c r="EMX2500" s="78"/>
      <c r="EMY2500" s="78"/>
      <c r="EMZ2500" s="78"/>
      <c r="ENA2500" s="78"/>
      <c r="ENB2500" s="78"/>
      <c r="ENC2500" s="78"/>
      <c r="END2500" s="78"/>
      <c r="ENE2500" s="78"/>
      <c r="ENF2500" s="78"/>
      <c r="ENG2500" s="78"/>
      <c r="ENH2500" s="78"/>
      <c r="ENI2500" s="78"/>
      <c r="ENJ2500" s="78"/>
      <c r="ENK2500" s="78"/>
      <c r="ENL2500" s="78"/>
      <c r="ENM2500" s="78"/>
      <c r="ENN2500" s="78"/>
      <c r="ENO2500" s="78"/>
      <c r="ENP2500" s="78"/>
      <c r="ENQ2500" s="78"/>
      <c r="ENR2500" s="78"/>
      <c r="ENS2500" s="78"/>
      <c r="ENT2500" s="78"/>
      <c r="ENU2500" s="78"/>
      <c r="ENV2500" s="78"/>
      <c r="ENW2500" s="78"/>
      <c r="ENX2500" s="78"/>
      <c r="ENY2500" s="78"/>
      <c r="ENZ2500" s="78"/>
      <c r="EOA2500" s="78"/>
      <c r="EOB2500" s="78"/>
      <c r="EOC2500" s="78"/>
      <c r="EOD2500" s="78"/>
      <c r="EOE2500" s="78"/>
      <c r="EOF2500" s="78"/>
      <c r="EOG2500" s="78"/>
      <c r="EOH2500" s="78"/>
      <c r="EOI2500" s="78"/>
      <c r="EOJ2500" s="78"/>
      <c r="EOK2500" s="78"/>
      <c r="EOL2500" s="78"/>
      <c r="EOM2500" s="78"/>
      <c r="EON2500" s="78"/>
      <c r="EOO2500" s="78"/>
      <c r="EOP2500" s="78"/>
      <c r="EOQ2500" s="78"/>
      <c r="EOR2500" s="78"/>
      <c r="EOS2500" s="78"/>
      <c r="EOT2500" s="78"/>
      <c r="EOU2500" s="78"/>
      <c r="EOV2500" s="78"/>
      <c r="EOW2500" s="78"/>
      <c r="EOX2500" s="78"/>
      <c r="EOY2500" s="78"/>
      <c r="EOZ2500" s="78"/>
      <c r="EPA2500" s="78"/>
      <c r="EPB2500" s="78"/>
      <c r="EPC2500" s="78"/>
      <c r="EPD2500" s="78"/>
      <c r="EPE2500" s="78"/>
      <c r="EPF2500" s="78"/>
      <c r="EPG2500" s="78"/>
      <c r="EPH2500" s="78"/>
      <c r="EPI2500" s="78"/>
      <c r="EPJ2500" s="78"/>
      <c r="EPK2500" s="78"/>
      <c r="EPL2500" s="78"/>
      <c r="EPM2500" s="78"/>
      <c r="EPN2500" s="78"/>
      <c r="EPO2500" s="78"/>
      <c r="EPP2500" s="78"/>
      <c r="EPQ2500" s="78"/>
      <c r="EPR2500" s="78"/>
      <c r="EPS2500" s="78"/>
      <c r="EPT2500" s="78"/>
      <c r="EPU2500" s="78"/>
      <c r="EPV2500" s="78"/>
      <c r="EPW2500" s="78"/>
      <c r="EPX2500" s="78"/>
      <c r="EPY2500" s="78"/>
      <c r="EPZ2500" s="78"/>
      <c r="EQA2500" s="78"/>
      <c r="EQB2500" s="78"/>
      <c r="EQC2500" s="78"/>
      <c r="EQD2500" s="78"/>
      <c r="EQE2500" s="78"/>
      <c r="EQF2500" s="78"/>
      <c r="EQG2500" s="78"/>
      <c r="EQH2500" s="78"/>
      <c r="EQI2500" s="78"/>
      <c r="EQJ2500" s="78"/>
      <c r="EQK2500" s="78"/>
      <c r="EQL2500" s="78"/>
      <c r="EQM2500" s="78"/>
      <c r="EQN2500" s="78"/>
      <c r="EQO2500" s="78"/>
      <c r="EQP2500" s="78"/>
      <c r="EQQ2500" s="78"/>
      <c r="EQR2500" s="78"/>
      <c r="EQS2500" s="78"/>
      <c r="EQT2500" s="78"/>
      <c r="EQU2500" s="78"/>
      <c r="EQV2500" s="78"/>
      <c r="EQW2500" s="78"/>
      <c r="EQX2500" s="78"/>
      <c r="EQY2500" s="78"/>
      <c r="EQZ2500" s="78"/>
      <c r="ERA2500" s="78"/>
      <c r="ERB2500" s="78"/>
      <c r="ERC2500" s="78"/>
      <c r="ERD2500" s="78"/>
      <c r="ERE2500" s="78"/>
      <c r="ERF2500" s="78"/>
      <c r="ERG2500" s="78"/>
      <c r="ERH2500" s="78"/>
      <c r="ERI2500" s="78"/>
      <c r="ERJ2500" s="78"/>
      <c r="ERK2500" s="78"/>
      <c r="ERL2500" s="78"/>
      <c r="ERM2500" s="78"/>
      <c r="ERN2500" s="78"/>
      <c r="ERO2500" s="78"/>
      <c r="ERP2500" s="78"/>
      <c r="ERQ2500" s="78"/>
      <c r="ERR2500" s="78"/>
      <c r="ERS2500" s="78"/>
      <c r="ERT2500" s="78"/>
      <c r="ERU2500" s="78"/>
      <c r="ERV2500" s="78"/>
      <c r="ERW2500" s="78"/>
      <c r="ERX2500" s="78"/>
      <c r="ERY2500" s="78"/>
      <c r="ERZ2500" s="78"/>
      <c r="ESA2500" s="78"/>
      <c r="ESB2500" s="78"/>
      <c r="ESC2500" s="78"/>
      <c r="ESD2500" s="78"/>
      <c r="ESE2500" s="78"/>
      <c r="ESF2500" s="78"/>
      <c r="ESG2500" s="78"/>
      <c r="ESH2500" s="78"/>
      <c r="ESI2500" s="78"/>
      <c r="ESJ2500" s="78"/>
      <c r="ESK2500" s="78"/>
      <c r="ESL2500" s="78"/>
      <c r="ESM2500" s="78"/>
      <c r="ESN2500" s="78"/>
      <c r="ESO2500" s="78"/>
      <c r="ESP2500" s="78"/>
      <c r="ESQ2500" s="78"/>
      <c r="ESR2500" s="78"/>
      <c r="ESS2500" s="78"/>
      <c r="EST2500" s="78"/>
      <c r="ESU2500" s="78"/>
      <c r="ESV2500" s="78"/>
      <c r="ESW2500" s="78"/>
      <c r="ESX2500" s="78"/>
      <c r="ESY2500" s="78"/>
      <c r="ESZ2500" s="78"/>
      <c r="ETA2500" s="78"/>
      <c r="ETB2500" s="78"/>
      <c r="ETC2500" s="78"/>
      <c r="ETD2500" s="78"/>
      <c r="ETE2500" s="78"/>
      <c r="ETF2500" s="78"/>
      <c r="ETG2500" s="78"/>
      <c r="ETH2500" s="78"/>
      <c r="ETI2500" s="78"/>
      <c r="ETJ2500" s="78"/>
      <c r="ETK2500" s="78"/>
      <c r="ETL2500" s="78"/>
      <c r="ETM2500" s="78"/>
      <c r="ETN2500" s="78"/>
      <c r="ETO2500" s="78"/>
      <c r="ETP2500" s="78"/>
      <c r="ETQ2500" s="78"/>
      <c r="ETR2500" s="78"/>
      <c r="ETS2500" s="78"/>
      <c r="ETT2500" s="78"/>
      <c r="ETU2500" s="78"/>
      <c r="ETV2500" s="78"/>
      <c r="ETW2500" s="78"/>
      <c r="ETX2500" s="78"/>
      <c r="ETY2500" s="78"/>
      <c r="ETZ2500" s="78"/>
      <c r="EUA2500" s="78"/>
      <c r="EUB2500" s="78"/>
      <c r="EUC2500" s="78"/>
      <c r="EUD2500" s="78"/>
      <c r="EUE2500" s="78"/>
      <c r="EUF2500" s="78"/>
      <c r="EUG2500" s="78"/>
      <c r="EUH2500" s="78"/>
      <c r="EUI2500" s="78"/>
      <c r="EUJ2500" s="78"/>
      <c r="EUK2500" s="78"/>
      <c r="EUL2500" s="78"/>
      <c r="EUM2500" s="78"/>
      <c r="EUN2500" s="78"/>
      <c r="EUO2500" s="78"/>
      <c r="EUP2500" s="78"/>
      <c r="EUQ2500" s="78"/>
      <c r="EUR2500" s="78"/>
      <c r="EUS2500" s="78"/>
      <c r="EUT2500" s="78"/>
      <c r="EUU2500" s="78"/>
      <c r="EUV2500" s="78"/>
      <c r="EUW2500" s="78"/>
      <c r="EUX2500" s="78"/>
      <c r="EUY2500" s="78"/>
      <c r="EUZ2500" s="78"/>
      <c r="EVA2500" s="78"/>
      <c r="EVB2500" s="78"/>
      <c r="EVC2500" s="78"/>
      <c r="EVD2500" s="78"/>
      <c r="EVE2500" s="78"/>
      <c r="EVF2500" s="78"/>
      <c r="EVG2500" s="78"/>
      <c r="EVH2500" s="78"/>
      <c r="EVI2500" s="78"/>
      <c r="EVJ2500" s="78"/>
      <c r="EVK2500" s="78"/>
      <c r="EVL2500" s="78"/>
      <c r="EVM2500" s="78"/>
      <c r="EVN2500" s="78"/>
      <c r="EVO2500" s="78"/>
      <c r="EVP2500" s="78"/>
      <c r="EVQ2500" s="78"/>
      <c r="EVR2500" s="78"/>
      <c r="EVS2500" s="78"/>
      <c r="EVT2500" s="78"/>
      <c r="EVU2500" s="78"/>
      <c r="EVV2500" s="78"/>
      <c r="EVW2500" s="78"/>
      <c r="EVX2500" s="78"/>
      <c r="EVY2500" s="78"/>
      <c r="EVZ2500" s="78"/>
      <c r="EWA2500" s="78"/>
      <c r="EWB2500" s="78"/>
      <c r="EWC2500" s="78"/>
      <c r="EWD2500" s="78"/>
      <c r="EWE2500" s="78"/>
      <c r="EWF2500" s="78"/>
      <c r="EWG2500" s="78"/>
      <c r="EWH2500" s="78"/>
      <c r="EWI2500" s="78"/>
      <c r="EWJ2500" s="78"/>
      <c r="EWK2500" s="78"/>
      <c r="EWL2500" s="78"/>
      <c r="EWM2500" s="78"/>
      <c r="EWN2500" s="78"/>
      <c r="EWO2500" s="78"/>
      <c r="EWP2500" s="78"/>
      <c r="EWQ2500" s="78"/>
      <c r="EWR2500" s="78"/>
      <c r="EWS2500" s="78"/>
      <c r="EWT2500" s="78"/>
      <c r="EWU2500" s="78"/>
      <c r="EWV2500" s="78"/>
      <c r="EWW2500" s="78"/>
      <c r="EWX2500" s="78"/>
      <c r="EWY2500" s="78"/>
      <c r="EWZ2500" s="78"/>
      <c r="EXA2500" s="78"/>
      <c r="EXB2500" s="78"/>
      <c r="EXC2500" s="78"/>
      <c r="EXD2500" s="78"/>
      <c r="EXE2500" s="78"/>
      <c r="EXF2500" s="78"/>
      <c r="EXG2500" s="78"/>
      <c r="EXH2500" s="78"/>
      <c r="EXI2500" s="78"/>
      <c r="EXJ2500" s="78"/>
      <c r="EXK2500" s="78"/>
      <c r="EXL2500" s="78"/>
      <c r="EXM2500" s="78"/>
      <c r="EXN2500" s="78"/>
      <c r="EXO2500" s="78"/>
      <c r="EXP2500" s="78"/>
      <c r="EXQ2500" s="78"/>
      <c r="EXR2500" s="78"/>
      <c r="EXS2500" s="78"/>
      <c r="EXT2500" s="78"/>
      <c r="EXU2500" s="78"/>
      <c r="EXV2500" s="78"/>
      <c r="EXW2500" s="78"/>
      <c r="EXX2500" s="78"/>
      <c r="EXY2500" s="78"/>
      <c r="EXZ2500" s="78"/>
      <c r="EYA2500" s="78"/>
      <c r="EYB2500" s="78"/>
      <c r="EYC2500" s="78"/>
      <c r="EYD2500" s="78"/>
      <c r="EYE2500" s="78"/>
      <c r="EYF2500" s="78"/>
      <c r="EYG2500" s="78"/>
      <c r="EYH2500" s="78"/>
      <c r="EYI2500" s="78"/>
      <c r="EYJ2500" s="78"/>
      <c r="EYK2500" s="78"/>
      <c r="EYL2500" s="78"/>
      <c r="EYM2500" s="78"/>
      <c r="EYN2500" s="78"/>
      <c r="EYO2500" s="78"/>
      <c r="EYP2500" s="78"/>
      <c r="EYQ2500" s="78"/>
      <c r="EYR2500" s="78"/>
      <c r="EYS2500" s="78"/>
      <c r="EYT2500" s="78"/>
      <c r="EYU2500" s="78"/>
      <c r="EYV2500" s="78"/>
      <c r="EYW2500" s="78"/>
      <c r="EYX2500" s="78"/>
      <c r="EYY2500" s="78"/>
      <c r="EYZ2500" s="78"/>
      <c r="EZA2500" s="78"/>
      <c r="EZB2500" s="78"/>
      <c r="EZC2500" s="78"/>
      <c r="EZD2500" s="78"/>
      <c r="EZE2500" s="78"/>
      <c r="EZF2500" s="78"/>
      <c r="EZG2500" s="78"/>
      <c r="EZH2500" s="78"/>
      <c r="EZI2500" s="78"/>
      <c r="EZJ2500" s="78"/>
      <c r="EZK2500" s="78"/>
      <c r="EZL2500" s="78"/>
      <c r="EZM2500" s="78"/>
      <c r="EZN2500" s="78"/>
      <c r="EZO2500" s="78"/>
      <c r="EZP2500" s="78"/>
      <c r="EZQ2500" s="78"/>
      <c r="EZR2500" s="78"/>
      <c r="EZS2500" s="78"/>
      <c r="EZT2500" s="78"/>
      <c r="EZU2500" s="78"/>
      <c r="EZV2500" s="78"/>
      <c r="EZW2500" s="78"/>
      <c r="EZX2500" s="78"/>
      <c r="EZY2500" s="78"/>
      <c r="EZZ2500" s="78"/>
      <c r="FAA2500" s="78"/>
      <c r="FAB2500" s="78"/>
      <c r="FAC2500" s="78"/>
      <c r="FAD2500" s="78"/>
      <c r="FAE2500" s="78"/>
      <c r="FAF2500" s="78"/>
      <c r="FAG2500" s="78"/>
      <c r="FAH2500" s="78"/>
      <c r="FAI2500" s="78"/>
      <c r="FAJ2500" s="78"/>
      <c r="FAK2500" s="78"/>
      <c r="FAL2500" s="78"/>
      <c r="FAM2500" s="78"/>
      <c r="FAN2500" s="78"/>
      <c r="FAO2500" s="78"/>
      <c r="FAP2500" s="78"/>
      <c r="FAQ2500" s="78"/>
      <c r="FAR2500" s="78"/>
      <c r="FAS2500" s="78"/>
      <c r="FAT2500" s="78"/>
      <c r="FAU2500" s="78"/>
      <c r="FAV2500" s="78"/>
      <c r="FAW2500" s="78"/>
      <c r="FAX2500" s="78"/>
      <c r="FAY2500" s="78"/>
      <c r="FAZ2500" s="78"/>
      <c r="FBA2500" s="78"/>
      <c r="FBB2500" s="78"/>
      <c r="FBC2500" s="78"/>
      <c r="FBD2500" s="78"/>
      <c r="FBE2500" s="78"/>
      <c r="FBF2500" s="78"/>
      <c r="FBG2500" s="78"/>
      <c r="FBH2500" s="78"/>
      <c r="FBI2500" s="78"/>
      <c r="FBJ2500" s="78"/>
      <c r="FBK2500" s="78"/>
      <c r="FBL2500" s="78"/>
      <c r="FBM2500" s="78"/>
      <c r="FBN2500" s="78"/>
      <c r="FBO2500" s="78"/>
      <c r="FBP2500" s="78"/>
      <c r="FBQ2500" s="78"/>
      <c r="FBR2500" s="78"/>
      <c r="FBS2500" s="78"/>
      <c r="FBT2500" s="78"/>
      <c r="FBU2500" s="78"/>
      <c r="FBV2500" s="78"/>
      <c r="FBW2500" s="78"/>
      <c r="FBX2500" s="78"/>
      <c r="FBY2500" s="78"/>
      <c r="FBZ2500" s="78"/>
      <c r="FCA2500" s="78"/>
      <c r="FCB2500" s="78"/>
      <c r="FCC2500" s="78"/>
      <c r="FCD2500" s="78"/>
      <c r="FCE2500" s="78"/>
      <c r="FCF2500" s="78"/>
      <c r="FCG2500" s="78"/>
      <c r="FCH2500" s="78"/>
      <c r="FCI2500" s="78"/>
      <c r="FCJ2500" s="78"/>
      <c r="FCK2500" s="78"/>
      <c r="FCL2500" s="78"/>
      <c r="FCM2500" s="78"/>
      <c r="FCN2500" s="78"/>
      <c r="FCO2500" s="78"/>
      <c r="FCP2500" s="78"/>
      <c r="FCQ2500" s="78"/>
      <c r="FCR2500" s="78"/>
      <c r="FCS2500" s="78"/>
      <c r="FCT2500" s="78"/>
      <c r="FCU2500" s="78"/>
      <c r="FCV2500" s="78"/>
      <c r="FCW2500" s="78"/>
      <c r="FCX2500" s="78"/>
      <c r="FCY2500" s="78"/>
      <c r="FCZ2500" s="78"/>
      <c r="FDA2500" s="78"/>
      <c r="FDB2500" s="78"/>
      <c r="FDC2500" s="78"/>
      <c r="FDD2500" s="78"/>
      <c r="FDE2500" s="78"/>
      <c r="FDF2500" s="78"/>
      <c r="FDG2500" s="78"/>
      <c r="FDH2500" s="78"/>
      <c r="FDI2500" s="78"/>
      <c r="FDJ2500" s="78"/>
      <c r="FDK2500" s="78"/>
      <c r="FDL2500" s="78"/>
      <c r="FDM2500" s="78"/>
      <c r="FDN2500" s="78"/>
      <c r="FDO2500" s="78"/>
      <c r="FDP2500" s="78"/>
      <c r="FDQ2500" s="78"/>
      <c r="FDR2500" s="78"/>
      <c r="FDS2500" s="78"/>
      <c r="FDT2500" s="78"/>
      <c r="FDU2500" s="78"/>
      <c r="FDV2500" s="78"/>
      <c r="FDW2500" s="78"/>
      <c r="FDX2500" s="78"/>
      <c r="FDY2500" s="78"/>
      <c r="FDZ2500" s="78"/>
      <c r="FEA2500" s="78"/>
      <c r="FEB2500" s="78"/>
      <c r="FEC2500" s="78"/>
      <c r="FED2500" s="78"/>
      <c r="FEE2500" s="78"/>
      <c r="FEF2500" s="78"/>
      <c r="FEG2500" s="78"/>
      <c r="FEH2500" s="78"/>
      <c r="FEI2500" s="78"/>
      <c r="FEJ2500" s="78"/>
      <c r="FEK2500" s="78"/>
      <c r="FEL2500" s="78"/>
      <c r="FEM2500" s="78"/>
      <c r="FEN2500" s="78"/>
      <c r="FEO2500" s="78"/>
      <c r="FEP2500" s="78"/>
      <c r="FEQ2500" s="78"/>
      <c r="FER2500" s="78"/>
      <c r="FES2500" s="78"/>
      <c r="FET2500" s="78"/>
      <c r="FEU2500" s="78"/>
      <c r="FEV2500" s="78"/>
      <c r="FEW2500" s="78"/>
      <c r="FEX2500" s="78"/>
      <c r="FEY2500" s="78"/>
      <c r="FEZ2500" s="78"/>
      <c r="FFA2500" s="78"/>
      <c r="FFB2500" s="78"/>
      <c r="FFC2500" s="78"/>
      <c r="FFD2500" s="78"/>
      <c r="FFE2500" s="78"/>
      <c r="FFF2500" s="78"/>
      <c r="FFG2500" s="78"/>
      <c r="FFH2500" s="78"/>
      <c r="FFI2500" s="78"/>
      <c r="FFJ2500" s="78"/>
      <c r="FFK2500" s="78"/>
      <c r="FFL2500" s="78"/>
      <c r="FFM2500" s="78"/>
      <c r="FFN2500" s="78"/>
      <c r="FFO2500" s="78"/>
      <c r="FFP2500" s="78"/>
      <c r="FFQ2500" s="78"/>
      <c r="FFR2500" s="78"/>
      <c r="FFS2500" s="78"/>
      <c r="FFT2500" s="78"/>
      <c r="FFU2500" s="78"/>
      <c r="FFV2500" s="78"/>
      <c r="FFW2500" s="78"/>
      <c r="FFX2500" s="78"/>
      <c r="FFY2500" s="78"/>
      <c r="FFZ2500" s="78"/>
      <c r="FGA2500" s="78"/>
      <c r="FGB2500" s="78"/>
      <c r="FGC2500" s="78"/>
      <c r="FGD2500" s="78"/>
      <c r="FGE2500" s="78"/>
      <c r="FGF2500" s="78"/>
      <c r="FGG2500" s="78"/>
      <c r="FGH2500" s="78"/>
      <c r="FGI2500" s="78"/>
      <c r="FGJ2500" s="78"/>
      <c r="FGK2500" s="78"/>
      <c r="FGL2500" s="78"/>
      <c r="FGM2500" s="78"/>
      <c r="FGN2500" s="78"/>
      <c r="FGO2500" s="78"/>
      <c r="FGP2500" s="78"/>
      <c r="FGQ2500" s="78"/>
      <c r="FGR2500" s="78"/>
      <c r="FGS2500" s="78"/>
      <c r="FGT2500" s="78"/>
      <c r="FGU2500" s="78"/>
      <c r="FGV2500" s="78"/>
      <c r="FGW2500" s="78"/>
      <c r="FGX2500" s="78"/>
      <c r="FGY2500" s="78"/>
      <c r="FGZ2500" s="78"/>
      <c r="FHA2500" s="78"/>
      <c r="FHB2500" s="78"/>
      <c r="FHC2500" s="78"/>
      <c r="FHD2500" s="78"/>
      <c r="FHE2500" s="78"/>
      <c r="FHF2500" s="78"/>
      <c r="FHG2500" s="78"/>
      <c r="FHH2500" s="78"/>
      <c r="FHI2500" s="78"/>
      <c r="FHJ2500" s="78"/>
      <c r="FHK2500" s="78"/>
      <c r="FHL2500" s="78"/>
      <c r="FHM2500" s="78"/>
      <c r="FHN2500" s="78"/>
      <c r="FHO2500" s="78"/>
      <c r="FHP2500" s="78"/>
      <c r="FHQ2500" s="78"/>
      <c r="FHR2500" s="78"/>
      <c r="FHS2500" s="78"/>
      <c r="FHT2500" s="78"/>
      <c r="FHU2500" s="78"/>
      <c r="FHV2500" s="78"/>
      <c r="FHW2500" s="78"/>
      <c r="FHX2500" s="78"/>
      <c r="FHY2500" s="78"/>
      <c r="FHZ2500" s="78"/>
      <c r="FIA2500" s="78"/>
      <c r="FIB2500" s="78"/>
      <c r="FIC2500" s="78"/>
      <c r="FID2500" s="78"/>
      <c r="FIE2500" s="78"/>
      <c r="FIF2500" s="78"/>
      <c r="FIG2500" s="78"/>
      <c r="FIH2500" s="78"/>
      <c r="FII2500" s="78"/>
      <c r="FIJ2500" s="78"/>
      <c r="FIK2500" s="78"/>
      <c r="FIL2500" s="78"/>
      <c r="FIM2500" s="78"/>
      <c r="FIN2500" s="78"/>
      <c r="FIO2500" s="78"/>
      <c r="FIP2500" s="78"/>
      <c r="FIQ2500" s="78"/>
      <c r="FIR2500" s="78"/>
      <c r="FIS2500" s="78"/>
      <c r="FIT2500" s="78"/>
      <c r="FIU2500" s="78"/>
      <c r="FIV2500" s="78"/>
      <c r="FIW2500" s="78"/>
      <c r="FIX2500" s="78"/>
      <c r="FIY2500" s="78"/>
      <c r="FIZ2500" s="78"/>
      <c r="FJA2500" s="78"/>
      <c r="FJB2500" s="78"/>
      <c r="FJC2500" s="78"/>
      <c r="FJD2500" s="78"/>
      <c r="FJE2500" s="78"/>
      <c r="FJF2500" s="78"/>
      <c r="FJG2500" s="78"/>
      <c r="FJH2500" s="78"/>
      <c r="FJI2500" s="78"/>
      <c r="FJJ2500" s="78"/>
      <c r="FJK2500" s="78"/>
      <c r="FJL2500" s="78"/>
      <c r="FJM2500" s="78"/>
      <c r="FJN2500" s="78"/>
      <c r="FJO2500" s="78"/>
      <c r="FJP2500" s="78"/>
      <c r="FJQ2500" s="78"/>
      <c r="FJR2500" s="78"/>
      <c r="FJS2500" s="78"/>
      <c r="FJT2500" s="78"/>
      <c r="FJU2500" s="78"/>
      <c r="FJV2500" s="78"/>
      <c r="FJW2500" s="78"/>
      <c r="FJX2500" s="78"/>
      <c r="FJY2500" s="78"/>
      <c r="FJZ2500" s="78"/>
      <c r="FKA2500" s="78"/>
      <c r="FKB2500" s="78"/>
      <c r="FKC2500" s="78"/>
      <c r="FKD2500" s="78"/>
      <c r="FKE2500" s="78"/>
      <c r="FKF2500" s="78"/>
      <c r="FKG2500" s="78"/>
      <c r="FKH2500" s="78"/>
      <c r="FKI2500" s="78"/>
      <c r="FKJ2500" s="78"/>
      <c r="FKK2500" s="78"/>
      <c r="FKL2500" s="78"/>
      <c r="FKM2500" s="78"/>
      <c r="FKN2500" s="78"/>
      <c r="FKO2500" s="78"/>
      <c r="FKP2500" s="78"/>
      <c r="FKQ2500" s="78"/>
      <c r="FKR2500" s="78"/>
      <c r="FKS2500" s="78"/>
      <c r="FKT2500" s="78"/>
      <c r="FKU2500" s="78"/>
      <c r="FKV2500" s="78"/>
      <c r="FKW2500" s="78"/>
      <c r="FKX2500" s="78"/>
      <c r="FKY2500" s="78"/>
      <c r="FKZ2500" s="78"/>
      <c r="FLA2500" s="78"/>
      <c r="FLB2500" s="78"/>
      <c r="FLC2500" s="78"/>
      <c r="FLD2500" s="78"/>
      <c r="FLE2500" s="78"/>
      <c r="FLF2500" s="78"/>
      <c r="FLG2500" s="78"/>
      <c r="FLH2500" s="78"/>
      <c r="FLI2500" s="78"/>
      <c r="FLJ2500" s="78"/>
      <c r="FLK2500" s="78"/>
      <c r="FLL2500" s="78"/>
      <c r="FLM2500" s="78"/>
      <c r="FLN2500" s="78"/>
      <c r="FLO2500" s="78"/>
      <c r="FLP2500" s="78"/>
      <c r="FLQ2500" s="78"/>
      <c r="FLR2500" s="78"/>
      <c r="FLS2500" s="78"/>
      <c r="FLT2500" s="78"/>
      <c r="FLU2500" s="78"/>
      <c r="FLV2500" s="78"/>
      <c r="FLW2500" s="78"/>
      <c r="FLX2500" s="78"/>
      <c r="FLY2500" s="78"/>
      <c r="FLZ2500" s="78"/>
      <c r="FMA2500" s="78"/>
      <c r="FMB2500" s="78"/>
      <c r="FMC2500" s="78"/>
      <c r="FMD2500" s="78"/>
      <c r="FME2500" s="78"/>
      <c r="FMF2500" s="78"/>
      <c r="FMG2500" s="78"/>
      <c r="FMH2500" s="78"/>
      <c r="FMI2500" s="78"/>
      <c r="FMJ2500" s="78"/>
      <c r="FMK2500" s="78"/>
      <c r="FML2500" s="78"/>
      <c r="FMM2500" s="78"/>
      <c r="FMN2500" s="78"/>
      <c r="FMO2500" s="78"/>
      <c r="FMP2500" s="78"/>
      <c r="FMQ2500" s="78"/>
      <c r="FMR2500" s="78"/>
      <c r="FMS2500" s="78"/>
      <c r="FMT2500" s="78"/>
      <c r="FMU2500" s="78"/>
      <c r="FMV2500" s="78"/>
      <c r="FMW2500" s="78"/>
      <c r="FMX2500" s="78"/>
      <c r="FMY2500" s="78"/>
      <c r="FMZ2500" s="78"/>
      <c r="FNA2500" s="78"/>
      <c r="FNB2500" s="78"/>
      <c r="FNC2500" s="78"/>
      <c r="FND2500" s="78"/>
      <c r="FNE2500" s="78"/>
      <c r="FNF2500" s="78"/>
      <c r="FNG2500" s="78"/>
      <c r="FNH2500" s="78"/>
      <c r="FNI2500" s="78"/>
      <c r="FNJ2500" s="78"/>
      <c r="FNK2500" s="78"/>
      <c r="FNL2500" s="78"/>
      <c r="FNM2500" s="78"/>
      <c r="FNN2500" s="78"/>
      <c r="FNO2500" s="78"/>
      <c r="FNP2500" s="78"/>
      <c r="FNQ2500" s="78"/>
      <c r="FNR2500" s="78"/>
      <c r="FNS2500" s="78"/>
      <c r="FNT2500" s="78"/>
      <c r="FNU2500" s="78"/>
      <c r="FNV2500" s="78"/>
      <c r="FNW2500" s="78"/>
      <c r="FNX2500" s="78"/>
      <c r="FNY2500" s="78"/>
      <c r="FNZ2500" s="78"/>
      <c r="FOA2500" s="78"/>
      <c r="FOB2500" s="78"/>
      <c r="FOC2500" s="78"/>
      <c r="FOD2500" s="78"/>
      <c r="FOE2500" s="78"/>
      <c r="FOF2500" s="78"/>
      <c r="FOG2500" s="78"/>
      <c r="FOH2500" s="78"/>
      <c r="FOI2500" s="78"/>
      <c r="FOJ2500" s="78"/>
      <c r="FOK2500" s="78"/>
      <c r="FOL2500" s="78"/>
      <c r="FOM2500" s="78"/>
      <c r="FON2500" s="78"/>
      <c r="FOO2500" s="78"/>
      <c r="FOP2500" s="78"/>
      <c r="FOQ2500" s="78"/>
      <c r="FOR2500" s="78"/>
      <c r="FOS2500" s="78"/>
      <c r="FOT2500" s="78"/>
      <c r="FOU2500" s="78"/>
      <c r="FOV2500" s="78"/>
      <c r="FOW2500" s="78"/>
      <c r="FOX2500" s="78"/>
      <c r="FOY2500" s="78"/>
      <c r="FOZ2500" s="78"/>
      <c r="FPA2500" s="78"/>
      <c r="FPB2500" s="78"/>
      <c r="FPC2500" s="78"/>
      <c r="FPD2500" s="78"/>
      <c r="FPE2500" s="78"/>
      <c r="FPF2500" s="78"/>
      <c r="FPG2500" s="78"/>
      <c r="FPH2500" s="78"/>
      <c r="FPI2500" s="78"/>
      <c r="FPJ2500" s="78"/>
      <c r="FPK2500" s="78"/>
      <c r="FPL2500" s="78"/>
      <c r="FPM2500" s="78"/>
      <c r="FPN2500" s="78"/>
      <c r="FPO2500" s="78"/>
      <c r="FPP2500" s="78"/>
      <c r="FPQ2500" s="78"/>
      <c r="FPR2500" s="78"/>
      <c r="FPS2500" s="78"/>
      <c r="FPT2500" s="78"/>
      <c r="FPU2500" s="78"/>
      <c r="FPV2500" s="78"/>
      <c r="FPW2500" s="78"/>
      <c r="FPX2500" s="78"/>
      <c r="FPY2500" s="78"/>
      <c r="FPZ2500" s="78"/>
      <c r="FQA2500" s="78"/>
      <c r="FQB2500" s="78"/>
      <c r="FQC2500" s="78"/>
      <c r="FQD2500" s="78"/>
      <c r="FQE2500" s="78"/>
      <c r="FQF2500" s="78"/>
      <c r="FQG2500" s="78"/>
      <c r="FQH2500" s="78"/>
      <c r="FQI2500" s="78"/>
      <c r="FQJ2500" s="78"/>
      <c r="FQK2500" s="78"/>
      <c r="FQL2500" s="78"/>
      <c r="FQM2500" s="78"/>
      <c r="FQN2500" s="78"/>
      <c r="FQO2500" s="78"/>
      <c r="FQP2500" s="78"/>
      <c r="FQQ2500" s="78"/>
      <c r="FQR2500" s="78"/>
      <c r="FQS2500" s="78"/>
      <c r="FQT2500" s="78"/>
      <c r="FQU2500" s="78"/>
      <c r="FQV2500" s="78"/>
      <c r="FQW2500" s="78"/>
      <c r="FQX2500" s="78"/>
      <c r="FQY2500" s="78"/>
      <c r="FQZ2500" s="78"/>
      <c r="FRA2500" s="78"/>
      <c r="FRB2500" s="78"/>
      <c r="FRC2500" s="78"/>
      <c r="FRD2500" s="78"/>
      <c r="FRE2500" s="78"/>
      <c r="FRF2500" s="78"/>
      <c r="FRG2500" s="78"/>
      <c r="FRH2500" s="78"/>
      <c r="FRI2500" s="78"/>
      <c r="FRJ2500" s="78"/>
      <c r="FRK2500" s="78"/>
      <c r="FRL2500" s="78"/>
      <c r="FRM2500" s="78"/>
      <c r="FRN2500" s="78"/>
      <c r="FRO2500" s="78"/>
      <c r="FRP2500" s="78"/>
      <c r="FRQ2500" s="78"/>
      <c r="FRR2500" s="78"/>
      <c r="FRS2500" s="78"/>
      <c r="FRT2500" s="78"/>
      <c r="FRU2500" s="78"/>
      <c r="FRV2500" s="78"/>
      <c r="FRW2500" s="78"/>
      <c r="FRX2500" s="78"/>
      <c r="FRY2500" s="78"/>
      <c r="FRZ2500" s="78"/>
      <c r="FSA2500" s="78"/>
      <c r="FSB2500" s="78"/>
      <c r="FSC2500" s="78"/>
      <c r="FSD2500" s="78"/>
      <c r="FSE2500" s="78"/>
      <c r="FSF2500" s="78"/>
      <c r="FSG2500" s="78"/>
      <c r="FSH2500" s="78"/>
      <c r="FSI2500" s="78"/>
      <c r="FSJ2500" s="78"/>
      <c r="FSK2500" s="78"/>
      <c r="FSL2500" s="78"/>
      <c r="FSM2500" s="78"/>
      <c r="FSN2500" s="78"/>
      <c r="FSO2500" s="78"/>
      <c r="FSP2500" s="78"/>
      <c r="FSQ2500" s="78"/>
      <c r="FSR2500" s="78"/>
      <c r="FSS2500" s="78"/>
      <c r="FST2500" s="78"/>
      <c r="FSU2500" s="78"/>
      <c r="FSV2500" s="78"/>
      <c r="FSW2500" s="78"/>
      <c r="FSX2500" s="78"/>
      <c r="FSY2500" s="78"/>
      <c r="FSZ2500" s="78"/>
      <c r="FTA2500" s="78"/>
      <c r="FTB2500" s="78"/>
      <c r="FTC2500" s="78"/>
      <c r="FTD2500" s="78"/>
      <c r="FTE2500" s="78"/>
      <c r="FTF2500" s="78"/>
      <c r="FTG2500" s="78"/>
      <c r="FTH2500" s="78"/>
      <c r="FTI2500" s="78"/>
      <c r="FTJ2500" s="78"/>
      <c r="FTK2500" s="78"/>
      <c r="FTL2500" s="78"/>
      <c r="FTM2500" s="78"/>
      <c r="FTN2500" s="78"/>
      <c r="FTO2500" s="78"/>
      <c r="FTP2500" s="78"/>
      <c r="FTQ2500" s="78"/>
      <c r="FTR2500" s="78"/>
      <c r="FTS2500" s="78"/>
      <c r="FTT2500" s="78"/>
      <c r="FTU2500" s="78"/>
      <c r="FTV2500" s="78"/>
      <c r="FTW2500" s="78"/>
      <c r="FTX2500" s="78"/>
      <c r="FTY2500" s="78"/>
      <c r="FTZ2500" s="78"/>
      <c r="FUA2500" s="78"/>
      <c r="FUB2500" s="78"/>
      <c r="FUC2500" s="78"/>
      <c r="FUD2500" s="78"/>
      <c r="FUE2500" s="78"/>
      <c r="FUF2500" s="78"/>
      <c r="FUG2500" s="78"/>
      <c r="FUH2500" s="78"/>
      <c r="FUI2500" s="78"/>
      <c r="FUJ2500" s="78"/>
      <c r="FUK2500" s="78"/>
      <c r="FUL2500" s="78"/>
      <c r="FUM2500" s="78"/>
      <c r="FUN2500" s="78"/>
      <c r="FUO2500" s="78"/>
      <c r="FUP2500" s="78"/>
      <c r="FUQ2500" s="78"/>
      <c r="FUR2500" s="78"/>
      <c r="FUS2500" s="78"/>
      <c r="FUT2500" s="78"/>
      <c r="FUU2500" s="78"/>
      <c r="FUV2500" s="78"/>
      <c r="FUW2500" s="78"/>
      <c r="FUX2500" s="78"/>
      <c r="FUY2500" s="78"/>
      <c r="FUZ2500" s="78"/>
      <c r="FVA2500" s="78"/>
      <c r="FVB2500" s="78"/>
      <c r="FVC2500" s="78"/>
      <c r="FVD2500" s="78"/>
      <c r="FVE2500" s="78"/>
      <c r="FVF2500" s="78"/>
      <c r="FVG2500" s="78"/>
      <c r="FVH2500" s="78"/>
      <c r="FVI2500" s="78"/>
      <c r="FVJ2500" s="78"/>
      <c r="FVK2500" s="78"/>
      <c r="FVL2500" s="78"/>
      <c r="FVM2500" s="78"/>
      <c r="FVN2500" s="78"/>
      <c r="FVO2500" s="78"/>
      <c r="FVP2500" s="78"/>
      <c r="FVQ2500" s="78"/>
      <c r="FVR2500" s="78"/>
      <c r="FVS2500" s="78"/>
      <c r="FVT2500" s="78"/>
      <c r="FVU2500" s="78"/>
      <c r="FVV2500" s="78"/>
      <c r="FVW2500" s="78"/>
      <c r="FVX2500" s="78"/>
      <c r="FVY2500" s="78"/>
      <c r="FVZ2500" s="78"/>
      <c r="FWA2500" s="78"/>
      <c r="FWB2500" s="78"/>
      <c r="FWC2500" s="78"/>
      <c r="FWD2500" s="78"/>
      <c r="FWE2500" s="78"/>
      <c r="FWF2500" s="78"/>
      <c r="FWG2500" s="78"/>
      <c r="FWH2500" s="78"/>
      <c r="FWI2500" s="78"/>
      <c r="FWJ2500" s="78"/>
      <c r="FWK2500" s="78"/>
      <c r="FWL2500" s="78"/>
      <c r="FWM2500" s="78"/>
      <c r="FWN2500" s="78"/>
      <c r="FWO2500" s="78"/>
      <c r="FWP2500" s="78"/>
      <c r="FWQ2500" s="78"/>
      <c r="FWR2500" s="78"/>
      <c r="FWS2500" s="78"/>
      <c r="FWT2500" s="78"/>
      <c r="FWU2500" s="78"/>
      <c r="FWV2500" s="78"/>
      <c r="FWW2500" s="78"/>
      <c r="FWX2500" s="78"/>
      <c r="FWY2500" s="78"/>
      <c r="FWZ2500" s="78"/>
      <c r="FXA2500" s="78"/>
      <c r="FXB2500" s="78"/>
      <c r="FXC2500" s="78"/>
      <c r="FXD2500" s="78"/>
      <c r="FXE2500" s="78"/>
      <c r="FXF2500" s="78"/>
      <c r="FXG2500" s="78"/>
      <c r="FXH2500" s="78"/>
      <c r="FXI2500" s="78"/>
      <c r="FXJ2500" s="78"/>
      <c r="FXK2500" s="78"/>
      <c r="FXL2500" s="78"/>
      <c r="FXM2500" s="78"/>
      <c r="FXN2500" s="78"/>
      <c r="FXO2500" s="78"/>
      <c r="FXP2500" s="78"/>
      <c r="FXQ2500" s="78"/>
      <c r="FXR2500" s="78"/>
      <c r="FXS2500" s="78"/>
      <c r="FXT2500" s="78"/>
      <c r="FXU2500" s="78"/>
      <c r="FXV2500" s="78"/>
      <c r="FXW2500" s="78"/>
      <c r="FXX2500" s="78"/>
      <c r="FXY2500" s="78"/>
      <c r="FXZ2500" s="78"/>
      <c r="FYA2500" s="78"/>
      <c r="FYB2500" s="78"/>
      <c r="FYC2500" s="78"/>
      <c r="FYD2500" s="78"/>
      <c r="FYE2500" s="78"/>
      <c r="FYF2500" s="78"/>
      <c r="FYG2500" s="78"/>
      <c r="FYH2500" s="78"/>
      <c r="FYI2500" s="78"/>
      <c r="FYJ2500" s="78"/>
      <c r="FYK2500" s="78"/>
      <c r="FYL2500" s="78"/>
      <c r="FYM2500" s="78"/>
      <c r="FYN2500" s="78"/>
      <c r="FYO2500" s="78"/>
      <c r="FYP2500" s="78"/>
      <c r="FYQ2500" s="78"/>
      <c r="FYR2500" s="78"/>
      <c r="FYS2500" s="78"/>
      <c r="FYT2500" s="78"/>
      <c r="FYU2500" s="78"/>
      <c r="FYV2500" s="78"/>
      <c r="FYW2500" s="78"/>
      <c r="FYX2500" s="78"/>
      <c r="FYY2500" s="78"/>
      <c r="FYZ2500" s="78"/>
      <c r="FZA2500" s="78"/>
      <c r="FZB2500" s="78"/>
      <c r="FZC2500" s="78"/>
      <c r="FZD2500" s="78"/>
      <c r="FZE2500" s="78"/>
      <c r="FZF2500" s="78"/>
      <c r="FZG2500" s="78"/>
      <c r="FZH2500" s="78"/>
      <c r="FZI2500" s="78"/>
      <c r="FZJ2500" s="78"/>
      <c r="FZK2500" s="78"/>
      <c r="FZL2500" s="78"/>
      <c r="FZM2500" s="78"/>
      <c r="FZN2500" s="78"/>
      <c r="FZO2500" s="78"/>
      <c r="FZP2500" s="78"/>
      <c r="FZQ2500" s="78"/>
      <c r="FZR2500" s="78"/>
      <c r="FZS2500" s="78"/>
      <c r="FZT2500" s="78"/>
      <c r="FZU2500" s="78"/>
      <c r="FZV2500" s="78"/>
      <c r="FZW2500" s="78"/>
      <c r="FZX2500" s="78"/>
      <c r="FZY2500" s="78"/>
      <c r="FZZ2500" s="78"/>
      <c r="GAA2500" s="78"/>
      <c r="GAB2500" s="78"/>
      <c r="GAC2500" s="78"/>
      <c r="GAD2500" s="78"/>
      <c r="GAE2500" s="78"/>
      <c r="GAF2500" s="78"/>
      <c r="GAG2500" s="78"/>
      <c r="GAH2500" s="78"/>
      <c r="GAI2500" s="78"/>
      <c r="GAJ2500" s="78"/>
      <c r="GAK2500" s="78"/>
      <c r="GAL2500" s="78"/>
      <c r="GAM2500" s="78"/>
      <c r="GAN2500" s="78"/>
      <c r="GAO2500" s="78"/>
      <c r="GAP2500" s="78"/>
      <c r="GAQ2500" s="78"/>
      <c r="GAR2500" s="78"/>
      <c r="GAS2500" s="78"/>
      <c r="GAT2500" s="78"/>
      <c r="GAU2500" s="78"/>
      <c r="GAV2500" s="78"/>
      <c r="GAW2500" s="78"/>
      <c r="GAX2500" s="78"/>
      <c r="GAY2500" s="78"/>
      <c r="GAZ2500" s="78"/>
      <c r="GBA2500" s="78"/>
      <c r="GBB2500" s="78"/>
      <c r="GBC2500" s="78"/>
      <c r="GBD2500" s="78"/>
      <c r="GBE2500" s="78"/>
      <c r="GBF2500" s="78"/>
      <c r="GBG2500" s="78"/>
      <c r="GBH2500" s="78"/>
      <c r="GBI2500" s="78"/>
      <c r="GBJ2500" s="78"/>
      <c r="GBK2500" s="78"/>
      <c r="GBL2500" s="78"/>
      <c r="GBM2500" s="78"/>
      <c r="GBN2500" s="78"/>
      <c r="GBO2500" s="78"/>
      <c r="GBP2500" s="78"/>
      <c r="GBQ2500" s="78"/>
      <c r="GBR2500" s="78"/>
      <c r="GBS2500" s="78"/>
      <c r="GBT2500" s="78"/>
      <c r="GBU2500" s="78"/>
      <c r="GBV2500" s="78"/>
      <c r="GBW2500" s="78"/>
      <c r="GBX2500" s="78"/>
      <c r="GBY2500" s="78"/>
      <c r="GBZ2500" s="78"/>
      <c r="GCA2500" s="78"/>
      <c r="GCB2500" s="78"/>
      <c r="GCC2500" s="78"/>
      <c r="GCD2500" s="78"/>
      <c r="GCE2500" s="78"/>
      <c r="GCF2500" s="78"/>
      <c r="GCG2500" s="78"/>
      <c r="GCH2500" s="78"/>
      <c r="GCI2500" s="78"/>
      <c r="GCJ2500" s="78"/>
      <c r="GCK2500" s="78"/>
      <c r="GCL2500" s="78"/>
      <c r="GCM2500" s="78"/>
      <c r="GCN2500" s="78"/>
      <c r="GCO2500" s="78"/>
      <c r="GCP2500" s="78"/>
      <c r="GCQ2500" s="78"/>
      <c r="GCR2500" s="78"/>
      <c r="GCS2500" s="78"/>
      <c r="GCT2500" s="78"/>
      <c r="GCU2500" s="78"/>
      <c r="GCV2500" s="78"/>
      <c r="GCW2500" s="78"/>
      <c r="GCX2500" s="78"/>
      <c r="GCY2500" s="78"/>
      <c r="GCZ2500" s="78"/>
      <c r="GDA2500" s="78"/>
      <c r="GDB2500" s="78"/>
      <c r="GDC2500" s="78"/>
      <c r="GDD2500" s="78"/>
      <c r="GDE2500" s="78"/>
      <c r="GDF2500" s="78"/>
      <c r="GDG2500" s="78"/>
      <c r="GDH2500" s="78"/>
      <c r="GDI2500" s="78"/>
      <c r="GDJ2500" s="78"/>
      <c r="GDK2500" s="78"/>
      <c r="GDL2500" s="78"/>
      <c r="GDM2500" s="78"/>
      <c r="GDN2500" s="78"/>
      <c r="GDO2500" s="78"/>
      <c r="GDP2500" s="78"/>
      <c r="GDQ2500" s="78"/>
      <c r="GDR2500" s="78"/>
      <c r="GDS2500" s="78"/>
      <c r="GDT2500" s="78"/>
      <c r="GDU2500" s="78"/>
      <c r="GDV2500" s="78"/>
      <c r="GDW2500" s="78"/>
      <c r="GDX2500" s="78"/>
      <c r="GDY2500" s="78"/>
      <c r="GDZ2500" s="78"/>
      <c r="GEA2500" s="78"/>
      <c r="GEB2500" s="78"/>
      <c r="GEC2500" s="78"/>
      <c r="GED2500" s="78"/>
      <c r="GEE2500" s="78"/>
      <c r="GEF2500" s="78"/>
      <c r="GEG2500" s="78"/>
      <c r="GEH2500" s="78"/>
      <c r="GEI2500" s="78"/>
      <c r="GEJ2500" s="78"/>
      <c r="GEK2500" s="78"/>
      <c r="GEL2500" s="78"/>
      <c r="GEM2500" s="78"/>
      <c r="GEN2500" s="78"/>
      <c r="GEO2500" s="78"/>
      <c r="GEP2500" s="78"/>
      <c r="GEQ2500" s="78"/>
      <c r="GER2500" s="78"/>
      <c r="GES2500" s="78"/>
      <c r="GET2500" s="78"/>
      <c r="GEU2500" s="78"/>
      <c r="GEV2500" s="78"/>
      <c r="GEW2500" s="78"/>
      <c r="GEX2500" s="78"/>
      <c r="GEY2500" s="78"/>
      <c r="GEZ2500" s="78"/>
      <c r="GFA2500" s="78"/>
      <c r="GFB2500" s="78"/>
      <c r="GFC2500" s="78"/>
      <c r="GFD2500" s="78"/>
      <c r="GFE2500" s="78"/>
      <c r="GFF2500" s="78"/>
      <c r="GFG2500" s="78"/>
      <c r="GFH2500" s="78"/>
      <c r="GFI2500" s="78"/>
      <c r="GFJ2500" s="78"/>
      <c r="GFK2500" s="78"/>
      <c r="GFL2500" s="78"/>
      <c r="GFM2500" s="78"/>
      <c r="GFN2500" s="78"/>
      <c r="GFO2500" s="78"/>
      <c r="GFP2500" s="78"/>
      <c r="GFQ2500" s="78"/>
      <c r="GFR2500" s="78"/>
      <c r="GFS2500" s="78"/>
      <c r="GFT2500" s="78"/>
      <c r="GFU2500" s="78"/>
      <c r="GFV2500" s="78"/>
      <c r="GFW2500" s="78"/>
      <c r="GFX2500" s="78"/>
      <c r="GFY2500" s="78"/>
      <c r="GFZ2500" s="78"/>
      <c r="GGA2500" s="78"/>
      <c r="GGB2500" s="78"/>
      <c r="GGC2500" s="78"/>
      <c r="GGD2500" s="78"/>
      <c r="GGE2500" s="78"/>
      <c r="GGF2500" s="78"/>
      <c r="GGG2500" s="78"/>
      <c r="GGH2500" s="78"/>
      <c r="GGI2500" s="78"/>
      <c r="GGJ2500" s="78"/>
      <c r="GGK2500" s="78"/>
      <c r="GGL2500" s="78"/>
      <c r="GGM2500" s="78"/>
      <c r="GGN2500" s="78"/>
      <c r="GGO2500" s="78"/>
      <c r="GGP2500" s="78"/>
      <c r="GGQ2500" s="78"/>
      <c r="GGR2500" s="78"/>
      <c r="GGS2500" s="78"/>
      <c r="GGT2500" s="78"/>
      <c r="GGU2500" s="78"/>
      <c r="GGV2500" s="78"/>
      <c r="GGW2500" s="78"/>
      <c r="GGX2500" s="78"/>
      <c r="GGY2500" s="78"/>
      <c r="GGZ2500" s="78"/>
      <c r="GHA2500" s="78"/>
      <c r="GHB2500" s="78"/>
      <c r="GHC2500" s="78"/>
      <c r="GHD2500" s="78"/>
      <c r="GHE2500" s="78"/>
      <c r="GHF2500" s="78"/>
      <c r="GHG2500" s="78"/>
      <c r="GHH2500" s="78"/>
      <c r="GHI2500" s="78"/>
      <c r="GHJ2500" s="78"/>
      <c r="GHK2500" s="78"/>
      <c r="GHL2500" s="78"/>
      <c r="GHM2500" s="78"/>
      <c r="GHN2500" s="78"/>
      <c r="GHO2500" s="78"/>
      <c r="GHP2500" s="78"/>
      <c r="GHQ2500" s="78"/>
      <c r="GHR2500" s="78"/>
      <c r="GHS2500" s="78"/>
      <c r="GHT2500" s="78"/>
      <c r="GHU2500" s="78"/>
      <c r="GHV2500" s="78"/>
      <c r="GHW2500" s="78"/>
      <c r="GHX2500" s="78"/>
      <c r="GHY2500" s="78"/>
      <c r="GHZ2500" s="78"/>
      <c r="GIA2500" s="78"/>
      <c r="GIB2500" s="78"/>
      <c r="GIC2500" s="78"/>
      <c r="GID2500" s="78"/>
      <c r="GIE2500" s="78"/>
      <c r="GIF2500" s="78"/>
      <c r="GIG2500" s="78"/>
      <c r="GIH2500" s="78"/>
      <c r="GII2500" s="78"/>
      <c r="GIJ2500" s="78"/>
      <c r="GIK2500" s="78"/>
      <c r="GIL2500" s="78"/>
      <c r="GIM2500" s="78"/>
      <c r="GIN2500" s="78"/>
      <c r="GIO2500" s="78"/>
      <c r="GIP2500" s="78"/>
      <c r="GIQ2500" s="78"/>
      <c r="GIR2500" s="78"/>
      <c r="GIS2500" s="78"/>
      <c r="GIT2500" s="78"/>
      <c r="GIU2500" s="78"/>
      <c r="GIV2500" s="78"/>
      <c r="GIW2500" s="78"/>
      <c r="GIX2500" s="78"/>
      <c r="GIY2500" s="78"/>
      <c r="GIZ2500" s="78"/>
      <c r="GJA2500" s="78"/>
      <c r="GJB2500" s="78"/>
      <c r="GJC2500" s="78"/>
      <c r="GJD2500" s="78"/>
      <c r="GJE2500" s="78"/>
      <c r="GJF2500" s="78"/>
      <c r="GJG2500" s="78"/>
      <c r="GJH2500" s="78"/>
      <c r="GJI2500" s="78"/>
      <c r="GJJ2500" s="78"/>
      <c r="GJK2500" s="78"/>
      <c r="GJL2500" s="78"/>
      <c r="GJM2500" s="78"/>
      <c r="GJN2500" s="78"/>
      <c r="GJO2500" s="78"/>
      <c r="GJP2500" s="78"/>
      <c r="GJQ2500" s="78"/>
      <c r="GJR2500" s="78"/>
      <c r="GJS2500" s="78"/>
      <c r="GJT2500" s="78"/>
      <c r="GJU2500" s="78"/>
      <c r="GJV2500" s="78"/>
      <c r="GJW2500" s="78"/>
      <c r="GJX2500" s="78"/>
      <c r="GJY2500" s="78"/>
      <c r="GJZ2500" s="78"/>
      <c r="GKA2500" s="78"/>
      <c r="GKB2500" s="78"/>
      <c r="GKC2500" s="78"/>
      <c r="GKD2500" s="78"/>
      <c r="GKE2500" s="78"/>
      <c r="GKF2500" s="78"/>
      <c r="GKG2500" s="78"/>
      <c r="GKH2500" s="78"/>
      <c r="GKI2500" s="78"/>
      <c r="GKJ2500" s="78"/>
      <c r="GKK2500" s="78"/>
      <c r="GKL2500" s="78"/>
      <c r="GKM2500" s="78"/>
      <c r="GKN2500" s="78"/>
      <c r="GKO2500" s="78"/>
      <c r="GKP2500" s="78"/>
      <c r="GKQ2500" s="78"/>
      <c r="GKR2500" s="78"/>
      <c r="GKS2500" s="78"/>
      <c r="GKT2500" s="78"/>
      <c r="GKU2500" s="78"/>
      <c r="GKV2500" s="78"/>
      <c r="GKW2500" s="78"/>
      <c r="GKX2500" s="78"/>
      <c r="GKY2500" s="78"/>
      <c r="GKZ2500" s="78"/>
      <c r="GLA2500" s="78"/>
      <c r="GLB2500" s="78"/>
      <c r="GLC2500" s="78"/>
      <c r="GLD2500" s="78"/>
      <c r="GLE2500" s="78"/>
      <c r="GLF2500" s="78"/>
      <c r="GLG2500" s="78"/>
      <c r="GLH2500" s="78"/>
      <c r="GLI2500" s="78"/>
      <c r="GLJ2500" s="78"/>
      <c r="GLK2500" s="78"/>
      <c r="GLL2500" s="78"/>
      <c r="GLM2500" s="78"/>
      <c r="GLN2500" s="78"/>
      <c r="GLO2500" s="78"/>
      <c r="GLP2500" s="78"/>
      <c r="GLQ2500" s="78"/>
      <c r="GLR2500" s="78"/>
      <c r="GLS2500" s="78"/>
      <c r="GLT2500" s="78"/>
      <c r="GLU2500" s="78"/>
      <c r="GLV2500" s="78"/>
      <c r="GLW2500" s="78"/>
      <c r="GLX2500" s="78"/>
      <c r="GLY2500" s="78"/>
      <c r="GLZ2500" s="78"/>
      <c r="GMA2500" s="78"/>
      <c r="GMB2500" s="78"/>
      <c r="GMC2500" s="78"/>
      <c r="GMD2500" s="78"/>
      <c r="GME2500" s="78"/>
      <c r="GMF2500" s="78"/>
      <c r="GMG2500" s="78"/>
      <c r="GMH2500" s="78"/>
      <c r="GMI2500" s="78"/>
      <c r="GMJ2500" s="78"/>
      <c r="GMK2500" s="78"/>
      <c r="GML2500" s="78"/>
      <c r="GMM2500" s="78"/>
      <c r="GMN2500" s="78"/>
      <c r="GMO2500" s="78"/>
      <c r="GMP2500" s="78"/>
      <c r="GMQ2500" s="78"/>
      <c r="GMR2500" s="78"/>
      <c r="GMS2500" s="78"/>
      <c r="GMT2500" s="78"/>
      <c r="GMU2500" s="78"/>
      <c r="GMV2500" s="78"/>
      <c r="GMW2500" s="78"/>
      <c r="GMX2500" s="78"/>
      <c r="GMY2500" s="78"/>
      <c r="GMZ2500" s="78"/>
      <c r="GNA2500" s="78"/>
      <c r="GNB2500" s="78"/>
      <c r="GNC2500" s="78"/>
      <c r="GND2500" s="78"/>
      <c r="GNE2500" s="78"/>
      <c r="GNF2500" s="78"/>
      <c r="GNG2500" s="78"/>
      <c r="GNH2500" s="78"/>
      <c r="GNI2500" s="78"/>
      <c r="GNJ2500" s="78"/>
      <c r="GNK2500" s="78"/>
      <c r="GNL2500" s="78"/>
      <c r="GNM2500" s="78"/>
      <c r="GNN2500" s="78"/>
      <c r="GNO2500" s="78"/>
      <c r="GNP2500" s="78"/>
      <c r="GNQ2500" s="78"/>
      <c r="GNR2500" s="78"/>
      <c r="GNS2500" s="78"/>
      <c r="GNT2500" s="78"/>
      <c r="GNU2500" s="78"/>
      <c r="GNV2500" s="78"/>
      <c r="GNW2500" s="78"/>
      <c r="GNX2500" s="78"/>
      <c r="GNY2500" s="78"/>
      <c r="GNZ2500" s="78"/>
      <c r="GOA2500" s="78"/>
      <c r="GOB2500" s="78"/>
      <c r="GOC2500" s="78"/>
      <c r="GOD2500" s="78"/>
      <c r="GOE2500" s="78"/>
      <c r="GOF2500" s="78"/>
      <c r="GOG2500" s="78"/>
      <c r="GOH2500" s="78"/>
      <c r="GOI2500" s="78"/>
      <c r="GOJ2500" s="78"/>
      <c r="GOK2500" s="78"/>
      <c r="GOL2500" s="78"/>
      <c r="GOM2500" s="78"/>
      <c r="GON2500" s="78"/>
      <c r="GOO2500" s="78"/>
      <c r="GOP2500" s="78"/>
      <c r="GOQ2500" s="78"/>
      <c r="GOR2500" s="78"/>
      <c r="GOS2500" s="78"/>
      <c r="GOT2500" s="78"/>
      <c r="GOU2500" s="78"/>
      <c r="GOV2500" s="78"/>
      <c r="GOW2500" s="78"/>
      <c r="GOX2500" s="78"/>
      <c r="GOY2500" s="78"/>
      <c r="GOZ2500" s="78"/>
      <c r="GPA2500" s="78"/>
      <c r="GPB2500" s="78"/>
      <c r="GPC2500" s="78"/>
      <c r="GPD2500" s="78"/>
      <c r="GPE2500" s="78"/>
      <c r="GPF2500" s="78"/>
      <c r="GPG2500" s="78"/>
      <c r="GPH2500" s="78"/>
      <c r="GPI2500" s="78"/>
      <c r="GPJ2500" s="78"/>
      <c r="GPK2500" s="78"/>
      <c r="GPL2500" s="78"/>
      <c r="GPM2500" s="78"/>
      <c r="GPN2500" s="78"/>
      <c r="GPO2500" s="78"/>
      <c r="GPP2500" s="78"/>
      <c r="GPQ2500" s="78"/>
      <c r="GPR2500" s="78"/>
      <c r="GPS2500" s="78"/>
      <c r="GPT2500" s="78"/>
      <c r="GPU2500" s="78"/>
      <c r="GPV2500" s="78"/>
      <c r="GPW2500" s="78"/>
      <c r="GPX2500" s="78"/>
      <c r="GPY2500" s="78"/>
      <c r="GPZ2500" s="78"/>
      <c r="GQA2500" s="78"/>
      <c r="GQB2500" s="78"/>
      <c r="GQC2500" s="78"/>
      <c r="GQD2500" s="78"/>
      <c r="GQE2500" s="78"/>
      <c r="GQF2500" s="78"/>
      <c r="GQG2500" s="78"/>
      <c r="GQH2500" s="78"/>
      <c r="GQI2500" s="78"/>
      <c r="GQJ2500" s="78"/>
      <c r="GQK2500" s="78"/>
      <c r="GQL2500" s="78"/>
      <c r="GQM2500" s="78"/>
      <c r="GQN2500" s="78"/>
      <c r="GQO2500" s="78"/>
      <c r="GQP2500" s="78"/>
      <c r="GQQ2500" s="78"/>
      <c r="GQR2500" s="78"/>
      <c r="GQS2500" s="78"/>
      <c r="GQT2500" s="78"/>
      <c r="GQU2500" s="78"/>
      <c r="GQV2500" s="78"/>
      <c r="GQW2500" s="78"/>
      <c r="GQX2500" s="78"/>
      <c r="GQY2500" s="78"/>
      <c r="GQZ2500" s="78"/>
      <c r="GRA2500" s="78"/>
      <c r="GRB2500" s="78"/>
      <c r="GRC2500" s="78"/>
      <c r="GRD2500" s="78"/>
      <c r="GRE2500" s="78"/>
      <c r="GRF2500" s="78"/>
      <c r="GRG2500" s="78"/>
      <c r="GRH2500" s="78"/>
      <c r="GRI2500" s="78"/>
      <c r="GRJ2500" s="78"/>
      <c r="GRK2500" s="78"/>
      <c r="GRL2500" s="78"/>
      <c r="GRM2500" s="78"/>
      <c r="GRN2500" s="78"/>
      <c r="GRO2500" s="78"/>
      <c r="GRP2500" s="78"/>
      <c r="GRQ2500" s="78"/>
      <c r="GRR2500" s="78"/>
      <c r="GRS2500" s="78"/>
      <c r="GRT2500" s="78"/>
      <c r="GRU2500" s="78"/>
      <c r="GRV2500" s="78"/>
      <c r="GRW2500" s="78"/>
      <c r="GRX2500" s="78"/>
      <c r="GRY2500" s="78"/>
      <c r="GRZ2500" s="78"/>
      <c r="GSA2500" s="78"/>
      <c r="GSB2500" s="78"/>
      <c r="GSC2500" s="78"/>
      <c r="GSD2500" s="78"/>
      <c r="GSE2500" s="78"/>
      <c r="GSF2500" s="78"/>
      <c r="GSG2500" s="78"/>
      <c r="GSH2500" s="78"/>
      <c r="GSI2500" s="78"/>
      <c r="GSJ2500" s="78"/>
      <c r="GSK2500" s="78"/>
      <c r="GSL2500" s="78"/>
      <c r="GSM2500" s="78"/>
      <c r="GSN2500" s="78"/>
      <c r="GSO2500" s="78"/>
      <c r="GSP2500" s="78"/>
      <c r="GSQ2500" s="78"/>
      <c r="GSR2500" s="78"/>
      <c r="GSS2500" s="78"/>
      <c r="GST2500" s="78"/>
      <c r="GSU2500" s="78"/>
      <c r="GSV2500" s="78"/>
      <c r="GSW2500" s="78"/>
      <c r="GSX2500" s="78"/>
      <c r="GSY2500" s="78"/>
      <c r="GSZ2500" s="78"/>
      <c r="GTA2500" s="78"/>
      <c r="GTB2500" s="78"/>
      <c r="GTC2500" s="78"/>
      <c r="GTD2500" s="78"/>
      <c r="GTE2500" s="78"/>
      <c r="GTF2500" s="78"/>
      <c r="GTG2500" s="78"/>
      <c r="GTH2500" s="78"/>
      <c r="GTI2500" s="78"/>
      <c r="GTJ2500" s="78"/>
      <c r="GTK2500" s="78"/>
      <c r="GTL2500" s="78"/>
      <c r="GTM2500" s="78"/>
      <c r="GTN2500" s="78"/>
      <c r="GTO2500" s="78"/>
      <c r="GTP2500" s="78"/>
      <c r="GTQ2500" s="78"/>
      <c r="GTR2500" s="78"/>
      <c r="GTS2500" s="78"/>
      <c r="GTT2500" s="78"/>
      <c r="GTU2500" s="78"/>
      <c r="GTV2500" s="78"/>
      <c r="GTW2500" s="78"/>
      <c r="GTX2500" s="78"/>
      <c r="GTY2500" s="78"/>
      <c r="GTZ2500" s="78"/>
      <c r="GUA2500" s="78"/>
      <c r="GUB2500" s="78"/>
      <c r="GUC2500" s="78"/>
      <c r="GUD2500" s="78"/>
      <c r="GUE2500" s="78"/>
      <c r="GUF2500" s="78"/>
      <c r="GUG2500" s="78"/>
      <c r="GUH2500" s="78"/>
      <c r="GUI2500" s="78"/>
      <c r="GUJ2500" s="78"/>
      <c r="GUK2500" s="78"/>
      <c r="GUL2500" s="78"/>
      <c r="GUM2500" s="78"/>
      <c r="GUN2500" s="78"/>
      <c r="GUO2500" s="78"/>
      <c r="GUP2500" s="78"/>
      <c r="GUQ2500" s="78"/>
      <c r="GUR2500" s="78"/>
      <c r="GUS2500" s="78"/>
      <c r="GUT2500" s="78"/>
      <c r="GUU2500" s="78"/>
      <c r="GUV2500" s="78"/>
      <c r="GUW2500" s="78"/>
      <c r="GUX2500" s="78"/>
      <c r="GUY2500" s="78"/>
      <c r="GUZ2500" s="78"/>
      <c r="GVA2500" s="78"/>
      <c r="GVB2500" s="78"/>
      <c r="GVC2500" s="78"/>
      <c r="GVD2500" s="78"/>
      <c r="GVE2500" s="78"/>
      <c r="GVF2500" s="78"/>
      <c r="GVG2500" s="78"/>
      <c r="GVH2500" s="78"/>
      <c r="GVI2500" s="78"/>
      <c r="GVJ2500" s="78"/>
      <c r="GVK2500" s="78"/>
      <c r="GVL2500" s="78"/>
      <c r="GVM2500" s="78"/>
      <c r="GVN2500" s="78"/>
      <c r="GVO2500" s="78"/>
      <c r="GVP2500" s="78"/>
      <c r="GVQ2500" s="78"/>
      <c r="GVR2500" s="78"/>
      <c r="GVS2500" s="78"/>
      <c r="GVT2500" s="78"/>
      <c r="GVU2500" s="78"/>
      <c r="GVV2500" s="78"/>
      <c r="GVW2500" s="78"/>
      <c r="GVX2500" s="78"/>
      <c r="GVY2500" s="78"/>
      <c r="GVZ2500" s="78"/>
      <c r="GWA2500" s="78"/>
      <c r="GWB2500" s="78"/>
      <c r="GWC2500" s="78"/>
      <c r="GWD2500" s="78"/>
      <c r="GWE2500" s="78"/>
      <c r="GWF2500" s="78"/>
      <c r="GWG2500" s="78"/>
      <c r="GWH2500" s="78"/>
      <c r="GWI2500" s="78"/>
      <c r="GWJ2500" s="78"/>
      <c r="GWK2500" s="78"/>
      <c r="GWL2500" s="78"/>
      <c r="GWM2500" s="78"/>
      <c r="GWN2500" s="78"/>
      <c r="GWO2500" s="78"/>
      <c r="GWP2500" s="78"/>
      <c r="GWQ2500" s="78"/>
      <c r="GWR2500" s="78"/>
      <c r="GWS2500" s="78"/>
      <c r="GWT2500" s="78"/>
      <c r="GWU2500" s="78"/>
      <c r="GWV2500" s="78"/>
      <c r="GWW2500" s="78"/>
      <c r="GWX2500" s="78"/>
      <c r="GWY2500" s="78"/>
      <c r="GWZ2500" s="78"/>
      <c r="GXA2500" s="78"/>
      <c r="GXB2500" s="78"/>
      <c r="GXC2500" s="78"/>
      <c r="GXD2500" s="78"/>
      <c r="GXE2500" s="78"/>
      <c r="GXF2500" s="78"/>
      <c r="GXG2500" s="78"/>
      <c r="GXH2500" s="78"/>
      <c r="GXI2500" s="78"/>
      <c r="GXJ2500" s="78"/>
      <c r="GXK2500" s="78"/>
      <c r="GXL2500" s="78"/>
      <c r="GXM2500" s="78"/>
      <c r="GXN2500" s="78"/>
      <c r="GXO2500" s="78"/>
      <c r="GXP2500" s="78"/>
      <c r="GXQ2500" s="78"/>
      <c r="GXR2500" s="78"/>
      <c r="GXS2500" s="78"/>
      <c r="GXT2500" s="78"/>
      <c r="GXU2500" s="78"/>
      <c r="GXV2500" s="78"/>
      <c r="GXW2500" s="78"/>
      <c r="GXX2500" s="78"/>
      <c r="GXY2500" s="78"/>
      <c r="GXZ2500" s="78"/>
      <c r="GYA2500" s="78"/>
      <c r="GYB2500" s="78"/>
      <c r="GYC2500" s="78"/>
      <c r="GYD2500" s="78"/>
      <c r="GYE2500" s="78"/>
      <c r="GYF2500" s="78"/>
      <c r="GYG2500" s="78"/>
      <c r="GYH2500" s="78"/>
      <c r="GYI2500" s="78"/>
      <c r="GYJ2500" s="78"/>
      <c r="GYK2500" s="78"/>
      <c r="GYL2500" s="78"/>
      <c r="GYM2500" s="78"/>
      <c r="GYN2500" s="78"/>
      <c r="GYO2500" s="78"/>
      <c r="GYP2500" s="78"/>
      <c r="GYQ2500" s="78"/>
      <c r="GYR2500" s="78"/>
      <c r="GYS2500" s="78"/>
      <c r="GYT2500" s="78"/>
      <c r="GYU2500" s="78"/>
      <c r="GYV2500" s="78"/>
      <c r="GYW2500" s="78"/>
      <c r="GYX2500" s="78"/>
      <c r="GYY2500" s="78"/>
      <c r="GYZ2500" s="78"/>
      <c r="GZA2500" s="78"/>
      <c r="GZB2500" s="78"/>
      <c r="GZC2500" s="78"/>
      <c r="GZD2500" s="78"/>
      <c r="GZE2500" s="78"/>
      <c r="GZF2500" s="78"/>
      <c r="GZG2500" s="78"/>
      <c r="GZH2500" s="78"/>
      <c r="GZI2500" s="78"/>
      <c r="GZJ2500" s="78"/>
      <c r="GZK2500" s="78"/>
      <c r="GZL2500" s="78"/>
      <c r="GZM2500" s="78"/>
      <c r="GZN2500" s="78"/>
      <c r="GZO2500" s="78"/>
      <c r="GZP2500" s="78"/>
      <c r="GZQ2500" s="78"/>
      <c r="GZR2500" s="78"/>
      <c r="GZS2500" s="78"/>
      <c r="GZT2500" s="78"/>
      <c r="GZU2500" s="78"/>
      <c r="GZV2500" s="78"/>
      <c r="GZW2500" s="78"/>
      <c r="GZX2500" s="78"/>
      <c r="GZY2500" s="78"/>
      <c r="GZZ2500" s="78"/>
      <c r="HAA2500" s="78"/>
      <c r="HAB2500" s="78"/>
      <c r="HAC2500" s="78"/>
      <c r="HAD2500" s="78"/>
      <c r="HAE2500" s="78"/>
      <c r="HAF2500" s="78"/>
      <c r="HAG2500" s="78"/>
      <c r="HAH2500" s="78"/>
      <c r="HAI2500" s="78"/>
      <c r="HAJ2500" s="78"/>
      <c r="HAK2500" s="78"/>
      <c r="HAL2500" s="78"/>
      <c r="HAM2500" s="78"/>
      <c r="HAN2500" s="78"/>
      <c r="HAO2500" s="78"/>
      <c r="HAP2500" s="78"/>
      <c r="HAQ2500" s="78"/>
      <c r="HAR2500" s="78"/>
      <c r="HAS2500" s="78"/>
      <c r="HAT2500" s="78"/>
      <c r="HAU2500" s="78"/>
      <c r="HAV2500" s="78"/>
      <c r="HAW2500" s="78"/>
      <c r="HAX2500" s="78"/>
      <c r="HAY2500" s="78"/>
      <c r="HAZ2500" s="78"/>
      <c r="HBA2500" s="78"/>
      <c r="HBB2500" s="78"/>
      <c r="HBC2500" s="78"/>
      <c r="HBD2500" s="78"/>
      <c r="HBE2500" s="78"/>
      <c r="HBF2500" s="78"/>
      <c r="HBG2500" s="78"/>
      <c r="HBH2500" s="78"/>
      <c r="HBI2500" s="78"/>
      <c r="HBJ2500" s="78"/>
      <c r="HBK2500" s="78"/>
      <c r="HBL2500" s="78"/>
      <c r="HBM2500" s="78"/>
      <c r="HBN2500" s="78"/>
      <c r="HBO2500" s="78"/>
      <c r="HBP2500" s="78"/>
      <c r="HBQ2500" s="78"/>
      <c r="HBR2500" s="78"/>
      <c r="HBS2500" s="78"/>
      <c r="HBT2500" s="78"/>
      <c r="HBU2500" s="78"/>
      <c r="HBV2500" s="78"/>
      <c r="HBW2500" s="78"/>
      <c r="HBX2500" s="78"/>
      <c r="HBY2500" s="78"/>
      <c r="HBZ2500" s="78"/>
      <c r="HCA2500" s="78"/>
      <c r="HCB2500" s="78"/>
      <c r="HCC2500" s="78"/>
      <c r="HCD2500" s="78"/>
      <c r="HCE2500" s="78"/>
      <c r="HCF2500" s="78"/>
      <c r="HCG2500" s="78"/>
      <c r="HCH2500" s="78"/>
      <c r="HCI2500" s="78"/>
      <c r="HCJ2500" s="78"/>
      <c r="HCK2500" s="78"/>
      <c r="HCL2500" s="78"/>
      <c r="HCM2500" s="78"/>
      <c r="HCN2500" s="78"/>
      <c r="HCO2500" s="78"/>
      <c r="HCP2500" s="78"/>
      <c r="HCQ2500" s="78"/>
      <c r="HCR2500" s="78"/>
      <c r="HCS2500" s="78"/>
      <c r="HCT2500" s="78"/>
      <c r="HCU2500" s="78"/>
      <c r="HCV2500" s="78"/>
      <c r="HCW2500" s="78"/>
      <c r="HCX2500" s="78"/>
      <c r="HCY2500" s="78"/>
      <c r="HCZ2500" s="78"/>
      <c r="HDA2500" s="78"/>
      <c r="HDB2500" s="78"/>
      <c r="HDC2500" s="78"/>
      <c r="HDD2500" s="78"/>
      <c r="HDE2500" s="78"/>
      <c r="HDF2500" s="78"/>
      <c r="HDG2500" s="78"/>
      <c r="HDH2500" s="78"/>
      <c r="HDI2500" s="78"/>
      <c r="HDJ2500" s="78"/>
      <c r="HDK2500" s="78"/>
      <c r="HDL2500" s="78"/>
      <c r="HDM2500" s="78"/>
      <c r="HDN2500" s="78"/>
      <c r="HDO2500" s="78"/>
      <c r="HDP2500" s="78"/>
      <c r="HDQ2500" s="78"/>
      <c r="HDR2500" s="78"/>
      <c r="HDS2500" s="78"/>
      <c r="HDT2500" s="78"/>
      <c r="HDU2500" s="78"/>
      <c r="HDV2500" s="78"/>
      <c r="HDW2500" s="78"/>
      <c r="HDX2500" s="78"/>
      <c r="HDY2500" s="78"/>
      <c r="HDZ2500" s="78"/>
      <c r="HEA2500" s="78"/>
      <c r="HEB2500" s="78"/>
      <c r="HEC2500" s="78"/>
      <c r="HED2500" s="78"/>
      <c r="HEE2500" s="78"/>
      <c r="HEF2500" s="78"/>
      <c r="HEG2500" s="78"/>
      <c r="HEH2500" s="78"/>
      <c r="HEI2500" s="78"/>
      <c r="HEJ2500" s="78"/>
      <c r="HEK2500" s="78"/>
      <c r="HEL2500" s="78"/>
      <c r="HEM2500" s="78"/>
      <c r="HEN2500" s="78"/>
      <c r="HEO2500" s="78"/>
      <c r="HEP2500" s="78"/>
      <c r="HEQ2500" s="78"/>
      <c r="HER2500" s="78"/>
      <c r="HES2500" s="78"/>
      <c r="HET2500" s="78"/>
      <c r="HEU2500" s="78"/>
      <c r="HEV2500" s="78"/>
      <c r="HEW2500" s="78"/>
      <c r="HEX2500" s="78"/>
      <c r="HEY2500" s="78"/>
      <c r="HEZ2500" s="78"/>
      <c r="HFA2500" s="78"/>
      <c r="HFB2500" s="78"/>
      <c r="HFC2500" s="78"/>
      <c r="HFD2500" s="78"/>
      <c r="HFE2500" s="78"/>
      <c r="HFF2500" s="78"/>
      <c r="HFG2500" s="78"/>
      <c r="HFH2500" s="78"/>
      <c r="HFI2500" s="78"/>
      <c r="HFJ2500" s="78"/>
      <c r="HFK2500" s="78"/>
      <c r="HFL2500" s="78"/>
      <c r="HFM2500" s="78"/>
      <c r="HFN2500" s="78"/>
      <c r="HFO2500" s="78"/>
      <c r="HFP2500" s="78"/>
      <c r="HFQ2500" s="78"/>
      <c r="HFR2500" s="78"/>
      <c r="HFS2500" s="78"/>
      <c r="HFT2500" s="78"/>
      <c r="HFU2500" s="78"/>
      <c r="HFV2500" s="78"/>
      <c r="HFW2500" s="78"/>
      <c r="HFX2500" s="78"/>
      <c r="HFY2500" s="78"/>
      <c r="HFZ2500" s="78"/>
      <c r="HGA2500" s="78"/>
      <c r="HGB2500" s="78"/>
      <c r="HGC2500" s="78"/>
      <c r="HGD2500" s="78"/>
      <c r="HGE2500" s="78"/>
      <c r="HGF2500" s="78"/>
      <c r="HGG2500" s="78"/>
      <c r="HGH2500" s="78"/>
      <c r="HGI2500" s="78"/>
      <c r="HGJ2500" s="78"/>
      <c r="HGK2500" s="78"/>
      <c r="HGL2500" s="78"/>
      <c r="HGM2500" s="78"/>
      <c r="HGN2500" s="78"/>
      <c r="HGO2500" s="78"/>
      <c r="HGP2500" s="78"/>
      <c r="HGQ2500" s="78"/>
      <c r="HGR2500" s="78"/>
      <c r="HGS2500" s="78"/>
      <c r="HGT2500" s="78"/>
      <c r="HGU2500" s="78"/>
      <c r="HGV2500" s="78"/>
      <c r="HGW2500" s="78"/>
      <c r="HGX2500" s="78"/>
      <c r="HGY2500" s="78"/>
      <c r="HGZ2500" s="78"/>
      <c r="HHA2500" s="78"/>
      <c r="HHB2500" s="78"/>
      <c r="HHC2500" s="78"/>
      <c r="HHD2500" s="78"/>
      <c r="HHE2500" s="78"/>
      <c r="HHF2500" s="78"/>
      <c r="HHG2500" s="78"/>
      <c r="HHH2500" s="78"/>
      <c r="HHI2500" s="78"/>
      <c r="HHJ2500" s="78"/>
      <c r="HHK2500" s="78"/>
      <c r="HHL2500" s="78"/>
      <c r="HHM2500" s="78"/>
      <c r="HHN2500" s="78"/>
      <c r="HHO2500" s="78"/>
      <c r="HHP2500" s="78"/>
      <c r="HHQ2500" s="78"/>
      <c r="HHR2500" s="78"/>
      <c r="HHS2500" s="78"/>
      <c r="HHT2500" s="78"/>
      <c r="HHU2500" s="78"/>
      <c r="HHV2500" s="78"/>
      <c r="HHW2500" s="78"/>
      <c r="HHX2500" s="78"/>
      <c r="HHY2500" s="78"/>
      <c r="HHZ2500" s="78"/>
      <c r="HIA2500" s="78"/>
      <c r="HIB2500" s="78"/>
      <c r="HIC2500" s="78"/>
      <c r="HID2500" s="78"/>
      <c r="HIE2500" s="78"/>
      <c r="HIF2500" s="78"/>
      <c r="HIG2500" s="78"/>
      <c r="HIH2500" s="78"/>
      <c r="HII2500" s="78"/>
      <c r="HIJ2500" s="78"/>
      <c r="HIK2500" s="78"/>
      <c r="HIL2500" s="78"/>
      <c r="HIM2500" s="78"/>
      <c r="HIN2500" s="78"/>
      <c r="HIO2500" s="78"/>
      <c r="HIP2500" s="78"/>
      <c r="HIQ2500" s="78"/>
      <c r="HIR2500" s="78"/>
      <c r="HIS2500" s="78"/>
      <c r="HIT2500" s="78"/>
      <c r="HIU2500" s="78"/>
      <c r="HIV2500" s="78"/>
      <c r="HIW2500" s="78"/>
      <c r="HIX2500" s="78"/>
      <c r="HIY2500" s="78"/>
      <c r="HIZ2500" s="78"/>
      <c r="HJA2500" s="78"/>
      <c r="HJB2500" s="78"/>
      <c r="HJC2500" s="78"/>
      <c r="HJD2500" s="78"/>
      <c r="HJE2500" s="78"/>
      <c r="HJF2500" s="78"/>
      <c r="HJG2500" s="78"/>
      <c r="HJH2500" s="78"/>
      <c r="HJI2500" s="78"/>
      <c r="HJJ2500" s="78"/>
      <c r="HJK2500" s="78"/>
      <c r="HJL2500" s="78"/>
      <c r="HJM2500" s="78"/>
      <c r="HJN2500" s="78"/>
      <c r="HJO2500" s="78"/>
      <c r="HJP2500" s="78"/>
      <c r="HJQ2500" s="78"/>
      <c r="HJR2500" s="78"/>
      <c r="HJS2500" s="78"/>
      <c r="HJT2500" s="78"/>
      <c r="HJU2500" s="78"/>
      <c r="HJV2500" s="78"/>
      <c r="HJW2500" s="78"/>
      <c r="HJX2500" s="78"/>
      <c r="HJY2500" s="78"/>
      <c r="HJZ2500" s="78"/>
      <c r="HKA2500" s="78"/>
      <c r="HKB2500" s="78"/>
      <c r="HKC2500" s="78"/>
      <c r="HKD2500" s="78"/>
      <c r="HKE2500" s="78"/>
      <c r="HKF2500" s="78"/>
      <c r="HKG2500" s="78"/>
      <c r="HKH2500" s="78"/>
      <c r="HKI2500" s="78"/>
      <c r="HKJ2500" s="78"/>
      <c r="HKK2500" s="78"/>
      <c r="HKL2500" s="78"/>
      <c r="HKM2500" s="78"/>
      <c r="HKN2500" s="78"/>
      <c r="HKO2500" s="78"/>
      <c r="HKP2500" s="78"/>
      <c r="HKQ2500" s="78"/>
      <c r="HKR2500" s="78"/>
      <c r="HKS2500" s="78"/>
      <c r="HKT2500" s="78"/>
      <c r="HKU2500" s="78"/>
      <c r="HKV2500" s="78"/>
      <c r="HKW2500" s="78"/>
      <c r="HKX2500" s="78"/>
      <c r="HKY2500" s="78"/>
      <c r="HKZ2500" s="78"/>
      <c r="HLA2500" s="78"/>
      <c r="HLB2500" s="78"/>
      <c r="HLC2500" s="78"/>
      <c r="HLD2500" s="78"/>
      <c r="HLE2500" s="78"/>
      <c r="HLF2500" s="78"/>
      <c r="HLG2500" s="78"/>
      <c r="HLH2500" s="78"/>
      <c r="HLI2500" s="78"/>
      <c r="HLJ2500" s="78"/>
      <c r="HLK2500" s="78"/>
      <c r="HLL2500" s="78"/>
      <c r="HLM2500" s="78"/>
      <c r="HLN2500" s="78"/>
      <c r="HLO2500" s="78"/>
      <c r="HLP2500" s="78"/>
      <c r="HLQ2500" s="78"/>
      <c r="HLR2500" s="78"/>
      <c r="HLS2500" s="78"/>
      <c r="HLT2500" s="78"/>
      <c r="HLU2500" s="78"/>
      <c r="HLV2500" s="78"/>
      <c r="HLW2500" s="78"/>
      <c r="HLX2500" s="78"/>
      <c r="HLY2500" s="78"/>
      <c r="HLZ2500" s="78"/>
      <c r="HMA2500" s="78"/>
      <c r="HMB2500" s="78"/>
      <c r="HMC2500" s="78"/>
      <c r="HMD2500" s="78"/>
      <c r="HME2500" s="78"/>
      <c r="HMF2500" s="78"/>
      <c r="HMG2500" s="78"/>
      <c r="HMH2500" s="78"/>
      <c r="HMI2500" s="78"/>
      <c r="HMJ2500" s="78"/>
      <c r="HMK2500" s="78"/>
      <c r="HML2500" s="78"/>
      <c r="HMM2500" s="78"/>
      <c r="HMN2500" s="78"/>
      <c r="HMO2500" s="78"/>
      <c r="HMP2500" s="78"/>
      <c r="HMQ2500" s="78"/>
      <c r="HMR2500" s="78"/>
      <c r="HMS2500" s="78"/>
      <c r="HMT2500" s="78"/>
      <c r="HMU2500" s="78"/>
      <c r="HMV2500" s="78"/>
      <c r="HMW2500" s="78"/>
      <c r="HMX2500" s="78"/>
      <c r="HMY2500" s="78"/>
      <c r="HMZ2500" s="78"/>
      <c r="HNA2500" s="78"/>
      <c r="HNB2500" s="78"/>
      <c r="HNC2500" s="78"/>
      <c r="HND2500" s="78"/>
      <c r="HNE2500" s="78"/>
      <c r="HNF2500" s="78"/>
      <c r="HNG2500" s="78"/>
      <c r="HNH2500" s="78"/>
      <c r="HNI2500" s="78"/>
      <c r="HNJ2500" s="78"/>
      <c r="HNK2500" s="78"/>
      <c r="HNL2500" s="78"/>
      <c r="HNM2500" s="78"/>
      <c r="HNN2500" s="78"/>
      <c r="HNO2500" s="78"/>
      <c r="HNP2500" s="78"/>
      <c r="HNQ2500" s="78"/>
      <c r="HNR2500" s="78"/>
      <c r="HNS2500" s="78"/>
      <c r="HNT2500" s="78"/>
      <c r="HNU2500" s="78"/>
      <c r="HNV2500" s="78"/>
      <c r="HNW2500" s="78"/>
      <c r="HNX2500" s="78"/>
      <c r="HNY2500" s="78"/>
      <c r="HNZ2500" s="78"/>
      <c r="HOA2500" s="78"/>
      <c r="HOB2500" s="78"/>
      <c r="HOC2500" s="78"/>
      <c r="HOD2500" s="78"/>
      <c r="HOE2500" s="78"/>
      <c r="HOF2500" s="78"/>
      <c r="HOG2500" s="78"/>
      <c r="HOH2500" s="78"/>
      <c r="HOI2500" s="78"/>
      <c r="HOJ2500" s="78"/>
      <c r="HOK2500" s="78"/>
      <c r="HOL2500" s="78"/>
      <c r="HOM2500" s="78"/>
      <c r="HON2500" s="78"/>
      <c r="HOO2500" s="78"/>
      <c r="HOP2500" s="78"/>
      <c r="HOQ2500" s="78"/>
      <c r="HOR2500" s="78"/>
      <c r="HOS2500" s="78"/>
      <c r="HOT2500" s="78"/>
      <c r="HOU2500" s="78"/>
      <c r="HOV2500" s="78"/>
      <c r="HOW2500" s="78"/>
      <c r="HOX2500" s="78"/>
      <c r="HOY2500" s="78"/>
      <c r="HOZ2500" s="78"/>
      <c r="HPA2500" s="78"/>
      <c r="HPB2500" s="78"/>
      <c r="HPC2500" s="78"/>
      <c r="HPD2500" s="78"/>
      <c r="HPE2500" s="78"/>
      <c r="HPF2500" s="78"/>
      <c r="HPG2500" s="78"/>
      <c r="HPH2500" s="78"/>
      <c r="HPI2500" s="78"/>
      <c r="HPJ2500" s="78"/>
      <c r="HPK2500" s="78"/>
      <c r="HPL2500" s="78"/>
      <c r="HPM2500" s="78"/>
      <c r="HPN2500" s="78"/>
      <c r="HPO2500" s="78"/>
      <c r="HPP2500" s="78"/>
      <c r="HPQ2500" s="78"/>
      <c r="HPR2500" s="78"/>
      <c r="HPS2500" s="78"/>
      <c r="HPT2500" s="78"/>
      <c r="HPU2500" s="78"/>
      <c r="HPV2500" s="78"/>
      <c r="HPW2500" s="78"/>
      <c r="HPX2500" s="78"/>
      <c r="HPY2500" s="78"/>
      <c r="HPZ2500" s="78"/>
      <c r="HQA2500" s="78"/>
      <c r="HQB2500" s="78"/>
      <c r="HQC2500" s="78"/>
      <c r="HQD2500" s="78"/>
      <c r="HQE2500" s="78"/>
      <c r="HQF2500" s="78"/>
      <c r="HQG2500" s="78"/>
      <c r="HQH2500" s="78"/>
      <c r="HQI2500" s="78"/>
      <c r="HQJ2500" s="78"/>
      <c r="HQK2500" s="78"/>
      <c r="HQL2500" s="78"/>
      <c r="HQM2500" s="78"/>
      <c r="HQN2500" s="78"/>
      <c r="HQO2500" s="78"/>
      <c r="HQP2500" s="78"/>
      <c r="HQQ2500" s="78"/>
      <c r="HQR2500" s="78"/>
      <c r="HQS2500" s="78"/>
      <c r="HQT2500" s="78"/>
      <c r="HQU2500" s="78"/>
      <c r="HQV2500" s="78"/>
      <c r="HQW2500" s="78"/>
      <c r="HQX2500" s="78"/>
      <c r="HQY2500" s="78"/>
      <c r="HQZ2500" s="78"/>
      <c r="HRA2500" s="78"/>
      <c r="HRB2500" s="78"/>
      <c r="HRC2500" s="78"/>
      <c r="HRD2500" s="78"/>
      <c r="HRE2500" s="78"/>
      <c r="HRF2500" s="78"/>
      <c r="HRG2500" s="78"/>
      <c r="HRH2500" s="78"/>
      <c r="HRI2500" s="78"/>
      <c r="HRJ2500" s="78"/>
      <c r="HRK2500" s="78"/>
      <c r="HRL2500" s="78"/>
      <c r="HRM2500" s="78"/>
      <c r="HRN2500" s="78"/>
      <c r="HRO2500" s="78"/>
      <c r="HRP2500" s="78"/>
      <c r="HRQ2500" s="78"/>
      <c r="HRR2500" s="78"/>
      <c r="HRS2500" s="78"/>
      <c r="HRT2500" s="78"/>
      <c r="HRU2500" s="78"/>
      <c r="HRV2500" s="78"/>
      <c r="HRW2500" s="78"/>
      <c r="HRX2500" s="78"/>
      <c r="HRY2500" s="78"/>
      <c r="HRZ2500" s="78"/>
      <c r="HSA2500" s="78"/>
      <c r="HSB2500" s="78"/>
      <c r="HSC2500" s="78"/>
      <c r="HSD2500" s="78"/>
      <c r="HSE2500" s="78"/>
      <c r="HSF2500" s="78"/>
      <c r="HSG2500" s="78"/>
      <c r="HSH2500" s="78"/>
      <c r="HSI2500" s="78"/>
      <c r="HSJ2500" s="78"/>
      <c r="HSK2500" s="78"/>
      <c r="HSL2500" s="78"/>
      <c r="HSM2500" s="78"/>
      <c r="HSN2500" s="78"/>
      <c r="HSO2500" s="78"/>
      <c r="HSP2500" s="78"/>
      <c r="HSQ2500" s="78"/>
      <c r="HSR2500" s="78"/>
      <c r="HSS2500" s="78"/>
      <c r="HST2500" s="78"/>
      <c r="HSU2500" s="78"/>
      <c r="HSV2500" s="78"/>
      <c r="HSW2500" s="78"/>
      <c r="HSX2500" s="78"/>
      <c r="HSY2500" s="78"/>
      <c r="HSZ2500" s="78"/>
      <c r="HTA2500" s="78"/>
      <c r="HTB2500" s="78"/>
      <c r="HTC2500" s="78"/>
      <c r="HTD2500" s="78"/>
      <c r="HTE2500" s="78"/>
      <c r="HTF2500" s="78"/>
      <c r="HTG2500" s="78"/>
      <c r="HTH2500" s="78"/>
      <c r="HTI2500" s="78"/>
      <c r="HTJ2500" s="78"/>
      <c r="HTK2500" s="78"/>
      <c r="HTL2500" s="78"/>
      <c r="HTM2500" s="78"/>
      <c r="HTN2500" s="78"/>
      <c r="HTO2500" s="78"/>
      <c r="HTP2500" s="78"/>
      <c r="HTQ2500" s="78"/>
      <c r="HTR2500" s="78"/>
      <c r="HTS2500" s="78"/>
      <c r="HTT2500" s="78"/>
      <c r="HTU2500" s="78"/>
      <c r="HTV2500" s="78"/>
      <c r="HTW2500" s="78"/>
      <c r="HTX2500" s="78"/>
      <c r="HTY2500" s="78"/>
      <c r="HTZ2500" s="78"/>
      <c r="HUA2500" s="78"/>
      <c r="HUB2500" s="78"/>
      <c r="HUC2500" s="78"/>
      <c r="HUD2500" s="78"/>
      <c r="HUE2500" s="78"/>
      <c r="HUF2500" s="78"/>
      <c r="HUG2500" s="78"/>
      <c r="HUH2500" s="78"/>
      <c r="HUI2500" s="78"/>
      <c r="HUJ2500" s="78"/>
      <c r="HUK2500" s="78"/>
      <c r="HUL2500" s="78"/>
      <c r="HUM2500" s="78"/>
      <c r="HUN2500" s="78"/>
      <c r="HUO2500" s="78"/>
      <c r="HUP2500" s="78"/>
      <c r="HUQ2500" s="78"/>
      <c r="HUR2500" s="78"/>
      <c r="HUS2500" s="78"/>
      <c r="HUT2500" s="78"/>
      <c r="HUU2500" s="78"/>
      <c r="HUV2500" s="78"/>
      <c r="HUW2500" s="78"/>
      <c r="HUX2500" s="78"/>
      <c r="HUY2500" s="78"/>
      <c r="HUZ2500" s="78"/>
      <c r="HVA2500" s="78"/>
      <c r="HVB2500" s="78"/>
      <c r="HVC2500" s="78"/>
      <c r="HVD2500" s="78"/>
      <c r="HVE2500" s="78"/>
      <c r="HVF2500" s="78"/>
      <c r="HVG2500" s="78"/>
      <c r="HVH2500" s="78"/>
      <c r="HVI2500" s="78"/>
      <c r="HVJ2500" s="78"/>
      <c r="HVK2500" s="78"/>
      <c r="HVL2500" s="78"/>
      <c r="HVM2500" s="78"/>
      <c r="HVN2500" s="78"/>
      <c r="HVO2500" s="78"/>
      <c r="HVP2500" s="78"/>
      <c r="HVQ2500" s="78"/>
      <c r="HVR2500" s="78"/>
      <c r="HVS2500" s="78"/>
      <c r="HVT2500" s="78"/>
      <c r="HVU2500" s="78"/>
      <c r="HVV2500" s="78"/>
      <c r="HVW2500" s="78"/>
      <c r="HVX2500" s="78"/>
      <c r="HVY2500" s="78"/>
      <c r="HVZ2500" s="78"/>
      <c r="HWA2500" s="78"/>
      <c r="HWB2500" s="78"/>
      <c r="HWC2500" s="78"/>
      <c r="HWD2500" s="78"/>
      <c r="HWE2500" s="78"/>
      <c r="HWF2500" s="78"/>
      <c r="HWG2500" s="78"/>
      <c r="HWH2500" s="78"/>
      <c r="HWI2500" s="78"/>
      <c r="HWJ2500" s="78"/>
      <c r="HWK2500" s="78"/>
      <c r="HWL2500" s="78"/>
      <c r="HWM2500" s="78"/>
      <c r="HWN2500" s="78"/>
      <c r="HWO2500" s="78"/>
      <c r="HWP2500" s="78"/>
      <c r="HWQ2500" s="78"/>
      <c r="HWR2500" s="78"/>
      <c r="HWS2500" s="78"/>
      <c r="HWT2500" s="78"/>
      <c r="HWU2500" s="78"/>
      <c r="HWV2500" s="78"/>
      <c r="HWW2500" s="78"/>
      <c r="HWX2500" s="78"/>
      <c r="HWY2500" s="78"/>
      <c r="HWZ2500" s="78"/>
      <c r="HXA2500" s="78"/>
      <c r="HXB2500" s="78"/>
      <c r="HXC2500" s="78"/>
      <c r="HXD2500" s="78"/>
      <c r="HXE2500" s="78"/>
      <c r="HXF2500" s="78"/>
      <c r="HXG2500" s="78"/>
      <c r="HXH2500" s="78"/>
      <c r="HXI2500" s="78"/>
      <c r="HXJ2500" s="78"/>
      <c r="HXK2500" s="78"/>
      <c r="HXL2500" s="78"/>
      <c r="HXM2500" s="78"/>
      <c r="HXN2500" s="78"/>
      <c r="HXO2500" s="78"/>
      <c r="HXP2500" s="78"/>
      <c r="HXQ2500" s="78"/>
      <c r="HXR2500" s="78"/>
      <c r="HXS2500" s="78"/>
      <c r="HXT2500" s="78"/>
      <c r="HXU2500" s="78"/>
      <c r="HXV2500" s="78"/>
      <c r="HXW2500" s="78"/>
      <c r="HXX2500" s="78"/>
      <c r="HXY2500" s="78"/>
      <c r="HXZ2500" s="78"/>
      <c r="HYA2500" s="78"/>
      <c r="HYB2500" s="78"/>
      <c r="HYC2500" s="78"/>
      <c r="HYD2500" s="78"/>
      <c r="HYE2500" s="78"/>
      <c r="HYF2500" s="78"/>
      <c r="HYG2500" s="78"/>
      <c r="HYH2500" s="78"/>
      <c r="HYI2500" s="78"/>
      <c r="HYJ2500" s="78"/>
      <c r="HYK2500" s="78"/>
      <c r="HYL2500" s="78"/>
      <c r="HYM2500" s="78"/>
      <c r="HYN2500" s="78"/>
      <c r="HYO2500" s="78"/>
      <c r="HYP2500" s="78"/>
      <c r="HYQ2500" s="78"/>
      <c r="HYR2500" s="78"/>
      <c r="HYS2500" s="78"/>
      <c r="HYT2500" s="78"/>
      <c r="HYU2500" s="78"/>
      <c r="HYV2500" s="78"/>
      <c r="HYW2500" s="78"/>
      <c r="HYX2500" s="78"/>
      <c r="HYY2500" s="78"/>
      <c r="HYZ2500" s="78"/>
      <c r="HZA2500" s="78"/>
      <c r="HZB2500" s="78"/>
      <c r="HZC2500" s="78"/>
      <c r="HZD2500" s="78"/>
      <c r="HZE2500" s="78"/>
      <c r="HZF2500" s="78"/>
      <c r="HZG2500" s="78"/>
      <c r="HZH2500" s="78"/>
      <c r="HZI2500" s="78"/>
      <c r="HZJ2500" s="78"/>
      <c r="HZK2500" s="78"/>
      <c r="HZL2500" s="78"/>
      <c r="HZM2500" s="78"/>
      <c r="HZN2500" s="78"/>
      <c r="HZO2500" s="78"/>
      <c r="HZP2500" s="78"/>
      <c r="HZQ2500" s="78"/>
      <c r="HZR2500" s="78"/>
      <c r="HZS2500" s="78"/>
      <c r="HZT2500" s="78"/>
      <c r="HZU2500" s="78"/>
      <c r="HZV2500" s="78"/>
      <c r="HZW2500" s="78"/>
      <c r="HZX2500" s="78"/>
      <c r="HZY2500" s="78"/>
      <c r="HZZ2500" s="78"/>
      <c r="IAA2500" s="78"/>
      <c r="IAB2500" s="78"/>
      <c r="IAC2500" s="78"/>
      <c r="IAD2500" s="78"/>
      <c r="IAE2500" s="78"/>
      <c r="IAF2500" s="78"/>
      <c r="IAG2500" s="78"/>
      <c r="IAH2500" s="78"/>
      <c r="IAI2500" s="78"/>
      <c r="IAJ2500" s="78"/>
      <c r="IAK2500" s="78"/>
      <c r="IAL2500" s="78"/>
      <c r="IAM2500" s="78"/>
      <c r="IAN2500" s="78"/>
      <c r="IAO2500" s="78"/>
      <c r="IAP2500" s="78"/>
      <c r="IAQ2500" s="78"/>
      <c r="IAR2500" s="78"/>
      <c r="IAS2500" s="78"/>
      <c r="IAT2500" s="78"/>
      <c r="IAU2500" s="78"/>
      <c r="IAV2500" s="78"/>
      <c r="IAW2500" s="78"/>
      <c r="IAX2500" s="78"/>
      <c r="IAY2500" s="78"/>
      <c r="IAZ2500" s="78"/>
      <c r="IBA2500" s="78"/>
      <c r="IBB2500" s="78"/>
      <c r="IBC2500" s="78"/>
      <c r="IBD2500" s="78"/>
      <c r="IBE2500" s="78"/>
      <c r="IBF2500" s="78"/>
      <c r="IBG2500" s="78"/>
      <c r="IBH2500" s="78"/>
      <c r="IBI2500" s="78"/>
      <c r="IBJ2500" s="78"/>
      <c r="IBK2500" s="78"/>
      <c r="IBL2500" s="78"/>
      <c r="IBM2500" s="78"/>
      <c r="IBN2500" s="78"/>
      <c r="IBO2500" s="78"/>
      <c r="IBP2500" s="78"/>
      <c r="IBQ2500" s="78"/>
      <c r="IBR2500" s="78"/>
      <c r="IBS2500" s="78"/>
      <c r="IBT2500" s="78"/>
      <c r="IBU2500" s="78"/>
      <c r="IBV2500" s="78"/>
      <c r="IBW2500" s="78"/>
      <c r="IBX2500" s="78"/>
      <c r="IBY2500" s="78"/>
      <c r="IBZ2500" s="78"/>
      <c r="ICA2500" s="78"/>
      <c r="ICB2500" s="78"/>
      <c r="ICC2500" s="78"/>
      <c r="ICD2500" s="78"/>
      <c r="ICE2500" s="78"/>
      <c r="ICF2500" s="78"/>
      <c r="ICG2500" s="78"/>
      <c r="ICH2500" s="78"/>
      <c r="ICI2500" s="78"/>
      <c r="ICJ2500" s="78"/>
      <c r="ICK2500" s="78"/>
      <c r="ICL2500" s="78"/>
      <c r="ICM2500" s="78"/>
      <c r="ICN2500" s="78"/>
      <c r="ICO2500" s="78"/>
      <c r="ICP2500" s="78"/>
      <c r="ICQ2500" s="78"/>
      <c r="ICR2500" s="78"/>
      <c r="ICS2500" s="78"/>
      <c r="ICT2500" s="78"/>
      <c r="ICU2500" s="78"/>
      <c r="ICV2500" s="78"/>
      <c r="ICW2500" s="78"/>
      <c r="ICX2500" s="78"/>
      <c r="ICY2500" s="78"/>
      <c r="ICZ2500" s="78"/>
      <c r="IDA2500" s="78"/>
      <c r="IDB2500" s="78"/>
      <c r="IDC2500" s="78"/>
      <c r="IDD2500" s="78"/>
      <c r="IDE2500" s="78"/>
      <c r="IDF2500" s="78"/>
      <c r="IDG2500" s="78"/>
      <c r="IDH2500" s="78"/>
      <c r="IDI2500" s="78"/>
      <c r="IDJ2500" s="78"/>
      <c r="IDK2500" s="78"/>
      <c r="IDL2500" s="78"/>
      <c r="IDM2500" s="78"/>
      <c r="IDN2500" s="78"/>
      <c r="IDO2500" s="78"/>
      <c r="IDP2500" s="78"/>
      <c r="IDQ2500" s="78"/>
      <c r="IDR2500" s="78"/>
      <c r="IDS2500" s="78"/>
      <c r="IDT2500" s="78"/>
      <c r="IDU2500" s="78"/>
      <c r="IDV2500" s="78"/>
      <c r="IDW2500" s="78"/>
      <c r="IDX2500" s="78"/>
      <c r="IDY2500" s="78"/>
      <c r="IDZ2500" s="78"/>
      <c r="IEA2500" s="78"/>
      <c r="IEB2500" s="78"/>
      <c r="IEC2500" s="78"/>
      <c r="IED2500" s="78"/>
      <c r="IEE2500" s="78"/>
      <c r="IEF2500" s="78"/>
      <c r="IEG2500" s="78"/>
      <c r="IEH2500" s="78"/>
      <c r="IEI2500" s="78"/>
      <c r="IEJ2500" s="78"/>
      <c r="IEK2500" s="78"/>
      <c r="IEL2500" s="78"/>
      <c r="IEM2500" s="78"/>
      <c r="IEN2500" s="78"/>
      <c r="IEO2500" s="78"/>
      <c r="IEP2500" s="78"/>
      <c r="IEQ2500" s="78"/>
      <c r="IER2500" s="78"/>
      <c r="IES2500" s="78"/>
      <c r="IET2500" s="78"/>
      <c r="IEU2500" s="78"/>
      <c r="IEV2500" s="78"/>
      <c r="IEW2500" s="78"/>
      <c r="IEX2500" s="78"/>
      <c r="IEY2500" s="78"/>
      <c r="IEZ2500" s="78"/>
      <c r="IFA2500" s="78"/>
      <c r="IFB2500" s="78"/>
      <c r="IFC2500" s="78"/>
      <c r="IFD2500" s="78"/>
      <c r="IFE2500" s="78"/>
      <c r="IFF2500" s="78"/>
      <c r="IFG2500" s="78"/>
      <c r="IFH2500" s="78"/>
      <c r="IFI2500" s="78"/>
      <c r="IFJ2500" s="78"/>
      <c r="IFK2500" s="78"/>
      <c r="IFL2500" s="78"/>
      <c r="IFM2500" s="78"/>
      <c r="IFN2500" s="78"/>
      <c r="IFO2500" s="78"/>
      <c r="IFP2500" s="78"/>
      <c r="IFQ2500" s="78"/>
      <c r="IFR2500" s="78"/>
      <c r="IFS2500" s="78"/>
      <c r="IFT2500" s="78"/>
      <c r="IFU2500" s="78"/>
      <c r="IFV2500" s="78"/>
      <c r="IFW2500" s="78"/>
      <c r="IFX2500" s="78"/>
      <c r="IFY2500" s="78"/>
      <c r="IFZ2500" s="78"/>
      <c r="IGA2500" s="78"/>
      <c r="IGB2500" s="78"/>
      <c r="IGC2500" s="78"/>
      <c r="IGD2500" s="78"/>
      <c r="IGE2500" s="78"/>
      <c r="IGF2500" s="78"/>
      <c r="IGG2500" s="78"/>
      <c r="IGH2500" s="78"/>
      <c r="IGI2500" s="78"/>
      <c r="IGJ2500" s="78"/>
      <c r="IGK2500" s="78"/>
      <c r="IGL2500" s="78"/>
      <c r="IGM2500" s="78"/>
      <c r="IGN2500" s="78"/>
      <c r="IGO2500" s="78"/>
      <c r="IGP2500" s="78"/>
      <c r="IGQ2500" s="78"/>
      <c r="IGR2500" s="78"/>
      <c r="IGS2500" s="78"/>
      <c r="IGT2500" s="78"/>
      <c r="IGU2500" s="78"/>
      <c r="IGV2500" s="78"/>
      <c r="IGW2500" s="78"/>
      <c r="IGX2500" s="78"/>
      <c r="IGY2500" s="78"/>
      <c r="IGZ2500" s="78"/>
      <c r="IHA2500" s="78"/>
      <c r="IHB2500" s="78"/>
      <c r="IHC2500" s="78"/>
      <c r="IHD2500" s="78"/>
      <c r="IHE2500" s="78"/>
      <c r="IHF2500" s="78"/>
      <c r="IHG2500" s="78"/>
      <c r="IHH2500" s="78"/>
      <c r="IHI2500" s="78"/>
      <c r="IHJ2500" s="78"/>
      <c r="IHK2500" s="78"/>
      <c r="IHL2500" s="78"/>
      <c r="IHM2500" s="78"/>
      <c r="IHN2500" s="78"/>
      <c r="IHO2500" s="78"/>
      <c r="IHP2500" s="78"/>
      <c r="IHQ2500" s="78"/>
      <c r="IHR2500" s="78"/>
      <c r="IHS2500" s="78"/>
      <c r="IHT2500" s="78"/>
      <c r="IHU2500" s="78"/>
      <c r="IHV2500" s="78"/>
      <c r="IHW2500" s="78"/>
      <c r="IHX2500" s="78"/>
      <c r="IHY2500" s="78"/>
      <c r="IHZ2500" s="78"/>
      <c r="IIA2500" s="78"/>
      <c r="IIB2500" s="78"/>
      <c r="IIC2500" s="78"/>
      <c r="IID2500" s="78"/>
      <c r="IIE2500" s="78"/>
      <c r="IIF2500" s="78"/>
      <c r="IIG2500" s="78"/>
      <c r="IIH2500" s="78"/>
      <c r="III2500" s="78"/>
      <c r="IIJ2500" s="78"/>
      <c r="IIK2500" s="78"/>
      <c r="IIL2500" s="78"/>
      <c r="IIM2500" s="78"/>
      <c r="IIN2500" s="78"/>
      <c r="IIO2500" s="78"/>
      <c r="IIP2500" s="78"/>
      <c r="IIQ2500" s="78"/>
      <c r="IIR2500" s="78"/>
      <c r="IIS2500" s="78"/>
      <c r="IIT2500" s="78"/>
      <c r="IIU2500" s="78"/>
      <c r="IIV2500" s="78"/>
      <c r="IIW2500" s="78"/>
      <c r="IIX2500" s="78"/>
      <c r="IIY2500" s="78"/>
      <c r="IIZ2500" s="78"/>
      <c r="IJA2500" s="78"/>
      <c r="IJB2500" s="78"/>
      <c r="IJC2500" s="78"/>
      <c r="IJD2500" s="78"/>
      <c r="IJE2500" s="78"/>
      <c r="IJF2500" s="78"/>
      <c r="IJG2500" s="78"/>
      <c r="IJH2500" s="78"/>
      <c r="IJI2500" s="78"/>
      <c r="IJJ2500" s="78"/>
      <c r="IJK2500" s="78"/>
      <c r="IJL2500" s="78"/>
      <c r="IJM2500" s="78"/>
      <c r="IJN2500" s="78"/>
      <c r="IJO2500" s="78"/>
      <c r="IJP2500" s="78"/>
      <c r="IJQ2500" s="78"/>
      <c r="IJR2500" s="78"/>
      <c r="IJS2500" s="78"/>
      <c r="IJT2500" s="78"/>
      <c r="IJU2500" s="78"/>
      <c r="IJV2500" s="78"/>
      <c r="IJW2500" s="78"/>
      <c r="IJX2500" s="78"/>
      <c r="IJY2500" s="78"/>
      <c r="IJZ2500" s="78"/>
      <c r="IKA2500" s="78"/>
      <c r="IKB2500" s="78"/>
      <c r="IKC2500" s="78"/>
      <c r="IKD2500" s="78"/>
      <c r="IKE2500" s="78"/>
      <c r="IKF2500" s="78"/>
      <c r="IKG2500" s="78"/>
      <c r="IKH2500" s="78"/>
      <c r="IKI2500" s="78"/>
      <c r="IKJ2500" s="78"/>
      <c r="IKK2500" s="78"/>
      <c r="IKL2500" s="78"/>
      <c r="IKM2500" s="78"/>
      <c r="IKN2500" s="78"/>
      <c r="IKO2500" s="78"/>
      <c r="IKP2500" s="78"/>
      <c r="IKQ2500" s="78"/>
      <c r="IKR2500" s="78"/>
      <c r="IKS2500" s="78"/>
      <c r="IKT2500" s="78"/>
      <c r="IKU2500" s="78"/>
      <c r="IKV2500" s="78"/>
      <c r="IKW2500" s="78"/>
      <c r="IKX2500" s="78"/>
      <c r="IKY2500" s="78"/>
      <c r="IKZ2500" s="78"/>
      <c r="ILA2500" s="78"/>
      <c r="ILB2500" s="78"/>
      <c r="ILC2500" s="78"/>
      <c r="ILD2500" s="78"/>
      <c r="ILE2500" s="78"/>
      <c r="ILF2500" s="78"/>
      <c r="ILG2500" s="78"/>
      <c r="ILH2500" s="78"/>
      <c r="ILI2500" s="78"/>
      <c r="ILJ2500" s="78"/>
      <c r="ILK2500" s="78"/>
      <c r="ILL2500" s="78"/>
      <c r="ILM2500" s="78"/>
      <c r="ILN2500" s="78"/>
      <c r="ILO2500" s="78"/>
      <c r="ILP2500" s="78"/>
      <c r="ILQ2500" s="78"/>
      <c r="ILR2500" s="78"/>
      <c r="ILS2500" s="78"/>
      <c r="ILT2500" s="78"/>
      <c r="ILU2500" s="78"/>
      <c r="ILV2500" s="78"/>
      <c r="ILW2500" s="78"/>
      <c r="ILX2500" s="78"/>
      <c r="ILY2500" s="78"/>
      <c r="ILZ2500" s="78"/>
      <c r="IMA2500" s="78"/>
      <c r="IMB2500" s="78"/>
      <c r="IMC2500" s="78"/>
      <c r="IMD2500" s="78"/>
      <c r="IME2500" s="78"/>
      <c r="IMF2500" s="78"/>
      <c r="IMG2500" s="78"/>
      <c r="IMH2500" s="78"/>
      <c r="IMI2500" s="78"/>
      <c r="IMJ2500" s="78"/>
      <c r="IMK2500" s="78"/>
      <c r="IML2500" s="78"/>
      <c r="IMM2500" s="78"/>
      <c r="IMN2500" s="78"/>
      <c r="IMO2500" s="78"/>
      <c r="IMP2500" s="78"/>
      <c r="IMQ2500" s="78"/>
      <c r="IMR2500" s="78"/>
      <c r="IMS2500" s="78"/>
      <c r="IMT2500" s="78"/>
      <c r="IMU2500" s="78"/>
      <c r="IMV2500" s="78"/>
      <c r="IMW2500" s="78"/>
      <c r="IMX2500" s="78"/>
      <c r="IMY2500" s="78"/>
      <c r="IMZ2500" s="78"/>
      <c r="INA2500" s="78"/>
      <c r="INB2500" s="78"/>
      <c r="INC2500" s="78"/>
      <c r="IND2500" s="78"/>
      <c r="INE2500" s="78"/>
      <c r="INF2500" s="78"/>
      <c r="ING2500" s="78"/>
      <c r="INH2500" s="78"/>
      <c r="INI2500" s="78"/>
      <c r="INJ2500" s="78"/>
      <c r="INK2500" s="78"/>
      <c r="INL2500" s="78"/>
      <c r="INM2500" s="78"/>
      <c r="INN2500" s="78"/>
      <c r="INO2500" s="78"/>
      <c r="INP2500" s="78"/>
      <c r="INQ2500" s="78"/>
      <c r="INR2500" s="78"/>
      <c r="INS2500" s="78"/>
      <c r="INT2500" s="78"/>
      <c r="INU2500" s="78"/>
      <c r="INV2500" s="78"/>
      <c r="INW2500" s="78"/>
      <c r="INX2500" s="78"/>
      <c r="INY2500" s="78"/>
      <c r="INZ2500" s="78"/>
      <c r="IOA2500" s="78"/>
      <c r="IOB2500" s="78"/>
      <c r="IOC2500" s="78"/>
      <c r="IOD2500" s="78"/>
      <c r="IOE2500" s="78"/>
      <c r="IOF2500" s="78"/>
      <c r="IOG2500" s="78"/>
      <c r="IOH2500" s="78"/>
      <c r="IOI2500" s="78"/>
      <c r="IOJ2500" s="78"/>
      <c r="IOK2500" s="78"/>
      <c r="IOL2500" s="78"/>
      <c r="IOM2500" s="78"/>
      <c r="ION2500" s="78"/>
      <c r="IOO2500" s="78"/>
      <c r="IOP2500" s="78"/>
      <c r="IOQ2500" s="78"/>
      <c r="IOR2500" s="78"/>
      <c r="IOS2500" s="78"/>
      <c r="IOT2500" s="78"/>
      <c r="IOU2500" s="78"/>
      <c r="IOV2500" s="78"/>
      <c r="IOW2500" s="78"/>
      <c r="IOX2500" s="78"/>
      <c r="IOY2500" s="78"/>
      <c r="IOZ2500" s="78"/>
      <c r="IPA2500" s="78"/>
      <c r="IPB2500" s="78"/>
      <c r="IPC2500" s="78"/>
      <c r="IPD2500" s="78"/>
      <c r="IPE2500" s="78"/>
      <c r="IPF2500" s="78"/>
      <c r="IPG2500" s="78"/>
      <c r="IPH2500" s="78"/>
      <c r="IPI2500" s="78"/>
      <c r="IPJ2500" s="78"/>
      <c r="IPK2500" s="78"/>
      <c r="IPL2500" s="78"/>
      <c r="IPM2500" s="78"/>
      <c r="IPN2500" s="78"/>
      <c r="IPO2500" s="78"/>
      <c r="IPP2500" s="78"/>
      <c r="IPQ2500" s="78"/>
      <c r="IPR2500" s="78"/>
      <c r="IPS2500" s="78"/>
      <c r="IPT2500" s="78"/>
      <c r="IPU2500" s="78"/>
      <c r="IPV2500" s="78"/>
      <c r="IPW2500" s="78"/>
      <c r="IPX2500" s="78"/>
      <c r="IPY2500" s="78"/>
      <c r="IPZ2500" s="78"/>
      <c r="IQA2500" s="78"/>
      <c r="IQB2500" s="78"/>
      <c r="IQC2500" s="78"/>
      <c r="IQD2500" s="78"/>
      <c r="IQE2500" s="78"/>
      <c r="IQF2500" s="78"/>
      <c r="IQG2500" s="78"/>
      <c r="IQH2500" s="78"/>
      <c r="IQI2500" s="78"/>
      <c r="IQJ2500" s="78"/>
      <c r="IQK2500" s="78"/>
      <c r="IQL2500" s="78"/>
      <c r="IQM2500" s="78"/>
      <c r="IQN2500" s="78"/>
      <c r="IQO2500" s="78"/>
      <c r="IQP2500" s="78"/>
      <c r="IQQ2500" s="78"/>
      <c r="IQR2500" s="78"/>
      <c r="IQS2500" s="78"/>
      <c r="IQT2500" s="78"/>
      <c r="IQU2500" s="78"/>
      <c r="IQV2500" s="78"/>
      <c r="IQW2500" s="78"/>
      <c r="IQX2500" s="78"/>
      <c r="IQY2500" s="78"/>
      <c r="IQZ2500" s="78"/>
      <c r="IRA2500" s="78"/>
      <c r="IRB2500" s="78"/>
      <c r="IRC2500" s="78"/>
      <c r="IRD2500" s="78"/>
      <c r="IRE2500" s="78"/>
      <c r="IRF2500" s="78"/>
      <c r="IRG2500" s="78"/>
      <c r="IRH2500" s="78"/>
      <c r="IRI2500" s="78"/>
      <c r="IRJ2500" s="78"/>
      <c r="IRK2500" s="78"/>
      <c r="IRL2500" s="78"/>
      <c r="IRM2500" s="78"/>
      <c r="IRN2500" s="78"/>
      <c r="IRO2500" s="78"/>
      <c r="IRP2500" s="78"/>
      <c r="IRQ2500" s="78"/>
      <c r="IRR2500" s="78"/>
      <c r="IRS2500" s="78"/>
      <c r="IRT2500" s="78"/>
      <c r="IRU2500" s="78"/>
      <c r="IRV2500" s="78"/>
      <c r="IRW2500" s="78"/>
      <c r="IRX2500" s="78"/>
      <c r="IRY2500" s="78"/>
      <c r="IRZ2500" s="78"/>
      <c r="ISA2500" s="78"/>
      <c r="ISB2500" s="78"/>
      <c r="ISC2500" s="78"/>
      <c r="ISD2500" s="78"/>
      <c r="ISE2500" s="78"/>
      <c r="ISF2500" s="78"/>
      <c r="ISG2500" s="78"/>
      <c r="ISH2500" s="78"/>
      <c r="ISI2500" s="78"/>
      <c r="ISJ2500" s="78"/>
      <c r="ISK2500" s="78"/>
      <c r="ISL2500" s="78"/>
      <c r="ISM2500" s="78"/>
      <c r="ISN2500" s="78"/>
      <c r="ISO2500" s="78"/>
      <c r="ISP2500" s="78"/>
      <c r="ISQ2500" s="78"/>
      <c r="ISR2500" s="78"/>
      <c r="ISS2500" s="78"/>
      <c r="IST2500" s="78"/>
      <c r="ISU2500" s="78"/>
      <c r="ISV2500" s="78"/>
      <c r="ISW2500" s="78"/>
      <c r="ISX2500" s="78"/>
      <c r="ISY2500" s="78"/>
      <c r="ISZ2500" s="78"/>
      <c r="ITA2500" s="78"/>
      <c r="ITB2500" s="78"/>
      <c r="ITC2500" s="78"/>
      <c r="ITD2500" s="78"/>
      <c r="ITE2500" s="78"/>
      <c r="ITF2500" s="78"/>
      <c r="ITG2500" s="78"/>
      <c r="ITH2500" s="78"/>
      <c r="ITI2500" s="78"/>
      <c r="ITJ2500" s="78"/>
      <c r="ITK2500" s="78"/>
      <c r="ITL2500" s="78"/>
      <c r="ITM2500" s="78"/>
      <c r="ITN2500" s="78"/>
      <c r="ITO2500" s="78"/>
      <c r="ITP2500" s="78"/>
      <c r="ITQ2500" s="78"/>
      <c r="ITR2500" s="78"/>
      <c r="ITS2500" s="78"/>
      <c r="ITT2500" s="78"/>
      <c r="ITU2500" s="78"/>
      <c r="ITV2500" s="78"/>
      <c r="ITW2500" s="78"/>
      <c r="ITX2500" s="78"/>
      <c r="ITY2500" s="78"/>
      <c r="ITZ2500" s="78"/>
      <c r="IUA2500" s="78"/>
      <c r="IUB2500" s="78"/>
      <c r="IUC2500" s="78"/>
      <c r="IUD2500" s="78"/>
      <c r="IUE2500" s="78"/>
      <c r="IUF2500" s="78"/>
      <c r="IUG2500" s="78"/>
      <c r="IUH2500" s="78"/>
      <c r="IUI2500" s="78"/>
      <c r="IUJ2500" s="78"/>
      <c r="IUK2500" s="78"/>
      <c r="IUL2500" s="78"/>
      <c r="IUM2500" s="78"/>
      <c r="IUN2500" s="78"/>
      <c r="IUO2500" s="78"/>
      <c r="IUP2500" s="78"/>
      <c r="IUQ2500" s="78"/>
      <c r="IUR2500" s="78"/>
      <c r="IUS2500" s="78"/>
      <c r="IUT2500" s="78"/>
      <c r="IUU2500" s="78"/>
      <c r="IUV2500" s="78"/>
      <c r="IUW2500" s="78"/>
      <c r="IUX2500" s="78"/>
      <c r="IUY2500" s="78"/>
      <c r="IUZ2500" s="78"/>
      <c r="IVA2500" s="78"/>
      <c r="IVB2500" s="78"/>
      <c r="IVC2500" s="78"/>
      <c r="IVD2500" s="78"/>
      <c r="IVE2500" s="78"/>
      <c r="IVF2500" s="78"/>
      <c r="IVG2500" s="78"/>
      <c r="IVH2500" s="78"/>
      <c r="IVI2500" s="78"/>
      <c r="IVJ2500" s="78"/>
      <c r="IVK2500" s="78"/>
      <c r="IVL2500" s="78"/>
      <c r="IVM2500" s="78"/>
      <c r="IVN2500" s="78"/>
      <c r="IVO2500" s="78"/>
      <c r="IVP2500" s="78"/>
      <c r="IVQ2500" s="78"/>
      <c r="IVR2500" s="78"/>
      <c r="IVS2500" s="78"/>
      <c r="IVT2500" s="78"/>
      <c r="IVU2500" s="78"/>
      <c r="IVV2500" s="78"/>
      <c r="IVW2500" s="78"/>
      <c r="IVX2500" s="78"/>
      <c r="IVY2500" s="78"/>
      <c r="IVZ2500" s="78"/>
      <c r="IWA2500" s="78"/>
      <c r="IWB2500" s="78"/>
      <c r="IWC2500" s="78"/>
      <c r="IWD2500" s="78"/>
      <c r="IWE2500" s="78"/>
      <c r="IWF2500" s="78"/>
      <c r="IWG2500" s="78"/>
      <c r="IWH2500" s="78"/>
      <c r="IWI2500" s="78"/>
      <c r="IWJ2500" s="78"/>
      <c r="IWK2500" s="78"/>
      <c r="IWL2500" s="78"/>
      <c r="IWM2500" s="78"/>
      <c r="IWN2500" s="78"/>
      <c r="IWO2500" s="78"/>
      <c r="IWP2500" s="78"/>
      <c r="IWQ2500" s="78"/>
      <c r="IWR2500" s="78"/>
      <c r="IWS2500" s="78"/>
      <c r="IWT2500" s="78"/>
      <c r="IWU2500" s="78"/>
      <c r="IWV2500" s="78"/>
      <c r="IWW2500" s="78"/>
      <c r="IWX2500" s="78"/>
      <c r="IWY2500" s="78"/>
      <c r="IWZ2500" s="78"/>
      <c r="IXA2500" s="78"/>
      <c r="IXB2500" s="78"/>
      <c r="IXC2500" s="78"/>
      <c r="IXD2500" s="78"/>
      <c r="IXE2500" s="78"/>
      <c r="IXF2500" s="78"/>
      <c r="IXG2500" s="78"/>
      <c r="IXH2500" s="78"/>
      <c r="IXI2500" s="78"/>
      <c r="IXJ2500" s="78"/>
      <c r="IXK2500" s="78"/>
      <c r="IXL2500" s="78"/>
      <c r="IXM2500" s="78"/>
      <c r="IXN2500" s="78"/>
      <c r="IXO2500" s="78"/>
      <c r="IXP2500" s="78"/>
      <c r="IXQ2500" s="78"/>
      <c r="IXR2500" s="78"/>
      <c r="IXS2500" s="78"/>
      <c r="IXT2500" s="78"/>
      <c r="IXU2500" s="78"/>
      <c r="IXV2500" s="78"/>
      <c r="IXW2500" s="78"/>
      <c r="IXX2500" s="78"/>
      <c r="IXY2500" s="78"/>
      <c r="IXZ2500" s="78"/>
      <c r="IYA2500" s="78"/>
      <c r="IYB2500" s="78"/>
      <c r="IYC2500" s="78"/>
      <c r="IYD2500" s="78"/>
      <c r="IYE2500" s="78"/>
      <c r="IYF2500" s="78"/>
      <c r="IYG2500" s="78"/>
      <c r="IYH2500" s="78"/>
      <c r="IYI2500" s="78"/>
      <c r="IYJ2500" s="78"/>
      <c r="IYK2500" s="78"/>
      <c r="IYL2500" s="78"/>
      <c r="IYM2500" s="78"/>
      <c r="IYN2500" s="78"/>
      <c r="IYO2500" s="78"/>
      <c r="IYP2500" s="78"/>
      <c r="IYQ2500" s="78"/>
      <c r="IYR2500" s="78"/>
      <c r="IYS2500" s="78"/>
      <c r="IYT2500" s="78"/>
      <c r="IYU2500" s="78"/>
      <c r="IYV2500" s="78"/>
      <c r="IYW2500" s="78"/>
      <c r="IYX2500" s="78"/>
      <c r="IYY2500" s="78"/>
      <c r="IYZ2500" s="78"/>
      <c r="IZA2500" s="78"/>
      <c r="IZB2500" s="78"/>
      <c r="IZC2500" s="78"/>
      <c r="IZD2500" s="78"/>
      <c r="IZE2500" s="78"/>
      <c r="IZF2500" s="78"/>
      <c r="IZG2500" s="78"/>
      <c r="IZH2500" s="78"/>
      <c r="IZI2500" s="78"/>
      <c r="IZJ2500" s="78"/>
      <c r="IZK2500" s="78"/>
      <c r="IZL2500" s="78"/>
      <c r="IZM2500" s="78"/>
      <c r="IZN2500" s="78"/>
      <c r="IZO2500" s="78"/>
      <c r="IZP2500" s="78"/>
      <c r="IZQ2500" s="78"/>
      <c r="IZR2500" s="78"/>
      <c r="IZS2500" s="78"/>
      <c r="IZT2500" s="78"/>
      <c r="IZU2500" s="78"/>
      <c r="IZV2500" s="78"/>
      <c r="IZW2500" s="78"/>
      <c r="IZX2500" s="78"/>
      <c r="IZY2500" s="78"/>
      <c r="IZZ2500" s="78"/>
      <c r="JAA2500" s="78"/>
      <c r="JAB2500" s="78"/>
      <c r="JAC2500" s="78"/>
      <c r="JAD2500" s="78"/>
      <c r="JAE2500" s="78"/>
      <c r="JAF2500" s="78"/>
      <c r="JAG2500" s="78"/>
      <c r="JAH2500" s="78"/>
      <c r="JAI2500" s="78"/>
      <c r="JAJ2500" s="78"/>
      <c r="JAK2500" s="78"/>
      <c r="JAL2500" s="78"/>
      <c r="JAM2500" s="78"/>
      <c r="JAN2500" s="78"/>
      <c r="JAO2500" s="78"/>
      <c r="JAP2500" s="78"/>
      <c r="JAQ2500" s="78"/>
      <c r="JAR2500" s="78"/>
      <c r="JAS2500" s="78"/>
      <c r="JAT2500" s="78"/>
      <c r="JAU2500" s="78"/>
      <c r="JAV2500" s="78"/>
      <c r="JAW2500" s="78"/>
      <c r="JAX2500" s="78"/>
      <c r="JAY2500" s="78"/>
      <c r="JAZ2500" s="78"/>
      <c r="JBA2500" s="78"/>
      <c r="JBB2500" s="78"/>
      <c r="JBC2500" s="78"/>
      <c r="JBD2500" s="78"/>
      <c r="JBE2500" s="78"/>
      <c r="JBF2500" s="78"/>
      <c r="JBG2500" s="78"/>
      <c r="JBH2500" s="78"/>
      <c r="JBI2500" s="78"/>
      <c r="JBJ2500" s="78"/>
      <c r="JBK2500" s="78"/>
      <c r="JBL2500" s="78"/>
      <c r="JBM2500" s="78"/>
      <c r="JBN2500" s="78"/>
      <c r="JBO2500" s="78"/>
      <c r="JBP2500" s="78"/>
      <c r="JBQ2500" s="78"/>
      <c r="JBR2500" s="78"/>
      <c r="JBS2500" s="78"/>
      <c r="JBT2500" s="78"/>
      <c r="JBU2500" s="78"/>
      <c r="JBV2500" s="78"/>
      <c r="JBW2500" s="78"/>
      <c r="JBX2500" s="78"/>
      <c r="JBY2500" s="78"/>
      <c r="JBZ2500" s="78"/>
      <c r="JCA2500" s="78"/>
      <c r="JCB2500" s="78"/>
      <c r="JCC2500" s="78"/>
      <c r="JCD2500" s="78"/>
      <c r="JCE2500" s="78"/>
      <c r="JCF2500" s="78"/>
      <c r="JCG2500" s="78"/>
      <c r="JCH2500" s="78"/>
      <c r="JCI2500" s="78"/>
      <c r="JCJ2500" s="78"/>
      <c r="JCK2500" s="78"/>
      <c r="JCL2500" s="78"/>
      <c r="JCM2500" s="78"/>
      <c r="JCN2500" s="78"/>
      <c r="JCO2500" s="78"/>
      <c r="JCP2500" s="78"/>
      <c r="JCQ2500" s="78"/>
      <c r="JCR2500" s="78"/>
      <c r="JCS2500" s="78"/>
      <c r="JCT2500" s="78"/>
      <c r="JCU2500" s="78"/>
      <c r="JCV2500" s="78"/>
      <c r="JCW2500" s="78"/>
      <c r="JCX2500" s="78"/>
      <c r="JCY2500" s="78"/>
      <c r="JCZ2500" s="78"/>
      <c r="JDA2500" s="78"/>
      <c r="JDB2500" s="78"/>
      <c r="JDC2500" s="78"/>
      <c r="JDD2500" s="78"/>
      <c r="JDE2500" s="78"/>
      <c r="JDF2500" s="78"/>
      <c r="JDG2500" s="78"/>
      <c r="JDH2500" s="78"/>
      <c r="JDI2500" s="78"/>
      <c r="JDJ2500" s="78"/>
      <c r="JDK2500" s="78"/>
      <c r="JDL2500" s="78"/>
      <c r="JDM2500" s="78"/>
      <c r="JDN2500" s="78"/>
      <c r="JDO2500" s="78"/>
      <c r="JDP2500" s="78"/>
      <c r="JDQ2500" s="78"/>
      <c r="JDR2500" s="78"/>
      <c r="JDS2500" s="78"/>
      <c r="JDT2500" s="78"/>
      <c r="JDU2500" s="78"/>
      <c r="JDV2500" s="78"/>
      <c r="JDW2500" s="78"/>
      <c r="JDX2500" s="78"/>
      <c r="JDY2500" s="78"/>
      <c r="JDZ2500" s="78"/>
      <c r="JEA2500" s="78"/>
      <c r="JEB2500" s="78"/>
      <c r="JEC2500" s="78"/>
      <c r="JED2500" s="78"/>
      <c r="JEE2500" s="78"/>
      <c r="JEF2500" s="78"/>
      <c r="JEG2500" s="78"/>
      <c r="JEH2500" s="78"/>
      <c r="JEI2500" s="78"/>
      <c r="JEJ2500" s="78"/>
      <c r="JEK2500" s="78"/>
      <c r="JEL2500" s="78"/>
      <c r="JEM2500" s="78"/>
      <c r="JEN2500" s="78"/>
      <c r="JEO2500" s="78"/>
      <c r="JEP2500" s="78"/>
      <c r="JEQ2500" s="78"/>
      <c r="JER2500" s="78"/>
      <c r="JES2500" s="78"/>
      <c r="JET2500" s="78"/>
      <c r="JEU2500" s="78"/>
      <c r="JEV2500" s="78"/>
      <c r="JEW2500" s="78"/>
      <c r="JEX2500" s="78"/>
      <c r="JEY2500" s="78"/>
      <c r="JEZ2500" s="78"/>
      <c r="JFA2500" s="78"/>
      <c r="JFB2500" s="78"/>
      <c r="JFC2500" s="78"/>
      <c r="JFD2500" s="78"/>
      <c r="JFE2500" s="78"/>
      <c r="JFF2500" s="78"/>
      <c r="JFG2500" s="78"/>
      <c r="JFH2500" s="78"/>
      <c r="JFI2500" s="78"/>
      <c r="JFJ2500" s="78"/>
      <c r="JFK2500" s="78"/>
      <c r="JFL2500" s="78"/>
      <c r="JFM2500" s="78"/>
      <c r="JFN2500" s="78"/>
      <c r="JFO2500" s="78"/>
      <c r="JFP2500" s="78"/>
      <c r="JFQ2500" s="78"/>
      <c r="JFR2500" s="78"/>
      <c r="JFS2500" s="78"/>
      <c r="JFT2500" s="78"/>
      <c r="JFU2500" s="78"/>
      <c r="JFV2500" s="78"/>
      <c r="JFW2500" s="78"/>
      <c r="JFX2500" s="78"/>
      <c r="JFY2500" s="78"/>
      <c r="JFZ2500" s="78"/>
      <c r="JGA2500" s="78"/>
      <c r="JGB2500" s="78"/>
      <c r="JGC2500" s="78"/>
      <c r="JGD2500" s="78"/>
      <c r="JGE2500" s="78"/>
      <c r="JGF2500" s="78"/>
      <c r="JGG2500" s="78"/>
      <c r="JGH2500" s="78"/>
      <c r="JGI2500" s="78"/>
      <c r="JGJ2500" s="78"/>
      <c r="JGK2500" s="78"/>
      <c r="JGL2500" s="78"/>
      <c r="JGM2500" s="78"/>
      <c r="JGN2500" s="78"/>
      <c r="JGO2500" s="78"/>
      <c r="JGP2500" s="78"/>
      <c r="JGQ2500" s="78"/>
      <c r="JGR2500" s="78"/>
      <c r="JGS2500" s="78"/>
      <c r="JGT2500" s="78"/>
      <c r="JGU2500" s="78"/>
      <c r="JGV2500" s="78"/>
      <c r="JGW2500" s="78"/>
      <c r="JGX2500" s="78"/>
      <c r="JGY2500" s="78"/>
      <c r="JGZ2500" s="78"/>
      <c r="JHA2500" s="78"/>
      <c r="JHB2500" s="78"/>
      <c r="JHC2500" s="78"/>
      <c r="JHD2500" s="78"/>
      <c r="JHE2500" s="78"/>
      <c r="JHF2500" s="78"/>
      <c r="JHG2500" s="78"/>
      <c r="JHH2500" s="78"/>
      <c r="JHI2500" s="78"/>
      <c r="JHJ2500" s="78"/>
      <c r="JHK2500" s="78"/>
      <c r="JHL2500" s="78"/>
      <c r="JHM2500" s="78"/>
      <c r="JHN2500" s="78"/>
      <c r="JHO2500" s="78"/>
      <c r="JHP2500" s="78"/>
      <c r="JHQ2500" s="78"/>
      <c r="JHR2500" s="78"/>
      <c r="JHS2500" s="78"/>
      <c r="JHT2500" s="78"/>
      <c r="JHU2500" s="78"/>
      <c r="JHV2500" s="78"/>
      <c r="JHW2500" s="78"/>
      <c r="JHX2500" s="78"/>
      <c r="JHY2500" s="78"/>
      <c r="JHZ2500" s="78"/>
      <c r="JIA2500" s="78"/>
      <c r="JIB2500" s="78"/>
      <c r="JIC2500" s="78"/>
      <c r="JID2500" s="78"/>
      <c r="JIE2500" s="78"/>
      <c r="JIF2500" s="78"/>
      <c r="JIG2500" s="78"/>
      <c r="JIH2500" s="78"/>
      <c r="JII2500" s="78"/>
      <c r="JIJ2500" s="78"/>
      <c r="JIK2500" s="78"/>
      <c r="JIL2500" s="78"/>
      <c r="JIM2500" s="78"/>
      <c r="JIN2500" s="78"/>
      <c r="JIO2500" s="78"/>
      <c r="JIP2500" s="78"/>
      <c r="JIQ2500" s="78"/>
      <c r="JIR2500" s="78"/>
      <c r="JIS2500" s="78"/>
      <c r="JIT2500" s="78"/>
      <c r="JIU2500" s="78"/>
      <c r="JIV2500" s="78"/>
      <c r="JIW2500" s="78"/>
      <c r="JIX2500" s="78"/>
      <c r="JIY2500" s="78"/>
      <c r="JIZ2500" s="78"/>
      <c r="JJA2500" s="78"/>
      <c r="JJB2500" s="78"/>
      <c r="JJC2500" s="78"/>
      <c r="JJD2500" s="78"/>
      <c r="JJE2500" s="78"/>
      <c r="JJF2500" s="78"/>
      <c r="JJG2500" s="78"/>
      <c r="JJH2500" s="78"/>
      <c r="JJI2500" s="78"/>
      <c r="JJJ2500" s="78"/>
      <c r="JJK2500" s="78"/>
      <c r="JJL2500" s="78"/>
      <c r="JJM2500" s="78"/>
      <c r="JJN2500" s="78"/>
      <c r="JJO2500" s="78"/>
      <c r="JJP2500" s="78"/>
      <c r="JJQ2500" s="78"/>
      <c r="JJR2500" s="78"/>
      <c r="JJS2500" s="78"/>
      <c r="JJT2500" s="78"/>
      <c r="JJU2500" s="78"/>
      <c r="JJV2500" s="78"/>
      <c r="JJW2500" s="78"/>
      <c r="JJX2500" s="78"/>
      <c r="JJY2500" s="78"/>
      <c r="JJZ2500" s="78"/>
      <c r="JKA2500" s="78"/>
      <c r="JKB2500" s="78"/>
      <c r="JKC2500" s="78"/>
      <c r="JKD2500" s="78"/>
      <c r="JKE2500" s="78"/>
      <c r="JKF2500" s="78"/>
      <c r="JKG2500" s="78"/>
      <c r="JKH2500" s="78"/>
      <c r="JKI2500" s="78"/>
      <c r="JKJ2500" s="78"/>
      <c r="JKK2500" s="78"/>
      <c r="JKL2500" s="78"/>
      <c r="JKM2500" s="78"/>
      <c r="JKN2500" s="78"/>
      <c r="JKO2500" s="78"/>
      <c r="JKP2500" s="78"/>
      <c r="JKQ2500" s="78"/>
      <c r="JKR2500" s="78"/>
      <c r="JKS2500" s="78"/>
      <c r="JKT2500" s="78"/>
      <c r="JKU2500" s="78"/>
      <c r="JKV2500" s="78"/>
      <c r="JKW2500" s="78"/>
      <c r="JKX2500" s="78"/>
      <c r="JKY2500" s="78"/>
      <c r="JKZ2500" s="78"/>
      <c r="JLA2500" s="78"/>
      <c r="JLB2500" s="78"/>
      <c r="JLC2500" s="78"/>
      <c r="JLD2500" s="78"/>
      <c r="JLE2500" s="78"/>
      <c r="JLF2500" s="78"/>
      <c r="JLG2500" s="78"/>
      <c r="JLH2500" s="78"/>
      <c r="JLI2500" s="78"/>
      <c r="JLJ2500" s="78"/>
      <c r="JLK2500" s="78"/>
      <c r="JLL2500" s="78"/>
      <c r="JLM2500" s="78"/>
      <c r="JLN2500" s="78"/>
      <c r="JLO2500" s="78"/>
      <c r="JLP2500" s="78"/>
      <c r="JLQ2500" s="78"/>
      <c r="JLR2500" s="78"/>
      <c r="JLS2500" s="78"/>
      <c r="JLT2500" s="78"/>
      <c r="JLU2500" s="78"/>
      <c r="JLV2500" s="78"/>
      <c r="JLW2500" s="78"/>
      <c r="JLX2500" s="78"/>
      <c r="JLY2500" s="78"/>
      <c r="JLZ2500" s="78"/>
      <c r="JMA2500" s="78"/>
      <c r="JMB2500" s="78"/>
      <c r="JMC2500" s="78"/>
      <c r="JMD2500" s="78"/>
      <c r="JME2500" s="78"/>
      <c r="JMF2500" s="78"/>
      <c r="JMG2500" s="78"/>
      <c r="JMH2500" s="78"/>
      <c r="JMI2500" s="78"/>
      <c r="JMJ2500" s="78"/>
      <c r="JMK2500" s="78"/>
      <c r="JML2500" s="78"/>
      <c r="JMM2500" s="78"/>
      <c r="JMN2500" s="78"/>
      <c r="JMO2500" s="78"/>
      <c r="JMP2500" s="78"/>
      <c r="JMQ2500" s="78"/>
      <c r="JMR2500" s="78"/>
      <c r="JMS2500" s="78"/>
      <c r="JMT2500" s="78"/>
      <c r="JMU2500" s="78"/>
      <c r="JMV2500" s="78"/>
      <c r="JMW2500" s="78"/>
      <c r="JMX2500" s="78"/>
      <c r="JMY2500" s="78"/>
      <c r="JMZ2500" s="78"/>
      <c r="JNA2500" s="78"/>
      <c r="JNB2500" s="78"/>
      <c r="JNC2500" s="78"/>
      <c r="JND2500" s="78"/>
      <c r="JNE2500" s="78"/>
      <c r="JNF2500" s="78"/>
      <c r="JNG2500" s="78"/>
      <c r="JNH2500" s="78"/>
      <c r="JNI2500" s="78"/>
      <c r="JNJ2500" s="78"/>
      <c r="JNK2500" s="78"/>
      <c r="JNL2500" s="78"/>
      <c r="JNM2500" s="78"/>
      <c r="JNN2500" s="78"/>
      <c r="JNO2500" s="78"/>
      <c r="JNP2500" s="78"/>
      <c r="JNQ2500" s="78"/>
      <c r="JNR2500" s="78"/>
      <c r="JNS2500" s="78"/>
      <c r="JNT2500" s="78"/>
      <c r="JNU2500" s="78"/>
      <c r="JNV2500" s="78"/>
      <c r="JNW2500" s="78"/>
      <c r="JNX2500" s="78"/>
      <c r="JNY2500" s="78"/>
      <c r="JNZ2500" s="78"/>
      <c r="JOA2500" s="78"/>
      <c r="JOB2500" s="78"/>
      <c r="JOC2500" s="78"/>
      <c r="JOD2500" s="78"/>
      <c r="JOE2500" s="78"/>
      <c r="JOF2500" s="78"/>
      <c r="JOG2500" s="78"/>
      <c r="JOH2500" s="78"/>
      <c r="JOI2500" s="78"/>
      <c r="JOJ2500" s="78"/>
      <c r="JOK2500" s="78"/>
      <c r="JOL2500" s="78"/>
      <c r="JOM2500" s="78"/>
      <c r="JON2500" s="78"/>
      <c r="JOO2500" s="78"/>
      <c r="JOP2500" s="78"/>
      <c r="JOQ2500" s="78"/>
      <c r="JOR2500" s="78"/>
      <c r="JOS2500" s="78"/>
      <c r="JOT2500" s="78"/>
      <c r="JOU2500" s="78"/>
      <c r="JOV2500" s="78"/>
      <c r="JOW2500" s="78"/>
      <c r="JOX2500" s="78"/>
      <c r="JOY2500" s="78"/>
      <c r="JOZ2500" s="78"/>
      <c r="JPA2500" s="78"/>
      <c r="JPB2500" s="78"/>
      <c r="JPC2500" s="78"/>
      <c r="JPD2500" s="78"/>
      <c r="JPE2500" s="78"/>
      <c r="JPF2500" s="78"/>
      <c r="JPG2500" s="78"/>
      <c r="JPH2500" s="78"/>
      <c r="JPI2500" s="78"/>
      <c r="JPJ2500" s="78"/>
      <c r="JPK2500" s="78"/>
      <c r="JPL2500" s="78"/>
      <c r="JPM2500" s="78"/>
      <c r="JPN2500" s="78"/>
      <c r="JPO2500" s="78"/>
      <c r="JPP2500" s="78"/>
      <c r="JPQ2500" s="78"/>
      <c r="JPR2500" s="78"/>
      <c r="JPS2500" s="78"/>
      <c r="JPT2500" s="78"/>
      <c r="JPU2500" s="78"/>
      <c r="JPV2500" s="78"/>
      <c r="JPW2500" s="78"/>
      <c r="JPX2500" s="78"/>
      <c r="JPY2500" s="78"/>
      <c r="JPZ2500" s="78"/>
      <c r="JQA2500" s="78"/>
      <c r="JQB2500" s="78"/>
      <c r="JQC2500" s="78"/>
      <c r="JQD2500" s="78"/>
      <c r="JQE2500" s="78"/>
      <c r="JQF2500" s="78"/>
      <c r="JQG2500" s="78"/>
      <c r="JQH2500" s="78"/>
      <c r="JQI2500" s="78"/>
      <c r="JQJ2500" s="78"/>
      <c r="JQK2500" s="78"/>
      <c r="JQL2500" s="78"/>
      <c r="JQM2500" s="78"/>
      <c r="JQN2500" s="78"/>
      <c r="JQO2500" s="78"/>
      <c r="JQP2500" s="78"/>
      <c r="JQQ2500" s="78"/>
      <c r="JQR2500" s="78"/>
      <c r="JQS2500" s="78"/>
      <c r="JQT2500" s="78"/>
      <c r="JQU2500" s="78"/>
      <c r="JQV2500" s="78"/>
      <c r="JQW2500" s="78"/>
      <c r="JQX2500" s="78"/>
      <c r="JQY2500" s="78"/>
      <c r="JQZ2500" s="78"/>
      <c r="JRA2500" s="78"/>
      <c r="JRB2500" s="78"/>
      <c r="JRC2500" s="78"/>
      <c r="JRD2500" s="78"/>
      <c r="JRE2500" s="78"/>
      <c r="JRF2500" s="78"/>
      <c r="JRG2500" s="78"/>
      <c r="JRH2500" s="78"/>
      <c r="JRI2500" s="78"/>
      <c r="JRJ2500" s="78"/>
      <c r="JRK2500" s="78"/>
      <c r="JRL2500" s="78"/>
      <c r="JRM2500" s="78"/>
      <c r="JRN2500" s="78"/>
      <c r="JRO2500" s="78"/>
      <c r="JRP2500" s="78"/>
      <c r="JRQ2500" s="78"/>
      <c r="JRR2500" s="78"/>
      <c r="JRS2500" s="78"/>
      <c r="JRT2500" s="78"/>
      <c r="JRU2500" s="78"/>
      <c r="JRV2500" s="78"/>
      <c r="JRW2500" s="78"/>
      <c r="JRX2500" s="78"/>
      <c r="JRY2500" s="78"/>
      <c r="JRZ2500" s="78"/>
      <c r="JSA2500" s="78"/>
      <c r="JSB2500" s="78"/>
      <c r="JSC2500" s="78"/>
      <c r="JSD2500" s="78"/>
      <c r="JSE2500" s="78"/>
      <c r="JSF2500" s="78"/>
      <c r="JSG2500" s="78"/>
      <c r="JSH2500" s="78"/>
      <c r="JSI2500" s="78"/>
      <c r="JSJ2500" s="78"/>
      <c r="JSK2500" s="78"/>
      <c r="JSL2500" s="78"/>
      <c r="JSM2500" s="78"/>
      <c r="JSN2500" s="78"/>
      <c r="JSO2500" s="78"/>
      <c r="JSP2500" s="78"/>
      <c r="JSQ2500" s="78"/>
      <c r="JSR2500" s="78"/>
      <c r="JSS2500" s="78"/>
      <c r="JST2500" s="78"/>
      <c r="JSU2500" s="78"/>
      <c r="JSV2500" s="78"/>
      <c r="JSW2500" s="78"/>
      <c r="JSX2500" s="78"/>
      <c r="JSY2500" s="78"/>
      <c r="JSZ2500" s="78"/>
      <c r="JTA2500" s="78"/>
      <c r="JTB2500" s="78"/>
      <c r="JTC2500" s="78"/>
      <c r="JTD2500" s="78"/>
      <c r="JTE2500" s="78"/>
      <c r="JTF2500" s="78"/>
      <c r="JTG2500" s="78"/>
      <c r="JTH2500" s="78"/>
      <c r="JTI2500" s="78"/>
      <c r="JTJ2500" s="78"/>
      <c r="JTK2500" s="78"/>
      <c r="JTL2500" s="78"/>
      <c r="JTM2500" s="78"/>
      <c r="JTN2500" s="78"/>
      <c r="JTO2500" s="78"/>
      <c r="JTP2500" s="78"/>
      <c r="JTQ2500" s="78"/>
      <c r="JTR2500" s="78"/>
      <c r="JTS2500" s="78"/>
      <c r="JTT2500" s="78"/>
      <c r="JTU2500" s="78"/>
      <c r="JTV2500" s="78"/>
      <c r="JTW2500" s="78"/>
      <c r="JTX2500" s="78"/>
      <c r="JTY2500" s="78"/>
      <c r="JTZ2500" s="78"/>
      <c r="JUA2500" s="78"/>
      <c r="JUB2500" s="78"/>
      <c r="JUC2500" s="78"/>
      <c r="JUD2500" s="78"/>
      <c r="JUE2500" s="78"/>
      <c r="JUF2500" s="78"/>
      <c r="JUG2500" s="78"/>
      <c r="JUH2500" s="78"/>
      <c r="JUI2500" s="78"/>
      <c r="JUJ2500" s="78"/>
      <c r="JUK2500" s="78"/>
      <c r="JUL2500" s="78"/>
      <c r="JUM2500" s="78"/>
      <c r="JUN2500" s="78"/>
      <c r="JUO2500" s="78"/>
      <c r="JUP2500" s="78"/>
      <c r="JUQ2500" s="78"/>
      <c r="JUR2500" s="78"/>
      <c r="JUS2500" s="78"/>
      <c r="JUT2500" s="78"/>
      <c r="JUU2500" s="78"/>
      <c r="JUV2500" s="78"/>
      <c r="JUW2500" s="78"/>
      <c r="JUX2500" s="78"/>
      <c r="JUY2500" s="78"/>
      <c r="JUZ2500" s="78"/>
      <c r="JVA2500" s="78"/>
      <c r="JVB2500" s="78"/>
      <c r="JVC2500" s="78"/>
      <c r="JVD2500" s="78"/>
      <c r="JVE2500" s="78"/>
      <c r="JVF2500" s="78"/>
      <c r="JVG2500" s="78"/>
      <c r="JVH2500" s="78"/>
      <c r="JVI2500" s="78"/>
      <c r="JVJ2500" s="78"/>
      <c r="JVK2500" s="78"/>
      <c r="JVL2500" s="78"/>
      <c r="JVM2500" s="78"/>
      <c r="JVN2500" s="78"/>
      <c r="JVO2500" s="78"/>
      <c r="JVP2500" s="78"/>
      <c r="JVQ2500" s="78"/>
      <c r="JVR2500" s="78"/>
      <c r="JVS2500" s="78"/>
      <c r="JVT2500" s="78"/>
      <c r="JVU2500" s="78"/>
      <c r="JVV2500" s="78"/>
      <c r="JVW2500" s="78"/>
      <c r="JVX2500" s="78"/>
      <c r="JVY2500" s="78"/>
      <c r="JVZ2500" s="78"/>
      <c r="JWA2500" s="78"/>
      <c r="JWB2500" s="78"/>
      <c r="JWC2500" s="78"/>
      <c r="JWD2500" s="78"/>
      <c r="JWE2500" s="78"/>
      <c r="JWF2500" s="78"/>
      <c r="JWG2500" s="78"/>
      <c r="JWH2500" s="78"/>
      <c r="JWI2500" s="78"/>
      <c r="JWJ2500" s="78"/>
      <c r="JWK2500" s="78"/>
      <c r="JWL2500" s="78"/>
      <c r="JWM2500" s="78"/>
      <c r="JWN2500" s="78"/>
      <c r="JWO2500" s="78"/>
      <c r="JWP2500" s="78"/>
      <c r="JWQ2500" s="78"/>
      <c r="JWR2500" s="78"/>
      <c r="JWS2500" s="78"/>
      <c r="JWT2500" s="78"/>
      <c r="JWU2500" s="78"/>
      <c r="JWV2500" s="78"/>
      <c r="JWW2500" s="78"/>
      <c r="JWX2500" s="78"/>
      <c r="JWY2500" s="78"/>
      <c r="JWZ2500" s="78"/>
      <c r="JXA2500" s="78"/>
      <c r="JXB2500" s="78"/>
      <c r="JXC2500" s="78"/>
      <c r="JXD2500" s="78"/>
      <c r="JXE2500" s="78"/>
      <c r="JXF2500" s="78"/>
      <c r="JXG2500" s="78"/>
      <c r="JXH2500" s="78"/>
      <c r="JXI2500" s="78"/>
      <c r="JXJ2500" s="78"/>
      <c r="JXK2500" s="78"/>
      <c r="JXL2500" s="78"/>
      <c r="JXM2500" s="78"/>
      <c r="JXN2500" s="78"/>
      <c r="JXO2500" s="78"/>
      <c r="JXP2500" s="78"/>
      <c r="JXQ2500" s="78"/>
      <c r="JXR2500" s="78"/>
      <c r="JXS2500" s="78"/>
      <c r="JXT2500" s="78"/>
      <c r="JXU2500" s="78"/>
      <c r="JXV2500" s="78"/>
      <c r="JXW2500" s="78"/>
      <c r="JXX2500" s="78"/>
      <c r="JXY2500" s="78"/>
      <c r="JXZ2500" s="78"/>
      <c r="JYA2500" s="78"/>
      <c r="JYB2500" s="78"/>
      <c r="JYC2500" s="78"/>
      <c r="JYD2500" s="78"/>
      <c r="JYE2500" s="78"/>
      <c r="JYF2500" s="78"/>
      <c r="JYG2500" s="78"/>
      <c r="JYH2500" s="78"/>
      <c r="JYI2500" s="78"/>
      <c r="JYJ2500" s="78"/>
      <c r="JYK2500" s="78"/>
      <c r="JYL2500" s="78"/>
      <c r="JYM2500" s="78"/>
      <c r="JYN2500" s="78"/>
      <c r="JYO2500" s="78"/>
      <c r="JYP2500" s="78"/>
      <c r="JYQ2500" s="78"/>
      <c r="JYR2500" s="78"/>
      <c r="JYS2500" s="78"/>
      <c r="JYT2500" s="78"/>
      <c r="JYU2500" s="78"/>
      <c r="JYV2500" s="78"/>
      <c r="JYW2500" s="78"/>
      <c r="JYX2500" s="78"/>
      <c r="JYY2500" s="78"/>
      <c r="JYZ2500" s="78"/>
      <c r="JZA2500" s="78"/>
      <c r="JZB2500" s="78"/>
      <c r="JZC2500" s="78"/>
      <c r="JZD2500" s="78"/>
      <c r="JZE2500" s="78"/>
      <c r="JZF2500" s="78"/>
      <c r="JZG2500" s="78"/>
      <c r="JZH2500" s="78"/>
      <c r="JZI2500" s="78"/>
      <c r="JZJ2500" s="78"/>
      <c r="JZK2500" s="78"/>
      <c r="JZL2500" s="78"/>
      <c r="JZM2500" s="78"/>
      <c r="JZN2500" s="78"/>
      <c r="JZO2500" s="78"/>
      <c r="JZP2500" s="78"/>
      <c r="JZQ2500" s="78"/>
      <c r="JZR2500" s="78"/>
      <c r="JZS2500" s="78"/>
      <c r="JZT2500" s="78"/>
      <c r="JZU2500" s="78"/>
      <c r="JZV2500" s="78"/>
      <c r="JZW2500" s="78"/>
      <c r="JZX2500" s="78"/>
      <c r="JZY2500" s="78"/>
      <c r="JZZ2500" s="78"/>
      <c r="KAA2500" s="78"/>
      <c r="KAB2500" s="78"/>
      <c r="KAC2500" s="78"/>
      <c r="KAD2500" s="78"/>
      <c r="KAE2500" s="78"/>
      <c r="KAF2500" s="78"/>
      <c r="KAG2500" s="78"/>
      <c r="KAH2500" s="78"/>
      <c r="KAI2500" s="78"/>
      <c r="KAJ2500" s="78"/>
      <c r="KAK2500" s="78"/>
      <c r="KAL2500" s="78"/>
      <c r="KAM2500" s="78"/>
      <c r="KAN2500" s="78"/>
      <c r="KAO2500" s="78"/>
      <c r="KAP2500" s="78"/>
      <c r="KAQ2500" s="78"/>
      <c r="KAR2500" s="78"/>
      <c r="KAS2500" s="78"/>
      <c r="KAT2500" s="78"/>
      <c r="KAU2500" s="78"/>
      <c r="KAV2500" s="78"/>
      <c r="KAW2500" s="78"/>
      <c r="KAX2500" s="78"/>
      <c r="KAY2500" s="78"/>
      <c r="KAZ2500" s="78"/>
      <c r="KBA2500" s="78"/>
      <c r="KBB2500" s="78"/>
      <c r="KBC2500" s="78"/>
      <c r="KBD2500" s="78"/>
      <c r="KBE2500" s="78"/>
      <c r="KBF2500" s="78"/>
      <c r="KBG2500" s="78"/>
      <c r="KBH2500" s="78"/>
      <c r="KBI2500" s="78"/>
      <c r="KBJ2500" s="78"/>
      <c r="KBK2500" s="78"/>
      <c r="KBL2500" s="78"/>
      <c r="KBM2500" s="78"/>
      <c r="KBN2500" s="78"/>
      <c r="KBO2500" s="78"/>
      <c r="KBP2500" s="78"/>
      <c r="KBQ2500" s="78"/>
      <c r="KBR2500" s="78"/>
      <c r="KBS2500" s="78"/>
      <c r="KBT2500" s="78"/>
      <c r="KBU2500" s="78"/>
      <c r="KBV2500" s="78"/>
      <c r="KBW2500" s="78"/>
      <c r="KBX2500" s="78"/>
      <c r="KBY2500" s="78"/>
      <c r="KBZ2500" s="78"/>
      <c r="KCA2500" s="78"/>
      <c r="KCB2500" s="78"/>
      <c r="KCC2500" s="78"/>
      <c r="KCD2500" s="78"/>
      <c r="KCE2500" s="78"/>
      <c r="KCF2500" s="78"/>
      <c r="KCG2500" s="78"/>
      <c r="KCH2500" s="78"/>
      <c r="KCI2500" s="78"/>
      <c r="KCJ2500" s="78"/>
      <c r="KCK2500" s="78"/>
      <c r="KCL2500" s="78"/>
      <c r="KCM2500" s="78"/>
      <c r="KCN2500" s="78"/>
      <c r="KCO2500" s="78"/>
      <c r="KCP2500" s="78"/>
      <c r="KCQ2500" s="78"/>
      <c r="KCR2500" s="78"/>
      <c r="KCS2500" s="78"/>
      <c r="KCT2500" s="78"/>
      <c r="KCU2500" s="78"/>
      <c r="KCV2500" s="78"/>
      <c r="KCW2500" s="78"/>
      <c r="KCX2500" s="78"/>
      <c r="KCY2500" s="78"/>
      <c r="KCZ2500" s="78"/>
      <c r="KDA2500" s="78"/>
      <c r="KDB2500" s="78"/>
      <c r="KDC2500" s="78"/>
      <c r="KDD2500" s="78"/>
      <c r="KDE2500" s="78"/>
      <c r="KDF2500" s="78"/>
      <c r="KDG2500" s="78"/>
      <c r="KDH2500" s="78"/>
      <c r="KDI2500" s="78"/>
      <c r="KDJ2500" s="78"/>
      <c r="KDK2500" s="78"/>
      <c r="KDL2500" s="78"/>
      <c r="KDM2500" s="78"/>
      <c r="KDN2500" s="78"/>
      <c r="KDO2500" s="78"/>
      <c r="KDP2500" s="78"/>
      <c r="KDQ2500" s="78"/>
      <c r="KDR2500" s="78"/>
      <c r="KDS2500" s="78"/>
      <c r="KDT2500" s="78"/>
      <c r="KDU2500" s="78"/>
      <c r="KDV2500" s="78"/>
      <c r="KDW2500" s="78"/>
      <c r="KDX2500" s="78"/>
      <c r="KDY2500" s="78"/>
      <c r="KDZ2500" s="78"/>
      <c r="KEA2500" s="78"/>
      <c r="KEB2500" s="78"/>
      <c r="KEC2500" s="78"/>
      <c r="KED2500" s="78"/>
      <c r="KEE2500" s="78"/>
      <c r="KEF2500" s="78"/>
      <c r="KEG2500" s="78"/>
      <c r="KEH2500" s="78"/>
      <c r="KEI2500" s="78"/>
      <c r="KEJ2500" s="78"/>
      <c r="KEK2500" s="78"/>
      <c r="KEL2500" s="78"/>
      <c r="KEM2500" s="78"/>
      <c r="KEN2500" s="78"/>
      <c r="KEO2500" s="78"/>
      <c r="KEP2500" s="78"/>
      <c r="KEQ2500" s="78"/>
      <c r="KER2500" s="78"/>
      <c r="KES2500" s="78"/>
      <c r="KET2500" s="78"/>
      <c r="KEU2500" s="78"/>
      <c r="KEV2500" s="78"/>
      <c r="KEW2500" s="78"/>
      <c r="KEX2500" s="78"/>
      <c r="KEY2500" s="78"/>
      <c r="KEZ2500" s="78"/>
      <c r="KFA2500" s="78"/>
      <c r="KFB2500" s="78"/>
      <c r="KFC2500" s="78"/>
      <c r="KFD2500" s="78"/>
      <c r="KFE2500" s="78"/>
      <c r="KFF2500" s="78"/>
      <c r="KFG2500" s="78"/>
      <c r="KFH2500" s="78"/>
      <c r="KFI2500" s="78"/>
      <c r="KFJ2500" s="78"/>
      <c r="KFK2500" s="78"/>
      <c r="KFL2500" s="78"/>
      <c r="KFM2500" s="78"/>
      <c r="KFN2500" s="78"/>
      <c r="KFO2500" s="78"/>
      <c r="KFP2500" s="78"/>
      <c r="KFQ2500" s="78"/>
      <c r="KFR2500" s="78"/>
      <c r="KFS2500" s="78"/>
      <c r="KFT2500" s="78"/>
      <c r="KFU2500" s="78"/>
      <c r="KFV2500" s="78"/>
      <c r="KFW2500" s="78"/>
      <c r="KFX2500" s="78"/>
      <c r="KFY2500" s="78"/>
      <c r="KFZ2500" s="78"/>
      <c r="KGA2500" s="78"/>
      <c r="KGB2500" s="78"/>
      <c r="KGC2500" s="78"/>
      <c r="KGD2500" s="78"/>
      <c r="KGE2500" s="78"/>
      <c r="KGF2500" s="78"/>
      <c r="KGG2500" s="78"/>
      <c r="KGH2500" s="78"/>
      <c r="KGI2500" s="78"/>
      <c r="KGJ2500" s="78"/>
      <c r="KGK2500" s="78"/>
      <c r="KGL2500" s="78"/>
      <c r="KGM2500" s="78"/>
      <c r="KGN2500" s="78"/>
      <c r="KGO2500" s="78"/>
      <c r="KGP2500" s="78"/>
      <c r="KGQ2500" s="78"/>
      <c r="KGR2500" s="78"/>
      <c r="KGS2500" s="78"/>
      <c r="KGT2500" s="78"/>
      <c r="KGU2500" s="78"/>
      <c r="KGV2500" s="78"/>
      <c r="KGW2500" s="78"/>
      <c r="KGX2500" s="78"/>
      <c r="KGY2500" s="78"/>
      <c r="KGZ2500" s="78"/>
      <c r="KHA2500" s="78"/>
      <c r="KHB2500" s="78"/>
      <c r="KHC2500" s="78"/>
      <c r="KHD2500" s="78"/>
      <c r="KHE2500" s="78"/>
      <c r="KHF2500" s="78"/>
      <c r="KHG2500" s="78"/>
      <c r="KHH2500" s="78"/>
      <c r="KHI2500" s="78"/>
      <c r="KHJ2500" s="78"/>
      <c r="KHK2500" s="78"/>
      <c r="KHL2500" s="78"/>
      <c r="KHM2500" s="78"/>
      <c r="KHN2500" s="78"/>
      <c r="KHO2500" s="78"/>
      <c r="KHP2500" s="78"/>
      <c r="KHQ2500" s="78"/>
      <c r="KHR2500" s="78"/>
      <c r="KHS2500" s="78"/>
      <c r="KHT2500" s="78"/>
      <c r="KHU2500" s="78"/>
      <c r="KHV2500" s="78"/>
      <c r="KHW2500" s="78"/>
      <c r="KHX2500" s="78"/>
      <c r="KHY2500" s="78"/>
      <c r="KHZ2500" s="78"/>
      <c r="KIA2500" s="78"/>
      <c r="KIB2500" s="78"/>
      <c r="KIC2500" s="78"/>
      <c r="KID2500" s="78"/>
      <c r="KIE2500" s="78"/>
      <c r="KIF2500" s="78"/>
      <c r="KIG2500" s="78"/>
      <c r="KIH2500" s="78"/>
      <c r="KII2500" s="78"/>
      <c r="KIJ2500" s="78"/>
      <c r="KIK2500" s="78"/>
      <c r="KIL2500" s="78"/>
      <c r="KIM2500" s="78"/>
      <c r="KIN2500" s="78"/>
      <c r="KIO2500" s="78"/>
      <c r="KIP2500" s="78"/>
      <c r="KIQ2500" s="78"/>
      <c r="KIR2500" s="78"/>
      <c r="KIS2500" s="78"/>
      <c r="KIT2500" s="78"/>
      <c r="KIU2500" s="78"/>
      <c r="KIV2500" s="78"/>
      <c r="KIW2500" s="78"/>
      <c r="KIX2500" s="78"/>
      <c r="KIY2500" s="78"/>
      <c r="KIZ2500" s="78"/>
      <c r="KJA2500" s="78"/>
      <c r="KJB2500" s="78"/>
      <c r="KJC2500" s="78"/>
      <c r="KJD2500" s="78"/>
      <c r="KJE2500" s="78"/>
      <c r="KJF2500" s="78"/>
      <c r="KJG2500" s="78"/>
      <c r="KJH2500" s="78"/>
      <c r="KJI2500" s="78"/>
      <c r="KJJ2500" s="78"/>
      <c r="KJK2500" s="78"/>
      <c r="KJL2500" s="78"/>
      <c r="KJM2500" s="78"/>
      <c r="KJN2500" s="78"/>
      <c r="KJO2500" s="78"/>
      <c r="KJP2500" s="78"/>
      <c r="KJQ2500" s="78"/>
      <c r="KJR2500" s="78"/>
      <c r="KJS2500" s="78"/>
      <c r="KJT2500" s="78"/>
      <c r="KJU2500" s="78"/>
      <c r="KJV2500" s="78"/>
      <c r="KJW2500" s="78"/>
      <c r="KJX2500" s="78"/>
      <c r="KJY2500" s="78"/>
      <c r="KJZ2500" s="78"/>
      <c r="KKA2500" s="78"/>
      <c r="KKB2500" s="78"/>
      <c r="KKC2500" s="78"/>
      <c r="KKD2500" s="78"/>
      <c r="KKE2500" s="78"/>
      <c r="KKF2500" s="78"/>
      <c r="KKG2500" s="78"/>
      <c r="KKH2500" s="78"/>
      <c r="KKI2500" s="78"/>
      <c r="KKJ2500" s="78"/>
      <c r="KKK2500" s="78"/>
      <c r="KKL2500" s="78"/>
      <c r="KKM2500" s="78"/>
      <c r="KKN2500" s="78"/>
      <c r="KKO2500" s="78"/>
      <c r="KKP2500" s="78"/>
      <c r="KKQ2500" s="78"/>
      <c r="KKR2500" s="78"/>
      <c r="KKS2500" s="78"/>
      <c r="KKT2500" s="78"/>
      <c r="KKU2500" s="78"/>
      <c r="KKV2500" s="78"/>
      <c r="KKW2500" s="78"/>
      <c r="KKX2500" s="78"/>
      <c r="KKY2500" s="78"/>
      <c r="KKZ2500" s="78"/>
      <c r="KLA2500" s="78"/>
      <c r="KLB2500" s="78"/>
      <c r="KLC2500" s="78"/>
      <c r="KLD2500" s="78"/>
      <c r="KLE2500" s="78"/>
      <c r="KLF2500" s="78"/>
      <c r="KLG2500" s="78"/>
      <c r="KLH2500" s="78"/>
      <c r="KLI2500" s="78"/>
      <c r="KLJ2500" s="78"/>
      <c r="KLK2500" s="78"/>
      <c r="KLL2500" s="78"/>
      <c r="KLM2500" s="78"/>
      <c r="KLN2500" s="78"/>
      <c r="KLO2500" s="78"/>
      <c r="KLP2500" s="78"/>
      <c r="KLQ2500" s="78"/>
      <c r="KLR2500" s="78"/>
      <c r="KLS2500" s="78"/>
      <c r="KLT2500" s="78"/>
      <c r="KLU2500" s="78"/>
      <c r="KLV2500" s="78"/>
      <c r="KLW2500" s="78"/>
      <c r="KLX2500" s="78"/>
      <c r="KLY2500" s="78"/>
      <c r="KLZ2500" s="78"/>
      <c r="KMA2500" s="78"/>
      <c r="KMB2500" s="78"/>
      <c r="KMC2500" s="78"/>
      <c r="KMD2500" s="78"/>
      <c r="KME2500" s="78"/>
      <c r="KMF2500" s="78"/>
      <c r="KMG2500" s="78"/>
      <c r="KMH2500" s="78"/>
      <c r="KMI2500" s="78"/>
      <c r="KMJ2500" s="78"/>
      <c r="KMK2500" s="78"/>
      <c r="KML2500" s="78"/>
      <c r="KMM2500" s="78"/>
      <c r="KMN2500" s="78"/>
      <c r="KMO2500" s="78"/>
      <c r="KMP2500" s="78"/>
      <c r="KMQ2500" s="78"/>
      <c r="KMR2500" s="78"/>
      <c r="KMS2500" s="78"/>
      <c r="KMT2500" s="78"/>
      <c r="KMU2500" s="78"/>
      <c r="KMV2500" s="78"/>
      <c r="KMW2500" s="78"/>
      <c r="KMX2500" s="78"/>
      <c r="KMY2500" s="78"/>
      <c r="KMZ2500" s="78"/>
      <c r="KNA2500" s="78"/>
      <c r="KNB2500" s="78"/>
      <c r="KNC2500" s="78"/>
      <c r="KND2500" s="78"/>
      <c r="KNE2500" s="78"/>
      <c r="KNF2500" s="78"/>
      <c r="KNG2500" s="78"/>
      <c r="KNH2500" s="78"/>
      <c r="KNI2500" s="78"/>
      <c r="KNJ2500" s="78"/>
      <c r="KNK2500" s="78"/>
      <c r="KNL2500" s="78"/>
      <c r="KNM2500" s="78"/>
      <c r="KNN2500" s="78"/>
      <c r="KNO2500" s="78"/>
      <c r="KNP2500" s="78"/>
      <c r="KNQ2500" s="78"/>
      <c r="KNR2500" s="78"/>
      <c r="KNS2500" s="78"/>
      <c r="KNT2500" s="78"/>
      <c r="KNU2500" s="78"/>
      <c r="KNV2500" s="78"/>
      <c r="KNW2500" s="78"/>
      <c r="KNX2500" s="78"/>
      <c r="KNY2500" s="78"/>
      <c r="KNZ2500" s="78"/>
      <c r="KOA2500" s="78"/>
      <c r="KOB2500" s="78"/>
      <c r="KOC2500" s="78"/>
      <c r="KOD2500" s="78"/>
      <c r="KOE2500" s="78"/>
      <c r="KOF2500" s="78"/>
      <c r="KOG2500" s="78"/>
      <c r="KOH2500" s="78"/>
      <c r="KOI2500" s="78"/>
      <c r="KOJ2500" s="78"/>
      <c r="KOK2500" s="78"/>
      <c r="KOL2500" s="78"/>
      <c r="KOM2500" s="78"/>
      <c r="KON2500" s="78"/>
      <c r="KOO2500" s="78"/>
      <c r="KOP2500" s="78"/>
      <c r="KOQ2500" s="78"/>
      <c r="KOR2500" s="78"/>
      <c r="KOS2500" s="78"/>
      <c r="KOT2500" s="78"/>
      <c r="KOU2500" s="78"/>
      <c r="KOV2500" s="78"/>
      <c r="KOW2500" s="78"/>
      <c r="KOX2500" s="78"/>
      <c r="KOY2500" s="78"/>
      <c r="KOZ2500" s="78"/>
      <c r="KPA2500" s="78"/>
      <c r="KPB2500" s="78"/>
      <c r="KPC2500" s="78"/>
      <c r="KPD2500" s="78"/>
      <c r="KPE2500" s="78"/>
      <c r="KPF2500" s="78"/>
      <c r="KPG2500" s="78"/>
      <c r="KPH2500" s="78"/>
      <c r="KPI2500" s="78"/>
      <c r="KPJ2500" s="78"/>
      <c r="KPK2500" s="78"/>
      <c r="KPL2500" s="78"/>
      <c r="KPM2500" s="78"/>
      <c r="KPN2500" s="78"/>
      <c r="KPO2500" s="78"/>
      <c r="KPP2500" s="78"/>
      <c r="KPQ2500" s="78"/>
      <c r="KPR2500" s="78"/>
      <c r="KPS2500" s="78"/>
      <c r="KPT2500" s="78"/>
      <c r="KPU2500" s="78"/>
      <c r="KPV2500" s="78"/>
      <c r="KPW2500" s="78"/>
      <c r="KPX2500" s="78"/>
      <c r="KPY2500" s="78"/>
      <c r="KPZ2500" s="78"/>
      <c r="KQA2500" s="78"/>
      <c r="KQB2500" s="78"/>
      <c r="KQC2500" s="78"/>
      <c r="KQD2500" s="78"/>
      <c r="KQE2500" s="78"/>
      <c r="KQF2500" s="78"/>
      <c r="KQG2500" s="78"/>
      <c r="KQH2500" s="78"/>
      <c r="KQI2500" s="78"/>
      <c r="KQJ2500" s="78"/>
      <c r="KQK2500" s="78"/>
      <c r="KQL2500" s="78"/>
      <c r="KQM2500" s="78"/>
      <c r="KQN2500" s="78"/>
      <c r="KQO2500" s="78"/>
      <c r="KQP2500" s="78"/>
      <c r="KQQ2500" s="78"/>
      <c r="KQR2500" s="78"/>
      <c r="KQS2500" s="78"/>
      <c r="KQT2500" s="78"/>
      <c r="KQU2500" s="78"/>
      <c r="KQV2500" s="78"/>
      <c r="KQW2500" s="78"/>
      <c r="KQX2500" s="78"/>
      <c r="KQY2500" s="78"/>
      <c r="KQZ2500" s="78"/>
      <c r="KRA2500" s="78"/>
      <c r="KRB2500" s="78"/>
      <c r="KRC2500" s="78"/>
      <c r="KRD2500" s="78"/>
      <c r="KRE2500" s="78"/>
      <c r="KRF2500" s="78"/>
      <c r="KRG2500" s="78"/>
      <c r="KRH2500" s="78"/>
      <c r="KRI2500" s="78"/>
      <c r="KRJ2500" s="78"/>
      <c r="KRK2500" s="78"/>
      <c r="KRL2500" s="78"/>
      <c r="KRM2500" s="78"/>
      <c r="KRN2500" s="78"/>
      <c r="KRO2500" s="78"/>
      <c r="KRP2500" s="78"/>
      <c r="KRQ2500" s="78"/>
      <c r="KRR2500" s="78"/>
      <c r="KRS2500" s="78"/>
      <c r="KRT2500" s="78"/>
      <c r="KRU2500" s="78"/>
      <c r="KRV2500" s="78"/>
      <c r="KRW2500" s="78"/>
      <c r="KRX2500" s="78"/>
      <c r="KRY2500" s="78"/>
      <c r="KRZ2500" s="78"/>
      <c r="KSA2500" s="78"/>
      <c r="KSB2500" s="78"/>
      <c r="KSC2500" s="78"/>
      <c r="KSD2500" s="78"/>
      <c r="KSE2500" s="78"/>
      <c r="KSF2500" s="78"/>
      <c r="KSG2500" s="78"/>
      <c r="KSH2500" s="78"/>
      <c r="KSI2500" s="78"/>
      <c r="KSJ2500" s="78"/>
      <c r="KSK2500" s="78"/>
      <c r="KSL2500" s="78"/>
      <c r="KSM2500" s="78"/>
      <c r="KSN2500" s="78"/>
      <c r="KSO2500" s="78"/>
      <c r="KSP2500" s="78"/>
      <c r="KSQ2500" s="78"/>
      <c r="KSR2500" s="78"/>
      <c r="KSS2500" s="78"/>
      <c r="KST2500" s="78"/>
      <c r="KSU2500" s="78"/>
      <c r="KSV2500" s="78"/>
      <c r="KSW2500" s="78"/>
      <c r="KSX2500" s="78"/>
      <c r="KSY2500" s="78"/>
      <c r="KSZ2500" s="78"/>
      <c r="KTA2500" s="78"/>
      <c r="KTB2500" s="78"/>
      <c r="KTC2500" s="78"/>
      <c r="KTD2500" s="78"/>
      <c r="KTE2500" s="78"/>
      <c r="KTF2500" s="78"/>
      <c r="KTG2500" s="78"/>
      <c r="KTH2500" s="78"/>
      <c r="KTI2500" s="78"/>
      <c r="KTJ2500" s="78"/>
      <c r="KTK2500" s="78"/>
      <c r="KTL2500" s="78"/>
      <c r="KTM2500" s="78"/>
      <c r="KTN2500" s="78"/>
      <c r="KTO2500" s="78"/>
      <c r="KTP2500" s="78"/>
      <c r="KTQ2500" s="78"/>
      <c r="KTR2500" s="78"/>
      <c r="KTS2500" s="78"/>
      <c r="KTT2500" s="78"/>
      <c r="KTU2500" s="78"/>
      <c r="KTV2500" s="78"/>
      <c r="KTW2500" s="78"/>
      <c r="KTX2500" s="78"/>
      <c r="KTY2500" s="78"/>
      <c r="KTZ2500" s="78"/>
      <c r="KUA2500" s="78"/>
      <c r="KUB2500" s="78"/>
      <c r="KUC2500" s="78"/>
      <c r="KUD2500" s="78"/>
      <c r="KUE2500" s="78"/>
      <c r="KUF2500" s="78"/>
      <c r="KUG2500" s="78"/>
      <c r="KUH2500" s="78"/>
      <c r="KUI2500" s="78"/>
      <c r="KUJ2500" s="78"/>
      <c r="KUK2500" s="78"/>
      <c r="KUL2500" s="78"/>
      <c r="KUM2500" s="78"/>
      <c r="KUN2500" s="78"/>
      <c r="KUO2500" s="78"/>
      <c r="KUP2500" s="78"/>
      <c r="KUQ2500" s="78"/>
      <c r="KUR2500" s="78"/>
      <c r="KUS2500" s="78"/>
      <c r="KUT2500" s="78"/>
      <c r="KUU2500" s="78"/>
      <c r="KUV2500" s="78"/>
      <c r="KUW2500" s="78"/>
      <c r="KUX2500" s="78"/>
      <c r="KUY2500" s="78"/>
      <c r="KUZ2500" s="78"/>
      <c r="KVA2500" s="78"/>
      <c r="KVB2500" s="78"/>
      <c r="KVC2500" s="78"/>
      <c r="KVD2500" s="78"/>
      <c r="KVE2500" s="78"/>
      <c r="KVF2500" s="78"/>
      <c r="KVG2500" s="78"/>
      <c r="KVH2500" s="78"/>
      <c r="KVI2500" s="78"/>
      <c r="KVJ2500" s="78"/>
      <c r="KVK2500" s="78"/>
      <c r="KVL2500" s="78"/>
      <c r="KVM2500" s="78"/>
      <c r="KVN2500" s="78"/>
      <c r="KVO2500" s="78"/>
      <c r="KVP2500" s="78"/>
      <c r="KVQ2500" s="78"/>
      <c r="KVR2500" s="78"/>
      <c r="KVS2500" s="78"/>
      <c r="KVT2500" s="78"/>
      <c r="KVU2500" s="78"/>
      <c r="KVV2500" s="78"/>
      <c r="KVW2500" s="78"/>
      <c r="KVX2500" s="78"/>
      <c r="KVY2500" s="78"/>
      <c r="KVZ2500" s="78"/>
      <c r="KWA2500" s="78"/>
      <c r="KWB2500" s="78"/>
      <c r="KWC2500" s="78"/>
      <c r="KWD2500" s="78"/>
      <c r="KWE2500" s="78"/>
      <c r="KWF2500" s="78"/>
      <c r="KWG2500" s="78"/>
      <c r="KWH2500" s="78"/>
      <c r="KWI2500" s="78"/>
      <c r="KWJ2500" s="78"/>
      <c r="KWK2500" s="78"/>
      <c r="KWL2500" s="78"/>
      <c r="KWM2500" s="78"/>
      <c r="KWN2500" s="78"/>
      <c r="KWO2500" s="78"/>
      <c r="KWP2500" s="78"/>
      <c r="KWQ2500" s="78"/>
      <c r="KWR2500" s="78"/>
      <c r="KWS2500" s="78"/>
      <c r="KWT2500" s="78"/>
      <c r="KWU2500" s="78"/>
      <c r="KWV2500" s="78"/>
      <c r="KWW2500" s="78"/>
      <c r="KWX2500" s="78"/>
      <c r="KWY2500" s="78"/>
      <c r="KWZ2500" s="78"/>
      <c r="KXA2500" s="78"/>
      <c r="KXB2500" s="78"/>
      <c r="KXC2500" s="78"/>
      <c r="KXD2500" s="78"/>
      <c r="KXE2500" s="78"/>
      <c r="KXF2500" s="78"/>
      <c r="KXG2500" s="78"/>
      <c r="KXH2500" s="78"/>
      <c r="KXI2500" s="78"/>
      <c r="KXJ2500" s="78"/>
      <c r="KXK2500" s="78"/>
      <c r="KXL2500" s="78"/>
      <c r="KXM2500" s="78"/>
      <c r="KXN2500" s="78"/>
      <c r="KXO2500" s="78"/>
      <c r="KXP2500" s="78"/>
      <c r="KXQ2500" s="78"/>
      <c r="KXR2500" s="78"/>
      <c r="KXS2500" s="78"/>
      <c r="KXT2500" s="78"/>
      <c r="KXU2500" s="78"/>
      <c r="KXV2500" s="78"/>
      <c r="KXW2500" s="78"/>
      <c r="KXX2500" s="78"/>
      <c r="KXY2500" s="78"/>
      <c r="KXZ2500" s="78"/>
      <c r="KYA2500" s="78"/>
      <c r="KYB2500" s="78"/>
      <c r="KYC2500" s="78"/>
      <c r="KYD2500" s="78"/>
      <c r="KYE2500" s="78"/>
      <c r="KYF2500" s="78"/>
      <c r="KYG2500" s="78"/>
      <c r="KYH2500" s="78"/>
      <c r="KYI2500" s="78"/>
      <c r="KYJ2500" s="78"/>
      <c r="KYK2500" s="78"/>
      <c r="KYL2500" s="78"/>
      <c r="KYM2500" s="78"/>
      <c r="KYN2500" s="78"/>
      <c r="KYO2500" s="78"/>
      <c r="KYP2500" s="78"/>
      <c r="KYQ2500" s="78"/>
      <c r="KYR2500" s="78"/>
      <c r="KYS2500" s="78"/>
      <c r="KYT2500" s="78"/>
      <c r="KYU2500" s="78"/>
      <c r="KYV2500" s="78"/>
      <c r="KYW2500" s="78"/>
      <c r="KYX2500" s="78"/>
      <c r="KYY2500" s="78"/>
      <c r="KYZ2500" s="78"/>
      <c r="KZA2500" s="78"/>
      <c r="KZB2500" s="78"/>
      <c r="KZC2500" s="78"/>
      <c r="KZD2500" s="78"/>
      <c r="KZE2500" s="78"/>
      <c r="KZF2500" s="78"/>
      <c r="KZG2500" s="78"/>
      <c r="KZH2500" s="78"/>
      <c r="KZI2500" s="78"/>
      <c r="KZJ2500" s="78"/>
      <c r="KZK2500" s="78"/>
      <c r="KZL2500" s="78"/>
      <c r="KZM2500" s="78"/>
      <c r="KZN2500" s="78"/>
      <c r="KZO2500" s="78"/>
      <c r="KZP2500" s="78"/>
      <c r="KZQ2500" s="78"/>
      <c r="KZR2500" s="78"/>
      <c r="KZS2500" s="78"/>
      <c r="KZT2500" s="78"/>
      <c r="KZU2500" s="78"/>
      <c r="KZV2500" s="78"/>
      <c r="KZW2500" s="78"/>
      <c r="KZX2500" s="78"/>
      <c r="KZY2500" s="78"/>
      <c r="KZZ2500" s="78"/>
      <c r="LAA2500" s="78"/>
      <c r="LAB2500" s="78"/>
      <c r="LAC2500" s="78"/>
      <c r="LAD2500" s="78"/>
      <c r="LAE2500" s="78"/>
      <c r="LAF2500" s="78"/>
      <c r="LAG2500" s="78"/>
      <c r="LAH2500" s="78"/>
      <c r="LAI2500" s="78"/>
      <c r="LAJ2500" s="78"/>
      <c r="LAK2500" s="78"/>
      <c r="LAL2500" s="78"/>
      <c r="LAM2500" s="78"/>
      <c r="LAN2500" s="78"/>
      <c r="LAO2500" s="78"/>
      <c r="LAP2500" s="78"/>
      <c r="LAQ2500" s="78"/>
      <c r="LAR2500" s="78"/>
      <c r="LAS2500" s="78"/>
      <c r="LAT2500" s="78"/>
      <c r="LAU2500" s="78"/>
      <c r="LAV2500" s="78"/>
      <c r="LAW2500" s="78"/>
      <c r="LAX2500" s="78"/>
      <c r="LAY2500" s="78"/>
      <c r="LAZ2500" s="78"/>
      <c r="LBA2500" s="78"/>
      <c r="LBB2500" s="78"/>
      <c r="LBC2500" s="78"/>
      <c r="LBD2500" s="78"/>
      <c r="LBE2500" s="78"/>
      <c r="LBF2500" s="78"/>
      <c r="LBG2500" s="78"/>
      <c r="LBH2500" s="78"/>
      <c r="LBI2500" s="78"/>
      <c r="LBJ2500" s="78"/>
      <c r="LBK2500" s="78"/>
      <c r="LBL2500" s="78"/>
      <c r="LBM2500" s="78"/>
      <c r="LBN2500" s="78"/>
      <c r="LBO2500" s="78"/>
      <c r="LBP2500" s="78"/>
      <c r="LBQ2500" s="78"/>
      <c r="LBR2500" s="78"/>
      <c r="LBS2500" s="78"/>
      <c r="LBT2500" s="78"/>
      <c r="LBU2500" s="78"/>
      <c r="LBV2500" s="78"/>
      <c r="LBW2500" s="78"/>
      <c r="LBX2500" s="78"/>
      <c r="LBY2500" s="78"/>
      <c r="LBZ2500" s="78"/>
      <c r="LCA2500" s="78"/>
      <c r="LCB2500" s="78"/>
      <c r="LCC2500" s="78"/>
      <c r="LCD2500" s="78"/>
      <c r="LCE2500" s="78"/>
      <c r="LCF2500" s="78"/>
      <c r="LCG2500" s="78"/>
      <c r="LCH2500" s="78"/>
      <c r="LCI2500" s="78"/>
      <c r="LCJ2500" s="78"/>
      <c r="LCK2500" s="78"/>
      <c r="LCL2500" s="78"/>
      <c r="LCM2500" s="78"/>
      <c r="LCN2500" s="78"/>
      <c r="LCO2500" s="78"/>
      <c r="LCP2500" s="78"/>
      <c r="LCQ2500" s="78"/>
      <c r="LCR2500" s="78"/>
      <c r="LCS2500" s="78"/>
      <c r="LCT2500" s="78"/>
      <c r="LCU2500" s="78"/>
      <c r="LCV2500" s="78"/>
      <c r="LCW2500" s="78"/>
      <c r="LCX2500" s="78"/>
      <c r="LCY2500" s="78"/>
      <c r="LCZ2500" s="78"/>
      <c r="LDA2500" s="78"/>
      <c r="LDB2500" s="78"/>
      <c r="LDC2500" s="78"/>
      <c r="LDD2500" s="78"/>
      <c r="LDE2500" s="78"/>
      <c r="LDF2500" s="78"/>
      <c r="LDG2500" s="78"/>
      <c r="LDH2500" s="78"/>
      <c r="LDI2500" s="78"/>
      <c r="LDJ2500" s="78"/>
      <c r="LDK2500" s="78"/>
      <c r="LDL2500" s="78"/>
      <c r="LDM2500" s="78"/>
      <c r="LDN2500" s="78"/>
      <c r="LDO2500" s="78"/>
      <c r="LDP2500" s="78"/>
      <c r="LDQ2500" s="78"/>
      <c r="LDR2500" s="78"/>
      <c r="LDS2500" s="78"/>
      <c r="LDT2500" s="78"/>
      <c r="LDU2500" s="78"/>
      <c r="LDV2500" s="78"/>
      <c r="LDW2500" s="78"/>
      <c r="LDX2500" s="78"/>
      <c r="LDY2500" s="78"/>
      <c r="LDZ2500" s="78"/>
      <c r="LEA2500" s="78"/>
      <c r="LEB2500" s="78"/>
      <c r="LEC2500" s="78"/>
      <c r="LED2500" s="78"/>
      <c r="LEE2500" s="78"/>
      <c r="LEF2500" s="78"/>
      <c r="LEG2500" s="78"/>
      <c r="LEH2500" s="78"/>
      <c r="LEI2500" s="78"/>
      <c r="LEJ2500" s="78"/>
      <c r="LEK2500" s="78"/>
      <c r="LEL2500" s="78"/>
      <c r="LEM2500" s="78"/>
      <c r="LEN2500" s="78"/>
      <c r="LEO2500" s="78"/>
      <c r="LEP2500" s="78"/>
      <c r="LEQ2500" s="78"/>
      <c r="LER2500" s="78"/>
      <c r="LES2500" s="78"/>
      <c r="LET2500" s="78"/>
      <c r="LEU2500" s="78"/>
      <c r="LEV2500" s="78"/>
      <c r="LEW2500" s="78"/>
      <c r="LEX2500" s="78"/>
      <c r="LEY2500" s="78"/>
      <c r="LEZ2500" s="78"/>
      <c r="LFA2500" s="78"/>
      <c r="LFB2500" s="78"/>
      <c r="LFC2500" s="78"/>
      <c r="LFD2500" s="78"/>
      <c r="LFE2500" s="78"/>
      <c r="LFF2500" s="78"/>
      <c r="LFG2500" s="78"/>
      <c r="LFH2500" s="78"/>
      <c r="LFI2500" s="78"/>
      <c r="LFJ2500" s="78"/>
      <c r="LFK2500" s="78"/>
      <c r="LFL2500" s="78"/>
      <c r="LFM2500" s="78"/>
      <c r="LFN2500" s="78"/>
      <c r="LFO2500" s="78"/>
      <c r="LFP2500" s="78"/>
      <c r="LFQ2500" s="78"/>
      <c r="LFR2500" s="78"/>
      <c r="LFS2500" s="78"/>
      <c r="LFT2500" s="78"/>
      <c r="LFU2500" s="78"/>
      <c r="LFV2500" s="78"/>
      <c r="LFW2500" s="78"/>
      <c r="LFX2500" s="78"/>
      <c r="LFY2500" s="78"/>
      <c r="LFZ2500" s="78"/>
      <c r="LGA2500" s="78"/>
      <c r="LGB2500" s="78"/>
      <c r="LGC2500" s="78"/>
      <c r="LGD2500" s="78"/>
      <c r="LGE2500" s="78"/>
      <c r="LGF2500" s="78"/>
      <c r="LGG2500" s="78"/>
      <c r="LGH2500" s="78"/>
      <c r="LGI2500" s="78"/>
      <c r="LGJ2500" s="78"/>
      <c r="LGK2500" s="78"/>
      <c r="LGL2500" s="78"/>
      <c r="LGM2500" s="78"/>
      <c r="LGN2500" s="78"/>
      <c r="LGO2500" s="78"/>
      <c r="LGP2500" s="78"/>
      <c r="LGQ2500" s="78"/>
      <c r="LGR2500" s="78"/>
      <c r="LGS2500" s="78"/>
      <c r="LGT2500" s="78"/>
      <c r="LGU2500" s="78"/>
      <c r="LGV2500" s="78"/>
      <c r="LGW2500" s="78"/>
      <c r="LGX2500" s="78"/>
      <c r="LGY2500" s="78"/>
      <c r="LGZ2500" s="78"/>
      <c r="LHA2500" s="78"/>
      <c r="LHB2500" s="78"/>
      <c r="LHC2500" s="78"/>
      <c r="LHD2500" s="78"/>
      <c r="LHE2500" s="78"/>
      <c r="LHF2500" s="78"/>
      <c r="LHG2500" s="78"/>
      <c r="LHH2500" s="78"/>
      <c r="LHI2500" s="78"/>
      <c r="LHJ2500" s="78"/>
      <c r="LHK2500" s="78"/>
      <c r="LHL2500" s="78"/>
      <c r="LHM2500" s="78"/>
      <c r="LHN2500" s="78"/>
      <c r="LHO2500" s="78"/>
      <c r="LHP2500" s="78"/>
      <c r="LHQ2500" s="78"/>
      <c r="LHR2500" s="78"/>
      <c r="LHS2500" s="78"/>
      <c r="LHT2500" s="78"/>
      <c r="LHU2500" s="78"/>
      <c r="LHV2500" s="78"/>
      <c r="LHW2500" s="78"/>
      <c r="LHX2500" s="78"/>
      <c r="LHY2500" s="78"/>
      <c r="LHZ2500" s="78"/>
      <c r="LIA2500" s="78"/>
      <c r="LIB2500" s="78"/>
      <c r="LIC2500" s="78"/>
      <c r="LID2500" s="78"/>
      <c r="LIE2500" s="78"/>
      <c r="LIF2500" s="78"/>
      <c r="LIG2500" s="78"/>
      <c r="LIH2500" s="78"/>
      <c r="LII2500" s="78"/>
      <c r="LIJ2500" s="78"/>
      <c r="LIK2500" s="78"/>
      <c r="LIL2500" s="78"/>
      <c r="LIM2500" s="78"/>
      <c r="LIN2500" s="78"/>
      <c r="LIO2500" s="78"/>
      <c r="LIP2500" s="78"/>
      <c r="LIQ2500" s="78"/>
      <c r="LIR2500" s="78"/>
      <c r="LIS2500" s="78"/>
      <c r="LIT2500" s="78"/>
      <c r="LIU2500" s="78"/>
      <c r="LIV2500" s="78"/>
      <c r="LIW2500" s="78"/>
      <c r="LIX2500" s="78"/>
      <c r="LIY2500" s="78"/>
      <c r="LIZ2500" s="78"/>
      <c r="LJA2500" s="78"/>
      <c r="LJB2500" s="78"/>
      <c r="LJC2500" s="78"/>
      <c r="LJD2500" s="78"/>
      <c r="LJE2500" s="78"/>
      <c r="LJF2500" s="78"/>
      <c r="LJG2500" s="78"/>
      <c r="LJH2500" s="78"/>
      <c r="LJI2500" s="78"/>
      <c r="LJJ2500" s="78"/>
      <c r="LJK2500" s="78"/>
      <c r="LJL2500" s="78"/>
      <c r="LJM2500" s="78"/>
      <c r="LJN2500" s="78"/>
      <c r="LJO2500" s="78"/>
      <c r="LJP2500" s="78"/>
      <c r="LJQ2500" s="78"/>
      <c r="LJR2500" s="78"/>
      <c r="LJS2500" s="78"/>
      <c r="LJT2500" s="78"/>
      <c r="LJU2500" s="78"/>
      <c r="LJV2500" s="78"/>
      <c r="LJW2500" s="78"/>
      <c r="LJX2500" s="78"/>
      <c r="LJY2500" s="78"/>
      <c r="LJZ2500" s="78"/>
      <c r="LKA2500" s="78"/>
      <c r="LKB2500" s="78"/>
      <c r="LKC2500" s="78"/>
      <c r="LKD2500" s="78"/>
      <c r="LKE2500" s="78"/>
      <c r="LKF2500" s="78"/>
      <c r="LKG2500" s="78"/>
      <c r="LKH2500" s="78"/>
      <c r="LKI2500" s="78"/>
      <c r="LKJ2500" s="78"/>
      <c r="LKK2500" s="78"/>
      <c r="LKL2500" s="78"/>
      <c r="LKM2500" s="78"/>
      <c r="LKN2500" s="78"/>
      <c r="LKO2500" s="78"/>
      <c r="LKP2500" s="78"/>
      <c r="LKQ2500" s="78"/>
      <c r="LKR2500" s="78"/>
      <c r="LKS2500" s="78"/>
      <c r="LKT2500" s="78"/>
      <c r="LKU2500" s="78"/>
      <c r="LKV2500" s="78"/>
      <c r="LKW2500" s="78"/>
      <c r="LKX2500" s="78"/>
      <c r="LKY2500" s="78"/>
      <c r="LKZ2500" s="78"/>
      <c r="LLA2500" s="78"/>
      <c r="LLB2500" s="78"/>
      <c r="LLC2500" s="78"/>
      <c r="LLD2500" s="78"/>
      <c r="LLE2500" s="78"/>
      <c r="LLF2500" s="78"/>
      <c r="LLG2500" s="78"/>
      <c r="LLH2500" s="78"/>
      <c r="LLI2500" s="78"/>
      <c r="LLJ2500" s="78"/>
      <c r="LLK2500" s="78"/>
      <c r="LLL2500" s="78"/>
      <c r="LLM2500" s="78"/>
      <c r="LLN2500" s="78"/>
      <c r="LLO2500" s="78"/>
      <c r="LLP2500" s="78"/>
      <c r="LLQ2500" s="78"/>
      <c r="LLR2500" s="78"/>
      <c r="LLS2500" s="78"/>
      <c r="LLT2500" s="78"/>
      <c r="LLU2500" s="78"/>
      <c r="LLV2500" s="78"/>
      <c r="LLW2500" s="78"/>
      <c r="LLX2500" s="78"/>
      <c r="LLY2500" s="78"/>
      <c r="LLZ2500" s="78"/>
      <c r="LMA2500" s="78"/>
      <c r="LMB2500" s="78"/>
      <c r="LMC2500" s="78"/>
      <c r="LMD2500" s="78"/>
      <c r="LME2500" s="78"/>
      <c r="LMF2500" s="78"/>
      <c r="LMG2500" s="78"/>
      <c r="LMH2500" s="78"/>
      <c r="LMI2500" s="78"/>
      <c r="LMJ2500" s="78"/>
      <c r="LMK2500" s="78"/>
      <c r="LML2500" s="78"/>
      <c r="LMM2500" s="78"/>
      <c r="LMN2500" s="78"/>
      <c r="LMO2500" s="78"/>
      <c r="LMP2500" s="78"/>
      <c r="LMQ2500" s="78"/>
      <c r="LMR2500" s="78"/>
      <c r="LMS2500" s="78"/>
      <c r="LMT2500" s="78"/>
      <c r="LMU2500" s="78"/>
      <c r="LMV2500" s="78"/>
      <c r="LMW2500" s="78"/>
      <c r="LMX2500" s="78"/>
      <c r="LMY2500" s="78"/>
      <c r="LMZ2500" s="78"/>
      <c r="LNA2500" s="78"/>
      <c r="LNB2500" s="78"/>
      <c r="LNC2500" s="78"/>
      <c r="LND2500" s="78"/>
      <c r="LNE2500" s="78"/>
      <c r="LNF2500" s="78"/>
      <c r="LNG2500" s="78"/>
      <c r="LNH2500" s="78"/>
      <c r="LNI2500" s="78"/>
      <c r="LNJ2500" s="78"/>
      <c r="LNK2500" s="78"/>
      <c r="LNL2500" s="78"/>
      <c r="LNM2500" s="78"/>
      <c r="LNN2500" s="78"/>
      <c r="LNO2500" s="78"/>
      <c r="LNP2500" s="78"/>
      <c r="LNQ2500" s="78"/>
      <c r="LNR2500" s="78"/>
      <c r="LNS2500" s="78"/>
      <c r="LNT2500" s="78"/>
      <c r="LNU2500" s="78"/>
      <c r="LNV2500" s="78"/>
      <c r="LNW2500" s="78"/>
      <c r="LNX2500" s="78"/>
      <c r="LNY2500" s="78"/>
      <c r="LNZ2500" s="78"/>
      <c r="LOA2500" s="78"/>
      <c r="LOB2500" s="78"/>
      <c r="LOC2500" s="78"/>
      <c r="LOD2500" s="78"/>
      <c r="LOE2500" s="78"/>
      <c r="LOF2500" s="78"/>
      <c r="LOG2500" s="78"/>
      <c r="LOH2500" s="78"/>
      <c r="LOI2500" s="78"/>
      <c r="LOJ2500" s="78"/>
      <c r="LOK2500" s="78"/>
      <c r="LOL2500" s="78"/>
      <c r="LOM2500" s="78"/>
      <c r="LON2500" s="78"/>
      <c r="LOO2500" s="78"/>
      <c r="LOP2500" s="78"/>
      <c r="LOQ2500" s="78"/>
      <c r="LOR2500" s="78"/>
      <c r="LOS2500" s="78"/>
      <c r="LOT2500" s="78"/>
      <c r="LOU2500" s="78"/>
      <c r="LOV2500" s="78"/>
      <c r="LOW2500" s="78"/>
      <c r="LOX2500" s="78"/>
      <c r="LOY2500" s="78"/>
      <c r="LOZ2500" s="78"/>
      <c r="LPA2500" s="78"/>
      <c r="LPB2500" s="78"/>
      <c r="LPC2500" s="78"/>
      <c r="LPD2500" s="78"/>
      <c r="LPE2500" s="78"/>
      <c r="LPF2500" s="78"/>
      <c r="LPG2500" s="78"/>
      <c r="LPH2500" s="78"/>
      <c r="LPI2500" s="78"/>
      <c r="LPJ2500" s="78"/>
      <c r="LPK2500" s="78"/>
      <c r="LPL2500" s="78"/>
      <c r="LPM2500" s="78"/>
      <c r="LPN2500" s="78"/>
      <c r="LPO2500" s="78"/>
      <c r="LPP2500" s="78"/>
      <c r="LPQ2500" s="78"/>
      <c r="LPR2500" s="78"/>
      <c r="LPS2500" s="78"/>
      <c r="LPT2500" s="78"/>
      <c r="LPU2500" s="78"/>
      <c r="LPV2500" s="78"/>
      <c r="LPW2500" s="78"/>
      <c r="LPX2500" s="78"/>
      <c r="LPY2500" s="78"/>
      <c r="LPZ2500" s="78"/>
      <c r="LQA2500" s="78"/>
      <c r="LQB2500" s="78"/>
      <c r="LQC2500" s="78"/>
      <c r="LQD2500" s="78"/>
      <c r="LQE2500" s="78"/>
      <c r="LQF2500" s="78"/>
      <c r="LQG2500" s="78"/>
      <c r="LQH2500" s="78"/>
      <c r="LQI2500" s="78"/>
      <c r="LQJ2500" s="78"/>
      <c r="LQK2500" s="78"/>
      <c r="LQL2500" s="78"/>
      <c r="LQM2500" s="78"/>
      <c r="LQN2500" s="78"/>
      <c r="LQO2500" s="78"/>
      <c r="LQP2500" s="78"/>
      <c r="LQQ2500" s="78"/>
      <c r="LQR2500" s="78"/>
      <c r="LQS2500" s="78"/>
      <c r="LQT2500" s="78"/>
      <c r="LQU2500" s="78"/>
      <c r="LQV2500" s="78"/>
      <c r="LQW2500" s="78"/>
      <c r="LQX2500" s="78"/>
      <c r="LQY2500" s="78"/>
      <c r="LQZ2500" s="78"/>
      <c r="LRA2500" s="78"/>
      <c r="LRB2500" s="78"/>
      <c r="LRC2500" s="78"/>
      <c r="LRD2500" s="78"/>
      <c r="LRE2500" s="78"/>
      <c r="LRF2500" s="78"/>
      <c r="LRG2500" s="78"/>
      <c r="LRH2500" s="78"/>
      <c r="LRI2500" s="78"/>
      <c r="LRJ2500" s="78"/>
      <c r="LRK2500" s="78"/>
      <c r="LRL2500" s="78"/>
      <c r="LRM2500" s="78"/>
      <c r="LRN2500" s="78"/>
      <c r="LRO2500" s="78"/>
      <c r="LRP2500" s="78"/>
      <c r="LRQ2500" s="78"/>
      <c r="LRR2500" s="78"/>
      <c r="LRS2500" s="78"/>
      <c r="LRT2500" s="78"/>
      <c r="LRU2500" s="78"/>
      <c r="LRV2500" s="78"/>
      <c r="LRW2500" s="78"/>
      <c r="LRX2500" s="78"/>
      <c r="LRY2500" s="78"/>
      <c r="LRZ2500" s="78"/>
      <c r="LSA2500" s="78"/>
      <c r="LSB2500" s="78"/>
      <c r="LSC2500" s="78"/>
      <c r="LSD2500" s="78"/>
      <c r="LSE2500" s="78"/>
      <c r="LSF2500" s="78"/>
      <c r="LSG2500" s="78"/>
      <c r="LSH2500" s="78"/>
      <c r="LSI2500" s="78"/>
      <c r="LSJ2500" s="78"/>
      <c r="LSK2500" s="78"/>
      <c r="LSL2500" s="78"/>
      <c r="LSM2500" s="78"/>
      <c r="LSN2500" s="78"/>
      <c r="LSO2500" s="78"/>
      <c r="LSP2500" s="78"/>
      <c r="LSQ2500" s="78"/>
      <c r="LSR2500" s="78"/>
      <c r="LSS2500" s="78"/>
      <c r="LST2500" s="78"/>
      <c r="LSU2500" s="78"/>
      <c r="LSV2500" s="78"/>
      <c r="LSW2500" s="78"/>
      <c r="LSX2500" s="78"/>
      <c r="LSY2500" s="78"/>
      <c r="LSZ2500" s="78"/>
      <c r="LTA2500" s="78"/>
      <c r="LTB2500" s="78"/>
      <c r="LTC2500" s="78"/>
      <c r="LTD2500" s="78"/>
      <c r="LTE2500" s="78"/>
      <c r="LTF2500" s="78"/>
      <c r="LTG2500" s="78"/>
      <c r="LTH2500" s="78"/>
      <c r="LTI2500" s="78"/>
      <c r="LTJ2500" s="78"/>
      <c r="LTK2500" s="78"/>
      <c r="LTL2500" s="78"/>
      <c r="LTM2500" s="78"/>
      <c r="LTN2500" s="78"/>
      <c r="LTO2500" s="78"/>
      <c r="LTP2500" s="78"/>
      <c r="LTQ2500" s="78"/>
      <c r="LTR2500" s="78"/>
      <c r="LTS2500" s="78"/>
      <c r="LTT2500" s="78"/>
      <c r="LTU2500" s="78"/>
      <c r="LTV2500" s="78"/>
      <c r="LTW2500" s="78"/>
      <c r="LTX2500" s="78"/>
      <c r="LTY2500" s="78"/>
      <c r="LTZ2500" s="78"/>
      <c r="LUA2500" s="78"/>
      <c r="LUB2500" s="78"/>
      <c r="LUC2500" s="78"/>
      <c r="LUD2500" s="78"/>
      <c r="LUE2500" s="78"/>
      <c r="LUF2500" s="78"/>
      <c r="LUG2500" s="78"/>
      <c r="LUH2500" s="78"/>
      <c r="LUI2500" s="78"/>
      <c r="LUJ2500" s="78"/>
      <c r="LUK2500" s="78"/>
      <c r="LUL2500" s="78"/>
      <c r="LUM2500" s="78"/>
      <c r="LUN2500" s="78"/>
      <c r="LUO2500" s="78"/>
      <c r="LUP2500" s="78"/>
      <c r="LUQ2500" s="78"/>
      <c r="LUR2500" s="78"/>
      <c r="LUS2500" s="78"/>
      <c r="LUT2500" s="78"/>
      <c r="LUU2500" s="78"/>
      <c r="LUV2500" s="78"/>
      <c r="LUW2500" s="78"/>
      <c r="LUX2500" s="78"/>
      <c r="LUY2500" s="78"/>
      <c r="LUZ2500" s="78"/>
      <c r="LVA2500" s="78"/>
      <c r="LVB2500" s="78"/>
      <c r="LVC2500" s="78"/>
      <c r="LVD2500" s="78"/>
      <c r="LVE2500" s="78"/>
      <c r="LVF2500" s="78"/>
      <c r="LVG2500" s="78"/>
      <c r="LVH2500" s="78"/>
      <c r="LVI2500" s="78"/>
      <c r="LVJ2500" s="78"/>
      <c r="LVK2500" s="78"/>
      <c r="LVL2500" s="78"/>
      <c r="LVM2500" s="78"/>
      <c r="LVN2500" s="78"/>
      <c r="LVO2500" s="78"/>
      <c r="LVP2500" s="78"/>
      <c r="LVQ2500" s="78"/>
      <c r="LVR2500" s="78"/>
      <c r="LVS2500" s="78"/>
      <c r="LVT2500" s="78"/>
      <c r="LVU2500" s="78"/>
      <c r="LVV2500" s="78"/>
      <c r="LVW2500" s="78"/>
      <c r="LVX2500" s="78"/>
      <c r="LVY2500" s="78"/>
      <c r="LVZ2500" s="78"/>
      <c r="LWA2500" s="78"/>
      <c r="LWB2500" s="78"/>
      <c r="LWC2500" s="78"/>
      <c r="LWD2500" s="78"/>
      <c r="LWE2500" s="78"/>
      <c r="LWF2500" s="78"/>
      <c r="LWG2500" s="78"/>
      <c r="LWH2500" s="78"/>
      <c r="LWI2500" s="78"/>
      <c r="LWJ2500" s="78"/>
      <c r="LWK2500" s="78"/>
      <c r="LWL2500" s="78"/>
      <c r="LWM2500" s="78"/>
      <c r="LWN2500" s="78"/>
      <c r="LWO2500" s="78"/>
      <c r="LWP2500" s="78"/>
      <c r="LWQ2500" s="78"/>
      <c r="LWR2500" s="78"/>
      <c r="LWS2500" s="78"/>
      <c r="LWT2500" s="78"/>
      <c r="LWU2500" s="78"/>
      <c r="LWV2500" s="78"/>
      <c r="LWW2500" s="78"/>
      <c r="LWX2500" s="78"/>
      <c r="LWY2500" s="78"/>
      <c r="LWZ2500" s="78"/>
      <c r="LXA2500" s="78"/>
      <c r="LXB2500" s="78"/>
      <c r="LXC2500" s="78"/>
      <c r="LXD2500" s="78"/>
      <c r="LXE2500" s="78"/>
      <c r="LXF2500" s="78"/>
      <c r="LXG2500" s="78"/>
      <c r="LXH2500" s="78"/>
      <c r="LXI2500" s="78"/>
      <c r="LXJ2500" s="78"/>
      <c r="LXK2500" s="78"/>
      <c r="LXL2500" s="78"/>
      <c r="LXM2500" s="78"/>
      <c r="LXN2500" s="78"/>
      <c r="LXO2500" s="78"/>
      <c r="LXP2500" s="78"/>
      <c r="LXQ2500" s="78"/>
      <c r="LXR2500" s="78"/>
      <c r="LXS2500" s="78"/>
      <c r="LXT2500" s="78"/>
      <c r="LXU2500" s="78"/>
      <c r="LXV2500" s="78"/>
      <c r="LXW2500" s="78"/>
      <c r="LXX2500" s="78"/>
      <c r="LXY2500" s="78"/>
      <c r="LXZ2500" s="78"/>
      <c r="LYA2500" s="78"/>
      <c r="LYB2500" s="78"/>
      <c r="LYC2500" s="78"/>
      <c r="LYD2500" s="78"/>
      <c r="LYE2500" s="78"/>
      <c r="LYF2500" s="78"/>
      <c r="LYG2500" s="78"/>
      <c r="LYH2500" s="78"/>
      <c r="LYI2500" s="78"/>
      <c r="LYJ2500" s="78"/>
      <c r="LYK2500" s="78"/>
      <c r="LYL2500" s="78"/>
      <c r="LYM2500" s="78"/>
      <c r="LYN2500" s="78"/>
      <c r="LYO2500" s="78"/>
      <c r="LYP2500" s="78"/>
      <c r="LYQ2500" s="78"/>
      <c r="LYR2500" s="78"/>
      <c r="LYS2500" s="78"/>
      <c r="LYT2500" s="78"/>
      <c r="LYU2500" s="78"/>
      <c r="LYV2500" s="78"/>
      <c r="LYW2500" s="78"/>
      <c r="LYX2500" s="78"/>
      <c r="LYY2500" s="78"/>
      <c r="LYZ2500" s="78"/>
      <c r="LZA2500" s="78"/>
      <c r="LZB2500" s="78"/>
      <c r="LZC2500" s="78"/>
      <c r="LZD2500" s="78"/>
      <c r="LZE2500" s="78"/>
      <c r="LZF2500" s="78"/>
      <c r="LZG2500" s="78"/>
      <c r="LZH2500" s="78"/>
      <c r="LZI2500" s="78"/>
      <c r="LZJ2500" s="78"/>
      <c r="LZK2500" s="78"/>
      <c r="LZL2500" s="78"/>
      <c r="LZM2500" s="78"/>
      <c r="LZN2500" s="78"/>
      <c r="LZO2500" s="78"/>
      <c r="LZP2500" s="78"/>
      <c r="LZQ2500" s="78"/>
      <c r="LZR2500" s="78"/>
      <c r="LZS2500" s="78"/>
      <c r="LZT2500" s="78"/>
      <c r="LZU2500" s="78"/>
      <c r="LZV2500" s="78"/>
      <c r="LZW2500" s="78"/>
      <c r="LZX2500" s="78"/>
      <c r="LZY2500" s="78"/>
      <c r="LZZ2500" s="78"/>
      <c r="MAA2500" s="78"/>
      <c r="MAB2500" s="78"/>
      <c r="MAC2500" s="78"/>
      <c r="MAD2500" s="78"/>
      <c r="MAE2500" s="78"/>
      <c r="MAF2500" s="78"/>
      <c r="MAG2500" s="78"/>
      <c r="MAH2500" s="78"/>
      <c r="MAI2500" s="78"/>
      <c r="MAJ2500" s="78"/>
      <c r="MAK2500" s="78"/>
      <c r="MAL2500" s="78"/>
      <c r="MAM2500" s="78"/>
      <c r="MAN2500" s="78"/>
      <c r="MAO2500" s="78"/>
      <c r="MAP2500" s="78"/>
      <c r="MAQ2500" s="78"/>
      <c r="MAR2500" s="78"/>
      <c r="MAS2500" s="78"/>
      <c r="MAT2500" s="78"/>
      <c r="MAU2500" s="78"/>
      <c r="MAV2500" s="78"/>
      <c r="MAW2500" s="78"/>
      <c r="MAX2500" s="78"/>
      <c r="MAY2500" s="78"/>
      <c r="MAZ2500" s="78"/>
      <c r="MBA2500" s="78"/>
      <c r="MBB2500" s="78"/>
      <c r="MBC2500" s="78"/>
      <c r="MBD2500" s="78"/>
      <c r="MBE2500" s="78"/>
      <c r="MBF2500" s="78"/>
      <c r="MBG2500" s="78"/>
      <c r="MBH2500" s="78"/>
      <c r="MBI2500" s="78"/>
      <c r="MBJ2500" s="78"/>
      <c r="MBK2500" s="78"/>
      <c r="MBL2500" s="78"/>
      <c r="MBM2500" s="78"/>
      <c r="MBN2500" s="78"/>
      <c r="MBO2500" s="78"/>
      <c r="MBP2500" s="78"/>
      <c r="MBQ2500" s="78"/>
      <c r="MBR2500" s="78"/>
      <c r="MBS2500" s="78"/>
      <c r="MBT2500" s="78"/>
      <c r="MBU2500" s="78"/>
      <c r="MBV2500" s="78"/>
      <c r="MBW2500" s="78"/>
      <c r="MBX2500" s="78"/>
      <c r="MBY2500" s="78"/>
      <c r="MBZ2500" s="78"/>
      <c r="MCA2500" s="78"/>
      <c r="MCB2500" s="78"/>
      <c r="MCC2500" s="78"/>
      <c r="MCD2500" s="78"/>
      <c r="MCE2500" s="78"/>
      <c r="MCF2500" s="78"/>
      <c r="MCG2500" s="78"/>
      <c r="MCH2500" s="78"/>
      <c r="MCI2500" s="78"/>
      <c r="MCJ2500" s="78"/>
      <c r="MCK2500" s="78"/>
      <c r="MCL2500" s="78"/>
      <c r="MCM2500" s="78"/>
      <c r="MCN2500" s="78"/>
      <c r="MCO2500" s="78"/>
      <c r="MCP2500" s="78"/>
      <c r="MCQ2500" s="78"/>
      <c r="MCR2500" s="78"/>
      <c r="MCS2500" s="78"/>
      <c r="MCT2500" s="78"/>
      <c r="MCU2500" s="78"/>
      <c r="MCV2500" s="78"/>
      <c r="MCW2500" s="78"/>
      <c r="MCX2500" s="78"/>
      <c r="MCY2500" s="78"/>
      <c r="MCZ2500" s="78"/>
      <c r="MDA2500" s="78"/>
      <c r="MDB2500" s="78"/>
      <c r="MDC2500" s="78"/>
      <c r="MDD2500" s="78"/>
      <c r="MDE2500" s="78"/>
      <c r="MDF2500" s="78"/>
      <c r="MDG2500" s="78"/>
      <c r="MDH2500" s="78"/>
      <c r="MDI2500" s="78"/>
      <c r="MDJ2500" s="78"/>
      <c r="MDK2500" s="78"/>
      <c r="MDL2500" s="78"/>
      <c r="MDM2500" s="78"/>
      <c r="MDN2500" s="78"/>
      <c r="MDO2500" s="78"/>
      <c r="MDP2500" s="78"/>
      <c r="MDQ2500" s="78"/>
      <c r="MDR2500" s="78"/>
      <c r="MDS2500" s="78"/>
      <c r="MDT2500" s="78"/>
      <c r="MDU2500" s="78"/>
      <c r="MDV2500" s="78"/>
      <c r="MDW2500" s="78"/>
      <c r="MDX2500" s="78"/>
      <c r="MDY2500" s="78"/>
      <c r="MDZ2500" s="78"/>
      <c r="MEA2500" s="78"/>
      <c r="MEB2500" s="78"/>
      <c r="MEC2500" s="78"/>
      <c r="MED2500" s="78"/>
      <c r="MEE2500" s="78"/>
      <c r="MEF2500" s="78"/>
      <c r="MEG2500" s="78"/>
      <c r="MEH2500" s="78"/>
      <c r="MEI2500" s="78"/>
      <c r="MEJ2500" s="78"/>
      <c r="MEK2500" s="78"/>
      <c r="MEL2500" s="78"/>
      <c r="MEM2500" s="78"/>
      <c r="MEN2500" s="78"/>
      <c r="MEO2500" s="78"/>
      <c r="MEP2500" s="78"/>
      <c r="MEQ2500" s="78"/>
      <c r="MER2500" s="78"/>
      <c r="MES2500" s="78"/>
      <c r="MET2500" s="78"/>
      <c r="MEU2500" s="78"/>
      <c r="MEV2500" s="78"/>
      <c r="MEW2500" s="78"/>
      <c r="MEX2500" s="78"/>
      <c r="MEY2500" s="78"/>
      <c r="MEZ2500" s="78"/>
      <c r="MFA2500" s="78"/>
      <c r="MFB2500" s="78"/>
      <c r="MFC2500" s="78"/>
      <c r="MFD2500" s="78"/>
      <c r="MFE2500" s="78"/>
      <c r="MFF2500" s="78"/>
      <c r="MFG2500" s="78"/>
      <c r="MFH2500" s="78"/>
      <c r="MFI2500" s="78"/>
      <c r="MFJ2500" s="78"/>
      <c r="MFK2500" s="78"/>
      <c r="MFL2500" s="78"/>
      <c r="MFM2500" s="78"/>
      <c r="MFN2500" s="78"/>
      <c r="MFO2500" s="78"/>
      <c r="MFP2500" s="78"/>
      <c r="MFQ2500" s="78"/>
      <c r="MFR2500" s="78"/>
      <c r="MFS2500" s="78"/>
      <c r="MFT2500" s="78"/>
      <c r="MFU2500" s="78"/>
      <c r="MFV2500" s="78"/>
      <c r="MFW2500" s="78"/>
      <c r="MFX2500" s="78"/>
      <c r="MFY2500" s="78"/>
      <c r="MFZ2500" s="78"/>
      <c r="MGA2500" s="78"/>
      <c r="MGB2500" s="78"/>
      <c r="MGC2500" s="78"/>
      <c r="MGD2500" s="78"/>
      <c r="MGE2500" s="78"/>
      <c r="MGF2500" s="78"/>
      <c r="MGG2500" s="78"/>
      <c r="MGH2500" s="78"/>
      <c r="MGI2500" s="78"/>
      <c r="MGJ2500" s="78"/>
      <c r="MGK2500" s="78"/>
      <c r="MGL2500" s="78"/>
      <c r="MGM2500" s="78"/>
      <c r="MGN2500" s="78"/>
      <c r="MGO2500" s="78"/>
      <c r="MGP2500" s="78"/>
      <c r="MGQ2500" s="78"/>
      <c r="MGR2500" s="78"/>
      <c r="MGS2500" s="78"/>
      <c r="MGT2500" s="78"/>
      <c r="MGU2500" s="78"/>
      <c r="MGV2500" s="78"/>
      <c r="MGW2500" s="78"/>
      <c r="MGX2500" s="78"/>
      <c r="MGY2500" s="78"/>
      <c r="MGZ2500" s="78"/>
      <c r="MHA2500" s="78"/>
      <c r="MHB2500" s="78"/>
      <c r="MHC2500" s="78"/>
      <c r="MHD2500" s="78"/>
      <c r="MHE2500" s="78"/>
      <c r="MHF2500" s="78"/>
      <c r="MHG2500" s="78"/>
      <c r="MHH2500" s="78"/>
      <c r="MHI2500" s="78"/>
      <c r="MHJ2500" s="78"/>
      <c r="MHK2500" s="78"/>
      <c r="MHL2500" s="78"/>
      <c r="MHM2500" s="78"/>
      <c r="MHN2500" s="78"/>
      <c r="MHO2500" s="78"/>
      <c r="MHP2500" s="78"/>
      <c r="MHQ2500" s="78"/>
      <c r="MHR2500" s="78"/>
      <c r="MHS2500" s="78"/>
      <c r="MHT2500" s="78"/>
      <c r="MHU2500" s="78"/>
      <c r="MHV2500" s="78"/>
      <c r="MHW2500" s="78"/>
      <c r="MHX2500" s="78"/>
      <c r="MHY2500" s="78"/>
      <c r="MHZ2500" s="78"/>
      <c r="MIA2500" s="78"/>
      <c r="MIB2500" s="78"/>
      <c r="MIC2500" s="78"/>
      <c r="MID2500" s="78"/>
      <c r="MIE2500" s="78"/>
      <c r="MIF2500" s="78"/>
      <c r="MIG2500" s="78"/>
      <c r="MIH2500" s="78"/>
      <c r="MII2500" s="78"/>
      <c r="MIJ2500" s="78"/>
      <c r="MIK2500" s="78"/>
      <c r="MIL2500" s="78"/>
      <c r="MIM2500" s="78"/>
      <c r="MIN2500" s="78"/>
      <c r="MIO2500" s="78"/>
      <c r="MIP2500" s="78"/>
      <c r="MIQ2500" s="78"/>
      <c r="MIR2500" s="78"/>
      <c r="MIS2500" s="78"/>
      <c r="MIT2500" s="78"/>
      <c r="MIU2500" s="78"/>
      <c r="MIV2500" s="78"/>
      <c r="MIW2500" s="78"/>
      <c r="MIX2500" s="78"/>
      <c r="MIY2500" s="78"/>
      <c r="MIZ2500" s="78"/>
      <c r="MJA2500" s="78"/>
      <c r="MJB2500" s="78"/>
      <c r="MJC2500" s="78"/>
      <c r="MJD2500" s="78"/>
      <c r="MJE2500" s="78"/>
      <c r="MJF2500" s="78"/>
      <c r="MJG2500" s="78"/>
      <c r="MJH2500" s="78"/>
      <c r="MJI2500" s="78"/>
      <c r="MJJ2500" s="78"/>
      <c r="MJK2500" s="78"/>
      <c r="MJL2500" s="78"/>
      <c r="MJM2500" s="78"/>
      <c r="MJN2500" s="78"/>
      <c r="MJO2500" s="78"/>
      <c r="MJP2500" s="78"/>
      <c r="MJQ2500" s="78"/>
      <c r="MJR2500" s="78"/>
      <c r="MJS2500" s="78"/>
      <c r="MJT2500" s="78"/>
      <c r="MJU2500" s="78"/>
      <c r="MJV2500" s="78"/>
      <c r="MJW2500" s="78"/>
      <c r="MJX2500" s="78"/>
      <c r="MJY2500" s="78"/>
      <c r="MJZ2500" s="78"/>
      <c r="MKA2500" s="78"/>
      <c r="MKB2500" s="78"/>
      <c r="MKC2500" s="78"/>
      <c r="MKD2500" s="78"/>
      <c r="MKE2500" s="78"/>
      <c r="MKF2500" s="78"/>
      <c r="MKG2500" s="78"/>
      <c r="MKH2500" s="78"/>
      <c r="MKI2500" s="78"/>
      <c r="MKJ2500" s="78"/>
      <c r="MKK2500" s="78"/>
      <c r="MKL2500" s="78"/>
      <c r="MKM2500" s="78"/>
      <c r="MKN2500" s="78"/>
      <c r="MKO2500" s="78"/>
      <c r="MKP2500" s="78"/>
      <c r="MKQ2500" s="78"/>
      <c r="MKR2500" s="78"/>
      <c r="MKS2500" s="78"/>
      <c r="MKT2500" s="78"/>
      <c r="MKU2500" s="78"/>
      <c r="MKV2500" s="78"/>
      <c r="MKW2500" s="78"/>
      <c r="MKX2500" s="78"/>
      <c r="MKY2500" s="78"/>
      <c r="MKZ2500" s="78"/>
      <c r="MLA2500" s="78"/>
      <c r="MLB2500" s="78"/>
      <c r="MLC2500" s="78"/>
      <c r="MLD2500" s="78"/>
      <c r="MLE2500" s="78"/>
      <c r="MLF2500" s="78"/>
      <c r="MLG2500" s="78"/>
      <c r="MLH2500" s="78"/>
      <c r="MLI2500" s="78"/>
      <c r="MLJ2500" s="78"/>
      <c r="MLK2500" s="78"/>
      <c r="MLL2500" s="78"/>
      <c r="MLM2500" s="78"/>
      <c r="MLN2500" s="78"/>
      <c r="MLO2500" s="78"/>
      <c r="MLP2500" s="78"/>
      <c r="MLQ2500" s="78"/>
      <c r="MLR2500" s="78"/>
      <c r="MLS2500" s="78"/>
      <c r="MLT2500" s="78"/>
      <c r="MLU2500" s="78"/>
      <c r="MLV2500" s="78"/>
      <c r="MLW2500" s="78"/>
      <c r="MLX2500" s="78"/>
      <c r="MLY2500" s="78"/>
      <c r="MLZ2500" s="78"/>
      <c r="MMA2500" s="78"/>
      <c r="MMB2500" s="78"/>
      <c r="MMC2500" s="78"/>
      <c r="MMD2500" s="78"/>
      <c r="MME2500" s="78"/>
      <c r="MMF2500" s="78"/>
      <c r="MMG2500" s="78"/>
      <c r="MMH2500" s="78"/>
      <c r="MMI2500" s="78"/>
      <c r="MMJ2500" s="78"/>
      <c r="MMK2500" s="78"/>
      <c r="MML2500" s="78"/>
      <c r="MMM2500" s="78"/>
      <c r="MMN2500" s="78"/>
      <c r="MMO2500" s="78"/>
      <c r="MMP2500" s="78"/>
      <c r="MMQ2500" s="78"/>
      <c r="MMR2500" s="78"/>
      <c r="MMS2500" s="78"/>
      <c r="MMT2500" s="78"/>
      <c r="MMU2500" s="78"/>
      <c r="MMV2500" s="78"/>
      <c r="MMW2500" s="78"/>
      <c r="MMX2500" s="78"/>
      <c r="MMY2500" s="78"/>
      <c r="MMZ2500" s="78"/>
      <c r="MNA2500" s="78"/>
      <c r="MNB2500" s="78"/>
      <c r="MNC2500" s="78"/>
      <c r="MND2500" s="78"/>
      <c r="MNE2500" s="78"/>
      <c r="MNF2500" s="78"/>
      <c r="MNG2500" s="78"/>
      <c r="MNH2500" s="78"/>
      <c r="MNI2500" s="78"/>
      <c r="MNJ2500" s="78"/>
      <c r="MNK2500" s="78"/>
      <c r="MNL2500" s="78"/>
      <c r="MNM2500" s="78"/>
      <c r="MNN2500" s="78"/>
      <c r="MNO2500" s="78"/>
      <c r="MNP2500" s="78"/>
      <c r="MNQ2500" s="78"/>
      <c r="MNR2500" s="78"/>
      <c r="MNS2500" s="78"/>
      <c r="MNT2500" s="78"/>
      <c r="MNU2500" s="78"/>
      <c r="MNV2500" s="78"/>
      <c r="MNW2500" s="78"/>
      <c r="MNX2500" s="78"/>
      <c r="MNY2500" s="78"/>
      <c r="MNZ2500" s="78"/>
      <c r="MOA2500" s="78"/>
      <c r="MOB2500" s="78"/>
      <c r="MOC2500" s="78"/>
      <c r="MOD2500" s="78"/>
      <c r="MOE2500" s="78"/>
      <c r="MOF2500" s="78"/>
      <c r="MOG2500" s="78"/>
      <c r="MOH2500" s="78"/>
      <c r="MOI2500" s="78"/>
      <c r="MOJ2500" s="78"/>
      <c r="MOK2500" s="78"/>
      <c r="MOL2500" s="78"/>
      <c r="MOM2500" s="78"/>
      <c r="MON2500" s="78"/>
      <c r="MOO2500" s="78"/>
      <c r="MOP2500" s="78"/>
      <c r="MOQ2500" s="78"/>
      <c r="MOR2500" s="78"/>
      <c r="MOS2500" s="78"/>
      <c r="MOT2500" s="78"/>
      <c r="MOU2500" s="78"/>
      <c r="MOV2500" s="78"/>
      <c r="MOW2500" s="78"/>
      <c r="MOX2500" s="78"/>
      <c r="MOY2500" s="78"/>
      <c r="MOZ2500" s="78"/>
      <c r="MPA2500" s="78"/>
      <c r="MPB2500" s="78"/>
      <c r="MPC2500" s="78"/>
      <c r="MPD2500" s="78"/>
      <c r="MPE2500" s="78"/>
      <c r="MPF2500" s="78"/>
      <c r="MPG2500" s="78"/>
      <c r="MPH2500" s="78"/>
      <c r="MPI2500" s="78"/>
      <c r="MPJ2500" s="78"/>
      <c r="MPK2500" s="78"/>
      <c r="MPL2500" s="78"/>
      <c r="MPM2500" s="78"/>
      <c r="MPN2500" s="78"/>
      <c r="MPO2500" s="78"/>
      <c r="MPP2500" s="78"/>
      <c r="MPQ2500" s="78"/>
      <c r="MPR2500" s="78"/>
      <c r="MPS2500" s="78"/>
      <c r="MPT2500" s="78"/>
      <c r="MPU2500" s="78"/>
      <c r="MPV2500" s="78"/>
      <c r="MPW2500" s="78"/>
      <c r="MPX2500" s="78"/>
      <c r="MPY2500" s="78"/>
      <c r="MPZ2500" s="78"/>
      <c r="MQA2500" s="78"/>
      <c r="MQB2500" s="78"/>
      <c r="MQC2500" s="78"/>
      <c r="MQD2500" s="78"/>
      <c r="MQE2500" s="78"/>
      <c r="MQF2500" s="78"/>
      <c r="MQG2500" s="78"/>
      <c r="MQH2500" s="78"/>
      <c r="MQI2500" s="78"/>
      <c r="MQJ2500" s="78"/>
      <c r="MQK2500" s="78"/>
      <c r="MQL2500" s="78"/>
      <c r="MQM2500" s="78"/>
      <c r="MQN2500" s="78"/>
      <c r="MQO2500" s="78"/>
      <c r="MQP2500" s="78"/>
      <c r="MQQ2500" s="78"/>
      <c r="MQR2500" s="78"/>
      <c r="MQS2500" s="78"/>
      <c r="MQT2500" s="78"/>
      <c r="MQU2500" s="78"/>
      <c r="MQV2500" s="78"/>
      <c r="MQW2500" s="78"/>
      <c r="MQX2500" s="78"/>
      <c r="MQY2500" s="78"/>
      <c r="MQZ2500" s="78"/>
      <c r="MRA2500" s="78"/>
      <c r="MRB2500" s="78"/>
      <c r="MRC2500" s="78"/>
      <c r="MRD2500" s="78"/>
      <c r="MRE2500" s="78"/>
      <c r="MRF2500" s="78"/>
      <c r="MRG2500" s="78"/>
      <c r="MRH2500" s="78"/>
      <c r="MRI2500" s="78"/>
      <c r="MRJ2500" s="78"/>
      <c r="MRK2500" s="78"/>
      <c r="MRL2500" s="78"/>
      <c r="MRM2500" s="78"/>
      <c r="MRN2500" s="78"/>
      <c r="MRO2500" s="78"/>
      <c r="MRP2500" s="78"/>
      <c r="MRQ2500" s="78"/>
      <c r="MRR2500" s="78"/>
      <c r="MRS2500" s="78"/>
      <c r="MRT2500" s="78"/>
      <c r="MRU2500" s="78"/>
      <c r="MRV2500" s="78"/>
      <c r="MRW2500" s="78"/>
      <c r="MRX2500" s="78"/>
      <c r="MRY2500" s="78"/>
      <c r="MRZ2500" s="78"/>
      <c r="MSA2500" s="78"/>
      <c r="MSB2500" s="78"/>
      <c r="MSC2500" s="78"/>
      <c r="MSD2500" s="78"/>
      <c r="MSE2500" s="78"/>
      <c r="MSF2500" s="78"/>
      <c r="MSG2500" s="78"/>
      <c r="MSH2500" s="78"/>
      <c r="MSI2500" s="78"/>
      <c r="MSJ2500" s="78"/>
      <c r="MSK2500" s="78"/>
      <c r="MSL2500" s="78"/>
      <c r="MSM2500" s="78"/>
      <c r="MSN2500" s="78"/>
      <c r="MSO2500" s="78"/>
      <c r="MSP2500" s="78"/>
      <c r="MSQ2500" s="78"/>
      <c r="MSR2500" s="78"/>
      <c r="MSS2500" s="78"/>
      <c r="MST2500" s="78"/>
      <c r="MSU2500" s="78"/>
      <c r="MSV2500" s="78"/>
      <c r="MSW2500" s="78"/>
      <c r="MSX2500" s="78"/>
      <c r="MSY2500" s="78"/>
      <c r="MSZ2500" s="78"/>
      <c r="MTA2500" s="78"/>
      <c r="MTB2500" s="78"/>
      <c r="MTC2500" s="78"/>
      <c r="MTD2500" s="78"/>
      <c r="MTE2500" s="78"/>
      <c r="MTF2500" s="78"/>
      <c r="MTG2500" s="78"/>
      <c r="MTH2500" s="78"/>
      <c r="MTI2500" s="78"/>
      <c r="MTJ2500" s="78"/>
      <c r="MTK2500" s="78"/>
      <c r="MTL2500" s="78"/>
      <c r="MTM2500" s="78"/>
      <c r="MTN2500" s="78"/>
      <c r="MTO2500" s="78"/>
      <c r="MTP2500" s="78"/>
      <c r="MTQ2500" s="78"/>
      <c r="MTR2500" s="78"/>
      <c r="MTS2500" s="78"/>
      <c r="MTT2500" s="78"/>
      <c r="MTU2500" s="78"/>
      <c r="MTV2500" s="78"/>
      <c r="MTW2500" s="78"/>
      <c r="MTX2500" s="78"/>
      <c r="MTY2500" s="78"/>
      <c r="MTZ2500" s="78"/>
      <c r="MUA2500" s="78"/>
      <c r="MUB2500" s="78"/>
      <c r="MUC2500" s="78"/>
      <c r="MUD2500" s="78"/>
      <c r="MUE2500" s="78"/>
      <c r="MUF2500" s="78"/>
      <c r="MUG2500" s="78"/>
      <c r="MUH2500" s="78"/>
      <c r="MUI2500" s="78"/>
      <c r="MUJ2500" s="78"/>
      <c r="MUK2500" s="78"/>
      <c r="MUL2500" s="78"/>
      <c r="MUM2500" s="78"/>
      <c r="MUN2500" s="78"/>
      <c r="MUO2500" s="78"/>
      <c r="MUP2500" s="78"/>
      <c r="MUQ2500" s="78"/>
      <c r="MUR2500" s="78"/>
      <c r="MUS2500" s="78"/>
      <c r="MUT2500" s="78"/>
      <c r="MUU2500" s="78"/>
      <c r="MUV2500" s="78"/>
      <c r="MUW2500" s="78"/>
      <c r="MUX2500" s="78"/>
      <c r="MUY2500" s="78"/>
      <c r="MUZ2500" s="78"/>
      <c r="MVA2500" s="78"/>
      <c r="MVB2500" s="78"/>
      <c r="MVC2500" s="78"/>
      <c r="MVD2500" s="78"/>
      <c r="MVE2500" s="78"/>
      <c r="MVF2500" s="78"/>
      <c r="MVG2500" s="78"/>
      <c r="MVH2500" s="78"/>
      <c r="MVI2500" s="78"/>
      <c r="MVJ2500" s="78"/>
      <c r="MVK2500" s="78"/>
      <c r="MVL2500" s="78"/>
      <c r="MVM2500" s="78"/>
      <c r="MVN2500" s="78"/>
      <c r="MVO2500" s="78"/>
      <c r="MVP2500" s="78"/>
      <c r="MVQ2500" s="78"/>
      <c r="MVR2500" s="78"/>
      <c r="MVS2500" s="78"/>
      <c r="MVT2500" s="78"/>
      <c r="MVU2500" s="78"/>
      <c r="MVV2500" s="78"/>
      <c r="MVW2500" s="78"/>
      <c r="MVX2500" s="78"/>
      <c r="MVY2500" s="78"/>
      <c r="MVZ2500" s="78"/>
      <c r="MWA2500" s="78"/>
      <c r="MWB2500" s="78"/>
      <c r="MWC2500" s="78"/>
      <c r="MWD2500" s="78"/>
      <c r="MWE2500" s="78"/>
      <c r="MWF2500" s="78"/>
      <c r="MWG2500" s="78"/>
      <c r="MWH2500" s="78"/>
      <c r="MWI2500" s="78"/>
      <c r="MWJ2500" s="78"/>
      <c r="MWK2500" s="78"/>
      <c r="MWL2500" s="78"/>
      <c r="MWM2500" s="78"/>
      <c r="MWN2500" s="78"/>
      <c r="MWO2500" s="78"/>
      <c r="MWP2500" s="78"/>
      <c r="MWQ2500" s="78"/>
      <c r="MWR2500" s="78"/>
      <c r="MWS2500" s="78"/>
      <c r="MWT2500" s="78"/>
      <c r="MWU2500" s="78"/>
      <c r="MWV2500" s="78"/>
      <c r="MWW2500" s="78"/>
      <c r="MWX2500" s="78"/>
      <c r="MWY2500" s="78"/>
      <c r="MWZ2500" s="78"/>
      <c r="MXA2500" s="78"/>
      <c r="MXB2500" s="78"/>
      <c r="MXC2500" s="78"/>
      <c r="MXD2500" s="78"/>
      <c r="MXE2500" s="78"/>
      <c r="MXF2500" s="78"/>
      <c r="MXG2500" s="78"/>
      <c r="MXH2500" s="78"/>
      <c r="MXI2500" s="78"/>
      <c r="MXJ2500" s="78"/>
      <c r="MXK2500" s="78"/>
      <c r="MXL2500" s="78"/>
      <c r="MXM2500" s="78"/>
      <c r="MXN2500" s="78"/>
      <c r="MXO2500" s="78"/>
      <c r="MXP2500" s="78"/>
      <c r="MXQ2500" s="78"/>
      <c r="MXR2500" s="78"/>
      <c r="MXS2500" s="78"/>
      <c r="MXT2500" s="78"/>
      <c r="MXU2500" s="78"/>
      <c r="MXV2500" s="78"/>
      <c r="MXW2500" s="78"/>
      <c r="MXX2500" s="78"/>
      <c r="MXY2500" s="78"/>
      <c r="MXZ2500" s="78"/>
      <c r="MYA2500" s="78"/>
      <c r="MYB2500" s="78"/>
      <c r="MYC2500" s="78"/>
      <c r="MYD2500" s="78"/>
      <c r="MYE2500" s="78"/>
      <c r="MYF2500" s="78"/>
      <c r="MYG2500" s="78"/>
      <c r="MYH2500" s="78"/>
      <c r="MYI2500" s="78"/>
      <c r="MYJ2500" s="78"/>
      <c r="MYK2500" s="78"/>
      <c r="MYL2500" s="78"/>
      <c r="MYM2500" s="78"/>
      <c r="MYN2500" s="78"/>
      <c r="MYO2500" s="78"/>
      <c r="MYP2500" s="78"/>
      <c r="MYQ2500" s="78"/>
      <c r="MYR2500" s="78"/>
      <c r="MYS2500" s="78"/>
      <c r="MYT2500" s="78"/>
      <c r="MYU2500" s="78"/>
      <c r="MYV2500" s="78"/>
      <c r="MYW2500" s="78"/>
      <c r="MYX2500" s="78"/>
      <c r="MYY2500" s="78"/>
      <c r="MYZ2500" s="78"/>
      <c r="MZA2500" s="78"/>
      <c r="MZB2500" s="78"/>
      <c r="MZC2500" s="78"/>
      <c r="MZD2500" s="78"/>
      <c r="MZE2500" s="78"/>
      <c r="MZF2500" s="78"/>
      <c r="MZG2500" s="78"/>
      <c r="MZH2500" s="78"/>
      <c r="MZI2500" s="78"/>
      <c r="MZJ2500" s="78"/>
      <c r="MZK2500" s="78"/>
      <c r="MZL2500" s="78"/>
      <c r="MZM2500" s="78"/>
      <c r="MZN2500" s="78"/>
      <c r="MZO2500" s="78"/>
      <c r="MZP2500" s="78"/>
      <c r="MZQ2500" s="78"/>
      <c r="MZR2500" s="78"/>
      <c r="MZS2500" s="78"/>
      <c r="MZT2500" s="78"/>
      <c r="MZU2500" s="78"/>
      <c r="MZV2500" s="78"/>
      <c r="MZW2500" s="78"/>
      <c r="MZX2500" s="78"/>
      <c r="MZY2500" s="78"/>
      <c r="MZZ2500" s="78"/>
      <c r="NAA2500" s="78"/>
      <c r="NAB2500" s="78"/>
      <c r="NAC2500" s="78"/>
      <c r="NAD2500" s="78"/>
      <c r="NAE2500" s="78"/>
      <c r="NAF2500" s="78"/>
      <c r="NAG2500" s="78"/>
      <c r="NAH2500" s="78"/>
      <c r="NAI2500" s="78"/>
      <c r="NAJ2500" s="78"/>
      <c r="NAK2500" s="78"/>
      <c r="NAL2500" s="78"/>
      <c r="NAM2500" s="78"/>
      <c r="NAN2500" s="78"/>
      <c r="NAO2500" s="78"/>
      <c r="NAP2500" s="78"/>
      <c r="NAQ2500" s="78"/>
      <c r="NAR2500" s="78"/>
      <c r="NAS2500" s="78"/>
      <c r="NAT2500" s="78"/>
      <c r="NAU2500" s="78"/>
      <c r="NAV2500" s="78"/>
      <c r="NAW2500" s="78"/>
      <c r="NAX2500" s="78"/>
      <c r="NAY2500" s="78"/>
      <c r="NAZ2500" s="78"/>
      <c r="NBA2500" s="78"/>
      <c r="NBB2500" s="78"/>
      <c r="NBC2500" s="78"/>
      <c r="NBD2500" s="78"/>
      <c r="NBE2500" s="78"/>
      <c r="NBF2500" s="78"/>
      <c r="NBG2500" s="78"/>
      <c r="NBH2500" s="78"/>
      <c r="NBI2500" s="78"/>
      <c r="NBJ2500" s="78"/>
      <c r="NBK2500" s="78"/>
      <c r="NBL2500" s="78"/>
      <c r="NBM2500" s="78"/>
      <c r="NBN2500" s="78"/>
      <c r="NBO2500" s="78"/>
      <c r="NBP2500" s="78"/>
      <c r="NBQ2500" s="78"/>
      <c r="NBR2500" s="78"/>
      <c r="NBS2500" s="78"/>
      <c r="NBT2500" s="78"/>
      <c r="NBU2500" s="78"/>
      <c r="NBV2500" s="78"/>
      <c r="NBW2500" s="78"/>
      <c r="NBX2500" s="78"/>
      <c r="NBY2500" s="78"/>
      <c r="NBZ2500" s="78"/>
      <c r="NCA2500" s="78"/>
      <c r="NCB2500" s="78"/>
      <c r="NCC2500" s="78"/>
      <c r="NCD2500" s="78"/>
      <c r="NCE2500" s="78"/>
      <c r="NCF2500" s="78"/>
      <c r="NCG2500" s="78"/>
      <c r="NCH2500" s="78"/>
      <c r="NCI2500" s="78"/>
      <c r="NCJ2500" s="78"/>
      <c r="NCK2500" s="78"/>
      <c r="NCL2500" s="78"/>
      <c r="NCM2500" s="78"/>
      <c r="NCN2500" s="78"/>
      <c r="NCO2500" s="78"/>
      <c r="NCP2500" s="78"/>
      <c r="NCQ2500" s="78"/>
      <c r="NCR2500" s="78"/>
      <c r="NCS2500" s="78"/>
      <c r="NCT2500" s="78"/>
      <c r="NCU2500" s="78"/>
      <c r="NCV2500" s="78"/>
      <c r="NCW2500" s="78"/>
      <c r="NCX2500" s="78"/>
      <c r="NCY2500" s="78"/>
      <c r="NCZ2500" s="78"/>
      <c r="NDA2500" s="78"/>
      <c r="NDB2500" s="78"/>
      <c r="NDC2500" s="78"/>
      <c r="NDD2500" s="78"/>
      <c r="NDE2500" s="78"/>
      <c r="NDF2500" s="78"/>
      <c r="NDG2500" s="78"/>
      <c r="NDH2500" s="78"/>
      <c r="NDI2500" s="78"/>
      <c r="NDJ2500" s="78"/>
      <c r="NDK2500" s="78"/>
      <c r="NDL2500" s="78"/>
      <c r="NDM2500" s="78"/>
      <c r="NDN2500" s="78"/>
      <c r="NDO2500" s="78"/>
      <c r="NDP2500" s="78"/>
      <c r="NDQ2500" s="78"/>
      <c r="NDR2500" s="78"/>
      <c r="NDS2500" s="78"/>
      <c r="NDT2500" s="78"/>
      <c r="NDU2500" s="78"/>
      <c r="NDV2500" s="78"/>
      <c r="NDW2500" s="78"/>
      <c r="NDX2500" s="78"/>
      <c r="NDY2500" s="78"/>
      <c r="NDZ2500" s="78"/>
      <c r="NEA2500" s="78"/>
      <c r="NEB2500" s="78"/>
      <c r="NEC2500" s="78"/>
      <c r="NED2500" s="78"/>
      <c r="NEE2500" s="78"/>
      <c r="NEF2500" s="78"/>
      <c r="NEG2500" s="78"/>
      <c r="NEH2500" s="78"/>
      <c r="NEI2500" s="78"/>
      <c r="NEJ2500" s="78"/>
      <c r="NEK2500" s="78"/>
      <c r="NEL2500" s="78"/>
      <c r="NEM2500" s="78"/>
      <c r="NEN2500" s="78"/>
      <c r="NEO2500" s="78"/>
      <c r="NEP2500" s="78"/>
      <c r="NEQ2500" s="78"/>
      <c r="NER2500" s="78"/>
      <c r="NES2500" s="78"/>
      <c r="NET2500" s="78"/>
      <c r="NEU2500" s="78"/>
      <c r="NEV2500" s="78"/>
      <c r="NEW2500" s="78"/>
      <c r="NEX2500" s="78"/>
      <c r="NEY2500" s="78"/>
      <c r="NEZ2500" s="78"/>
      <c r="NFA2500" s="78"/>
      <c r="NFB2500" s="78"/>
      <c r="NFC2500" s="78"/>
      <c r="NFD2500" s="78"/>
      <c r="NFE2500" s="78"/>
      <c r="NFF2500" s="78"/>
      <c r="NFG2500" s="78"/>
      <c r="NFH2500" s="78"/>
      <c r="NFI2500" s="78"/>
      <c r="NFJ2500" s="78"/>
      <c r="NFK2500" s="78"/>
      <c r="NFL2500" s="78"/>
      <c r="NFM2500" s="78"/>
      <c r="NFN2500" s="78"/>
      <c r="NFO2500" s="78"/>
      <c r="NFP2500" s="78"/>
      <c r="NFQ2500" s="78"/>
      <c r="NFR2500" s="78"/>
      <c r="NFS2500" s="78"/>
      <c r="NFT2500" s="78"/>
      <c r="NFU2500" s="78"/>
      <c r="NFV2500" s="78"/>
      <c r="NFW2500" s="78"/>
      <c r="NFX2500" s="78"/>
      <c r="NFY2500" s="78"/>
      <c r="NFZ2500" s="78"/>
      <c r="NGA2500" s="78"/>
      <c r="NGB2500" s="78"/>
      <c r="NGC2500" s="78"/>
      <c r="NGD2500" s="78"/>
      <c r="NGE2500" s="78"/>
      <c r="NGF2500" s="78"/>
      <c r="NGG2500" s="78"/>
      <c r="NGH2500" s="78"/>
      <c r="NGI2500" s="78"/>
      <c r="NGJ2500" s="78"/>
      <c r="NGK2500" s="78"/>
      <c r="NGL2500" s="78"/>
      <c r="NGM2500" s="78"/>
      <c r="NGN2500" s="78"/>
      <c r="NGO2500" s="78"/>
      <c r="NGP2500" s="78"/>
      <c r="NGQ2500" s="78"/>
      <c r="NGR2500" s="78"/>
      <c r="NGS2500" s="78"/>
      <c r="NGT2500" s="78"/>
      <c r="NGU2500" s="78"/>
      <c r="NGV2500" s="78"/>
      <c r="NGW2500" s="78"/>
      <c r="NGX2500" s="78"/>
      <c r="NGY2500" s="78"/>
      <c r="NGZ2500" s="78"/>
      <c r="NHA2500" s="78"/>
      <c r="NHB2500" s="78"/>
      <c r="NHC2500" s="78"/>
      <c r="NHD2500" s="78"/>
      <c r="NHE2500" s="78"/>
      <c r="NHF2500" s="78"/>
      <c r="NHG2500" s="78"/>
      <c r="NHH2500" s="78"/>
      <c r="NHI2500" s="78"/>
      <c r="NHJ2500" s="78"/>
      <c r="NHK2500" s="78"/>
      <c r="NHL2500" s="78"/>
      <c r="NHM2500" s="78"/>
      <c r="NHN2500" s="78"/>
      <c r="NHO2500" s="78"/>
      <c r="NHP2500" s="78"/>
      <c r="NHQ2500" s="78"/>
      <c r="NHR2500" s="78"/>
      <c r="NHS2500" s="78"/>
      <c r="NHT2500" s="78"/>
      <c r="NHU2500" s="78"/>
      <c r="NHV2500" s="78"/>
      <c r="NHW2500" s="78"/>
      <c r="NHX2500" s="78"/>
      <c r="NHY2500" s="78"/>
      <c r="NHZ2500" s="78"/>
      <c r="NIA2500" s="78"/>
      <c r="NIB2500" s="78"/>
      <c r="NIC2500" s="78"/>
      <c r="NID2500" s="78"/>
      <c r="NIE2500" s="78"/>
      <c r="NIF2500" s="78"/>
      <c r="NIG2500" s="78"/>
      <c r="NIH2500" s="78"/>
      <c r="NII2500" s="78"/>
      <c r="NIJ2500" s="78"/>
      <c r="NIK2500" s="78"/>
      <c r="NIL2500" s="78"/>
      <c r="NIM2500" s="78"/>
      <c r="NIN2500" s="78"/>
      <c r="NIO2500" s="78"/>
      <c r="NIP2500" s="78"/>
      <c r="NIQ2500" s="78"/>
      <c r="NIR2500" s="78"/>
      <c r="NIS2500" s="78"/>
      <c r="NIT2500" s="78"/>
      <c r="NIU2500" s="78"/>
      <c r="NIV2500" s="78"/>
      <c r="NIW2500" s="78"/>
      <c r="NIX2500" s="78"/>
      <c r="NIY2500" s="78"/>
      <c r="NIZ2500" s="78"/>
      <c r="NJA2500" s="78"/>
      <c r="NJB2500" s="78"/>
      <c r="NJC2500" s="78"/>
      <c r="NJD2500" s="78"/>
      <c r="NJE2500" s="78"/>
      <c r="NJF2500" s="78"/>
      <c r="NJG2500" s="78"/>
      <c r="NJH2500" s="78"/>
      <c r="NJI2500" s="78"/>
      <c r="NJJ2500" s="78"/>
      <c r="NJK2500" s="78"/>
      <c r="NJL2500" s="78"/>
      <c r="NJM2500" s="78"/>
      <c r="NJN2500" s="78"/>
      <c r="NJO2500" s="78"/>
      <c r="NJP2500" s="78"/>
      <c r="NJQ2500" s="78"/>
      <c r="NJR2500" s="78"/>
      <c r="NJS2500" s="78"/>
      <c r="NJT2500" s="78"/>
      <c r="NJU2500" s="78"/>
      <c r="NJV2500" s="78"/>
      <c r="NJW2500" s="78"/>
      <c r="NJX2500" s="78"/>
      <c r="NJY2500" s="78"/>
      <c r="NJZ2500" s="78"/>
      <c r="NKA2500" s="78"/>
      <c r="NKB2500" s="78"/>
      <c r="NKC2500" s="78"/>
      <c r="NKD2500" s="78"/>
      <c r="NKE2500" s="78"/>
      <c r="NKF2500" s="78"/>
      <c r="NKG2500" s="78"/>
      <c r="NKH2500" s="78"/>
      <c r="NKI2500" s="78"/>
      <c r="NKJ2500" s="78"/>
      <c r="NKK2500" s="78"/>
      <c r="NKL2500" s="78"/>
      <c r="NKM2500" s="78"/>
      <c r="NKN2500" s="78"/>
      <c r="NKO2500" s="78"/>
      <c r="NKP2500" s="78"/>
      <c r="NKQ2500" s="78"/>
      <c r="NKR2500" s="78"/>
      <c r="NKS2500" s="78"/>
      <c r="NKT2500" s="78"/>
      <c r="NKU2500" s="78"/>
      <c r="NKV2500" s="78"/>
      <c r="NKW2500" s="78"/>
      <c r="NKX2500" s="78"/>
      <c r="NKY2500" s="78"/>
      <c r="NKZ2500" s="78"/>
      <c r="NLA2500" s="78"/>
      <c r="NLB2500" s="78"/>
      <c r="NLC2500" s="78"/>
      <c r="NLD2500" s="78"/>
      <c r="NLE2500" s="78"/>
      <c r="NLF2500" s="78"/>
      <c r="NLG2500" s="78"/>
      <c r="NLH2500" s="78"/>
      <c r="NLI2500" s="78"/>
      <c r="NLJ2500" s="78"/>
      <c r="NLK2500" s="78"/>
      <c r="NLL2500" s="78"/>
      <c r="NLM2500" s="78"/>
      <c r="NLN2500" s="78"/>
      <c r="NLO2500" s="78"/>
      <c r="NLP2500" s="78"/>
      <c r="NLQ2500" s="78"/>
      <c r="NLR2500" s="78"/>
      <c r="NLS2500" s="78"/>
      <c r="NLT2500" s="78"/>
      <c r="NLU2500" s="78"/>
      <c r="NLV2500" s="78"/>
      <c r="NLW2500" s="78"/>
      <c r="NLX2500" s="78"/>
      <c r="NLY2500" s="78"/>
      <c r="NLZ2500" s="78"/>
      <c r="NMA2500" s="78"/>
      <c r="NMB2500" s="78"/>
      <c r="NMC2500" s="78"/>
      <c r="NMD2500" s="78"/>
      <c r="NME2500" s="78"/>
      <c r="NMF2500" s="78"/>
      <c r="NMG2500" s="78"/>
      <c r="NMH2500" s="78"/>
      <c r="NMI2500" s="78"/>
      <c r="NMJ2500" s="78"/>
      <c r="NMK2500" s="78"/>
      <c r="NML2500" s="78"/>
      <c r="NMM2500" s="78"/>
      <c r="NMN2500" s="78"/>
      <c r="NMO2500" s="78"/>
      <c r="NMP2500" s="78"/>
      <c r="NMQ2500" s="78"/>
      <c r="NMR2500" s="78"/>
      <c r="NMS2500" s="78"/>
      <c r="NMT2500" s="78"/>
      <c r="NMU2500" s="78"/>
      <c r="NMV2500" s="78"/>
      <c r="NMW2500" s="78"/>
      <c r="NMX2500" s="78"/>
      <c r="NMY2500" s="78"/>
      <c r="NMZ2500" s="78"/>
      <c r="NNA2500" s="78"/>
      <c r="NNB2500" s="78"/>
      <c r="NNC2500" s="78"/>
      <c r="NND2500" s="78"/>
      <c r="NNE2500" s="78"/>
      <c r="NNF2500" s="78"/>
      <c r="NNG2500" s="78"/>
      <c r="NNH2500" s="78"/>
      <c r="NNI2500" s="78"/>
      <c r="NNJ2500" s="78"/>
      <c r="NNK2500" s="78"/>
      <c r="NNL2500" s="78"/>
      <c r="NNM2500" s="78"/>
      <c r="NNN2500" s="78"/>
      <c r="NNO2500" s="78"/>
      <c r="NNP2500" s="78"/>
      <c r="NNQ2500" s="78"/>
      <c r="NNR2500" s="78"/>
      <c r="NNS2500" s="78"/>
      <c r="NNT2500" s="78"/>
      <c r="NNU2500" s="78"/>
      <c r="NNV2500" s="78"/>
      <c r="NNW2500" s="78"/>
      <c r="NNX2500" s="78"/>
      <c r="NNY2500" s="78"/>
      <c r="NNZ2500" s="78"/>
      <c r="NOA2500" s="78"/>
      <c r="NOB2500" s="78"/>
      <c r="NOC2500" s="78"/>
      <c r="NOD2500" s="78"/>
      <c r="NOE2500" s="78"/>
      <c r="NOF2500" s="78"/>
      <c r="NOG2500" s="78"/>
      <c r="NOH2500" s="78"/>
      <c r="NOI2500" s="78"/>
      <c r="NOJ2500" s="78"/>
      <c r="NOK2500" s="78"/>
      <c r="NOL2500" s="78"/>
      <c r="NOM2500" s="78"/>
      <c r="NON2500" s="78"/>
      <c r="NOO2500" s="78"/>
      <c r="NOP2500" s="78"/>
      <c r="NOQ2500" s="78"/>
      <c r="NOR2500" s="78"/>
      <c r="NOS2500" s="78"/>
      <c r="NOT2500" s="78"/>
      <c r="NOU2500" s="78"/>
      <c r="NOV2500" s="78"/>
      <c r="NOW2500" s="78"/>
      <c r="NOX2500" s="78"/>
      <c r="NOY2500" s="78"/>
      <c r="NOZ2500" s="78"/>
      <c r="NPA2500" s="78"/>
      <c r="NPB2500" s="78"/>
      <c r="NPC2500" s="78"/>
      <c r="NPD2500" s="78"/>
      <c r="NPE2500" s="78"/>
      <c r="NPF2500" s="78"/>
      <c r="NPG2500" s="78"/>
      <c r="NPH2500" s="78"/>
      <c r="NPI2500" s="78"/>
      <c r="NPJ2500" s="78"/>
      <c r="NPK2500" s="78"/>
      <c r="NPL2500" s="78"/>
      <c r="NPM2500" s="78"/>
      <c r="NPN2500" s="78"/>
      <c r="NPO2500" s="78"/>
      <c r="NPP2500" s="78"/>
      <c r="NPQ2500" s="78"/>
      <c r="NPR2500" s="78"/>
      <c r="NPS2500" s="78"/>
      <c r="NPT2500" s="78"/>
      <c r="NPU2500" s="78"/>
      <c r="NPV2500" s="78"/>
      <c r="NPW2500" s="78"/>
      <c r="NPX2500" s="78"/>
      <c r="NPY2500" s="78"/>
      <c r="NPZ2500" s="78"/>
      <c r="NQA2500" s="78"/>
      <c r="NQB2500" s="78"/>
      <c r="NQC2500" s="78"/>
      <c r="NQD2500" s="78"/>
      <c r="NQE2500" s="78"/>
      <c r="NQF2500" s="78"/>
      <c r="NQG2500" s="78"/>
      <c r="NQH2500" s="78"/>
      <c r="NQI2500" s="78"/>
      <c r="NQJ2500" s="78"/>
      <c r="NQK2500" s="78"/>
      <c r="NQL2500" s="78"/>
      <c r="NQM2500" s="78"/>
      <c r="NQN2500" s="78"/>
      <c r="NQO2500" s="78"/>
      <c r="NQP2500" s="78"/>
      <c r="NQQ2500" s="78"/>
      <c r="NQR2500" s="78"/>
      <c r="NQS2500" s="78"/>
      <c r="NQT2500" s="78"/>
      <c r="NQU2500" s="78"/>
      <c r="NQV2500" s="78"/>
      <c r="NQW2500" s="78"/>
      <c r="NQX2500" s="78"/>
      <c r="NQY2500" s="78"/>
      <c r="NQZ2500" s="78"/>
      <c r="NRA2500" s="78"/>
      <c r="NRB2500" s="78"/>
      <c r="NRC2500" s="78"/>
      <c r="NRD2500" s="78"/>
      <c r="NRE2500" s="78"/>
      <c r="NRF2500" s="78"/>
      <c r="NRG2500" s="78"/>
      <c r="NRH2500" s="78"/>
      <c r="NRI2500" s="78"/>
      <c r="NRJ2500" s="78"/>
      <c r="NRK2500" s="78"/>
      <c r="NRL2500" s="78"/>
      <c r="NRM2500" s="78"/>
      <c r="NRN2500" s="78"/>
      <c r="NRO2500" s="78"/>
      <c r="NRP2500" s="78"/>
      <c r="NRQ2500" s="78"/>
      <c r="NRR2500" s="78"/>
      <c r="NRS2500" s="78"/>
      <c r="NRT2500" s="78"/>
      <c r="NRU2500" s="78"/>
      <c r="NRV2500" s="78"/>
      <c r="NRW2500" s="78"/>
      <c r="NRX2500" s="78"/>
      <c r="NRY2500" s="78"/>
      <c r="NRZ2500" s="78"/>
      <c r="NSA2500" s="78"/>
      <c r="NSB2500" s="78"/>
      <c r="NSC2500" s="78"/>
      <c r="NSD2500" s="78"/>
      <c r="NSE2500" s="78"/>
      <c r="NSF2500" s="78"/>
      <c r="NSG2500" s="78"/>
      <c r="NSH2500" s="78"/>
      <c r="NSI2500" s="78"/>
      <c r="NSJ2500" s="78"/>
      <c r="NSK2500" s="78"/>
      <c r="NSL2500" s="78"/>
      <c r="NSM2500" s="78"/>
      <c r="NSN2500" s="78"/>
      <c r="NSO2500" s="78"/>
      <c r="NSP2500" s="78"/>
      <c r="NSQ2500" s="78"/>
      <c r="NSR2500" s="78"/>
      <c r="NSS2500" s="78"/>
      <c r="NST2500" s="78"/>
      <c r="NSU2500" s="78"/>
      <c r="NSV2500" s="78"/>
      <c r="NSW2500" s="78"/>
      <c r="NSX2500" s="78"/>
      <c r="NSY2500" s="78"/>
      <c r="NSZ2500" s="78"/>
      <c r="NTA2500" s="78"/>
      <c r="NTB2500" s="78"/>
      <c r="NTC2500" s="78"/>
      <c r="NTD2500" s="78"/>
      <c r="NTE2500" s="78"/>
      <c r="NTF2500" s="78"/>
      <c r="NTG2500" s="78"/>
      <c r="NTH2500" s="78"/>
      <c r="NTI2500" s="78"/>
      <c r="NTJ2500" s="78"/>
      <c r="NTK2500" s="78"/>
      <c r="NTL2500" s="78"/>
      <c r="NTM2500" s="78"/>
      <c r="NTN2500" s="78"/>
      <c r="NTO2500" s="78"/>
      <c r="NTP2500" s="78"/>
      <c r="NTQ2500" s="78"/>
      <c r="NTR2500" s="78"/>
      <c r="NTS2500" s="78"/>
      <c r="NTT2500" s="78"/>
      <c r="NTU2500" s="78"/>
      <c r="NTV2500" s="78"/>
      <c r="NTW2500" s="78"/>
      <c r="NTX2500" s="78"/>
      <c r="NTY2500" s="78"/>
      <c r="NTZ2500" s="78"/>
      <c r="NUA2500" s="78"/>
      <c r="NUB2500" s="78"/>
      <c r="NUC2500" s="78"/>
      <c r="NUD2500" s="78"/>
      <c r="NUE2500" s="78"/>
      <c r="NUF2500" s="78"/>
      <c r="NUG2500" s="78"/>
      <c r="NUH2500" s="78"/>
      <c r="NUI2500" s="78"/>
      <c r="NUJ2500" s="78"/>
      <c r="NUK2500" s="78"/>
      <c r="NUL2500" s="78"/>
      <c r="NUM2500" s="78"/>
      <c r="NUN2500" s="78"/>
      <c r="NUO2500" s="78"/>
      <c r="NUP2500" s="78"/>
      <c r="NUQ2500" s="78"/>
      <c r="NUR2500" s="78"/>
      <c r="NUS2500" s="78"/>
      <c r="NUT2500" s="78"/>
      <c r="NUU2500" s="78"/>
      <c r="NUV2500" s="78"/>
      <c r="NUW2500" s="78"/>
      <c r="NUX2500" s="78"/>
      <c r="NUY2500" s="78"/>
      <c r="NUZ2500" s="78"/>
      <c r="NVA2500" s="78"/>
      <c r="NVB2500" s="78"/>
      <c r="NVC2500" s="78"/>
      <c r="NVD2500" s="78"/>
      <c r="NVE2500" s="78"/>
      <c r="NVF2500" s="78"/>
      <c r="NVG2500" s="78"/>
      <c r="NVH2500" s="78"/>
      <c r="NVI2500" s="78"/>
      <c r="NVJ2500" s="78"/>
      <c r="NVK2500" s="78"/>
      <c r="NVL2500" s="78"/>
      <c r="NVM2500" s="78"/>
      <c r="NVN2500" s="78"/>
      <c r="NVO2500" s="78"/>
      <c r="NVP2500" s="78"/>
      <c r="NVQ2500" s="78"/>
      <c r="NVR2500" s="78"/>
      <c r="NVS2500" s="78"/>
      <c r="NVT2500" s="78"/>
      <c r="NVU2500" s="78"/>
      <c r="NVV2500" s="78"/>
      <c r="NVW2500" s="78"/>
      <c r="NVX2500" s="78"/>
      <c r="NVY2500" s="78"/>
      <c r="NVZ2500" s="78"/>
      <c r="NWA2500" s="78"/>
      <c r="NWB2500" s="78"/>
      <c r="NWC2500" s="78"/>
      <c r="NWD2500" s="78"/>
      <c r="NWE2500" s="78"/>
      <c r="NWF2500" s="78"/>
      <c r="NWG2500" s="78"/>
      <c r="NWH2500" s="78"/>
      <c r="NWI2500" s="78"/>
      <c r="NWJ2500" s="78"/>
      <c r="NWK2500" s="78"/>
      <c r="NWL2500" s="78"/>
      <c r="NWM2500" s="78"/>
      <c r="NWN2500" s="78"/>
      <c r="NWO2500" s="78"/>
      <c r="NWP2500" s="78"/>
      <c r="NWQ2500" s="78"/>
      <c r="NWR2500" s="78"/>
      <c r="NWS2500" s="78"/>
      <c r="NWT2500" s="78"/>
      <c r="NWU2500" s="78"/>
      <c r="NWV2500" s="78"/>
      <c r="NWW2500" s="78"/>
      <c r="NWX2500" s="78"/>
      <c r="NWY2500" s="78"/>
      <c r="NWZ2500" s="78"/>
      <c r="NXA2500" s="78"/>
      <c r="NXB2500" s="78"/>
      <c r="NXC2500" s="78"/>
      <c r="NXD2500" s="78"/>
      <c r="NXE2500" s="78"/>
      <c r="NXF2500" s="78"/>
      <c r="NXG2500" s="78"/>
      <c r="NXH2500" s="78"/>
      <c r="NXI2500" s="78"/>
      <c r="NXJ2500" s="78"/>
      <c r="NXK2500" s="78"/>
      <c r="NXL2500" s="78"/>
      <c r="NXM2500" s="78"/>
      <c r="NXN2500" s="78"/>
      <c r="NXO2500" s="78"/>
      <c r="NXP2500" s="78"/>
      <c r="NXQ2500" s="78"/>
      <c r="NXR2500" s="78"/>
      <c r="NXS2500" s="78"/>
      <c r="NXT2500" s="78"/>
      <c r="NXU2500" s="78"/>
      <c r="NXV2500" s="78"/>
      <c r="NXW2500" s="78"/>
      <c r="NXX2500" s="78"/>
      <c r="NXY2500" s="78"/>
      <c r="NXZ2500" s="78"/>
      <c r="NYA2500" s="78"/>
      <c r="NYB2500" s="78"/>
      <c r="NYC2500" s="78"/>
      <c r="NYD2500" s="78"/>
      <c r="NYE2500" s="78"/>
      <c r="NYF2500" s="78"/>
      <c r="NYG2500" s="78"/>
      <c r="NYH2500" s="78"/>
      <c r="NYI2500" s="78"/>
      <c r="NYJ2500" s="78"/>
      <c r="NYK2500" s="78"/>
      <c r="NYL2500" s="78"/>
      <c r="NYM2500" s="78"/>
      <c r="NYN2500" s="78"/>
      <c r="NYO2500" s="78"/>
      <c r="NYP2500" s="78"/>
      <c r="NYQ2500" s="78"/>
      <c r="NYR2500" s="78"/>
      <c r="NYS2500" s="78"/>
      <c r="NYT2500" s="78"/>
      <c r="NYU2500" s="78"/>
      <c r="NYV2500" s="78"/>
      <c r="NYW2500" s="78"/>
      <c r="NYX2500" s="78"/>
      <c r="NYY2500" s="78"/>
      <c r="NYZ2500" s="78"/>
      <c r="NZA2500" s="78"/>
      <c r="NZB2500" s="78"/>
      <c r="NZC2500" s="78"/>
      <c r="NZD2500" s="78"/>
      <c r="NZE2500" s="78"/>
      <c r="NZF2500" s="78"/>
      <c r="NZG2500" s="78"/>
      <c r="NZH2500" s="78"/>
      <c r="NZI2500" s="78"/>
      <c r="NZJ2500" s="78"/>
      <c r="NZK2500" s="78"/>
      <c r="NZL2500" s="78"/>
      <c r="NZM2500" s="78"/>
      <c r="NZN2500" s="78"/>
      <c r="NZO2500" s="78"/>
      <c r="NZP2500" s="78"/>
      <c r="NZQ2500" s="78"/>
      <c r="NZR2500" s="78"/>
      <c r="NZS2500" s="78"/>
      <c r="NZT2500" s="78"/>
      <c r="NZU2500" s="78"/>
      <c r="NZV2500" s="78"/>
      <c r="NZW2500" s="78"/>
      <c r="NZX2500" s="78"/>
      <c r="NZY2500" s="78"/>
      <c r="NZZ2500" s="78"/>
      <c r="OAA2500" s="78"/>
      <c r="OAB2500" s="78"/>
      <c r="OAC2500" s="78"/>
      <c r="OAD2500" s="78"/>
      <c r="OAE2500" s="78"/>
      <c r="OAF2500" s="78"/>
      <c r="OAG2500" s="78"/>
      <c r="OAH2500" s="78"/>
      <c r="OAI2500" s="78"/>
      <c r="OAJ2500" s="78"/>
      <c r="OAK2500" s="78"/>
      <c r="OAL2500" s="78"/>
      <c r="OAM2500" s="78"/>
      <c r="OAN2500" s="78"/>
      <c r="OAO2500" s="78"/>
      <c r="OAP2500" s="78"/>
      <c r="OAQ2500" s="78"/>
      <c r="OAR2500" s="78"/>
      <c r="OAS2500" s="78"/>
      <c r="OAT2500" s="78"/>
      <c r="OAU2500" s="78"/>
      <c r="OAV2500" s="78"/>
      <c r="OAW2500" s="78"/>
      <c r="OAX2500" s="78"/>
      <c r="OAY2500" s="78"/>
      <c r="OAZ2500" s="78"/>
      <c r="OBA2500" s="78"/>
      <c r="OBB2500" s="78"/>
      <c r="OBC2500" s="78"/>
      <c r="OBD2500" s="78"/>
      <c r="OBE2500" s="78"/>
      <c r="OBF2500" s="78"/>
      <c r="OBG2500" s="78"/>
      <c r="OBH2500" s="78"/>
      <c r="OBI2500" s="78"/>
      <c r="OBJ2500" s="78"/>
      <c r="OBK2500" s="78"/>
      <c r="OBL2500" s="78"/>
      <c r="OBM2500" s="78"/>
      <c r="OBN2500" s="78"/>
      <c r="OBO2500" s="78"/>
      <c r="OBP2500" s="78"/>
      <c r="OBQ2500" s="78"/>
      <c r="OBR2500" s="78"/>
      <c r="OBS2500" s="78"/>
      <c r="OBT2500" s="78"/>
      <c r="OBU2500" s="78"/>
      <c r="OBV2500" s="78"/>
      <c r="OBW2500" s="78"/>
      <c r="OBX2500" s="78"/>
      <c r="OBY2500" s="78"/>
      <c r="OBZ2500" s="78"/>
      <c r="OCA2500" s="78"/>
      <c r="OCB2500" s="78"/>
      <c r="OCC2500" s="78"/>
      <c r="OCD2500" s="78"/>
      <c r="OCE2500" s="78"/>
      <c r="OCF2500" s="78"/>
      <c r="OCG2500" s="78"/>
      <c r="OCH2500" s="78"/>
      <c r="OCI2500" s="78"/>
      <c r="OCJ2500" s="78"/>
      <c r="OCK2500" s="78"/>
      <c r="OCL2500" s="78"/>
      <c r="OCM2500" s="78"/>
      <c r="OCN2500" s="78"/>
      <c r="OCO2500" s="78"/>
      <c r="OCP2500" s="78"/>
      <c r="OCQ2500" s="78"/>
      <c r="OCR2500" s="78"/>
      <c r="OCS2500" s="78"/>
      <c r="OCT2500" s="78"/>
      <c r="OCU2500" s="78"/>
      <c r="OCV2500" s="78"/>
      <c r="OCW2500" s="78"/>
      <c r="OCX2500" s="78"/>
      <c r="OCY2500" s="78"/>
      <c r="OCZ2500" s="78"/>
      <c r="ODA2500" s="78"/>
      <c r="ODB2500" s="78"/>
      <c r="ODC2500" s="78"/>
      <c r="ODD2500" s="78"/>
      <c r="ODE2500" s="78"/>
      <c r="ODF2500" s="78"/>
      <c r="ODG2500" s="78"/>
      <c r="ODH2500" s="78"/>
      <c r="ODI2500" s="78"/>
      <c r="ODJ2500" s="78"/>
      <c r="ODK2500" s="78"/>
      <c r="ODL2500" s="78"/>
      <c r="ODM2500" s="78"/>
      <c r="ODN2500" s="78"/>
      <c r="ODO2500" s="78"/>
      <c r="ODP2500" s="78"/>
      <c r="ODQ2500" s="78"/>
      <c r="ODR2500" s="78"/>
      <c r="ODS2500" s="78"/>
      <c r="ODT2500" s="78"/>
      <c r="ODU2500" s="78"/>
      <c r="ODV2500" s="78"/>
      <c r="ODW2500" s="78"/>
      <c r="ODX2500" s="78"/>
      <c r="ODY2500" s="78"/>
      <c r="ODZ2500" s="78"/>
      <c r="OEA2500" s="78"/>
      <c r="OEB2500" s="78"/>
      <c r="OEC2500" s="78"/>
      <c r="OED2500" s="78"/>
      <c r="OEE2500" s="78"/>
      <c r="OEF2500" s="78"/>
      <c r="OEG2500" s="78"/>
      <c r="OEH2500" s="78"/>
      <c r="OEI2500" s="78"/>
      <c r="OEJ2500" s="78"/>
      <c r="OEK2500" s="78"/>
      <c r="OEL2500" s="78"/>
      <c r="OEM2500" s="78"/>
      <c r="OEN2500" s="78"/>
      <c r="OEO2500" s="78"/>
      <c r="OEP2500" s="78"/>
      <c r="OEQ2500" s="78"/>
      <c r="OER2500" s="78"/>
      <c r="OES2500" s="78"/>
      <c r="OET2500" s="78"/>
      <c r="OEU2500" s="78"/>
      <c r="OEV2500" s="78"/>
      <c r="OEW2500" s="78"/>
      <c r="OEX2500" s="78"/>
      <c r="OEY2500" s="78"/>
      <c r="OEZ2500" s="78"/>
      <c r="OFA2500" s="78"/>
      <c r="OFB2500" s="78"/>
      <c r="OFC2500" s="78"/>
      <c r="OFD2500" s="78"/>
      <c r="OFE2500" s="78"/>
      <c r="OFF2500" s="78"/>
      <c r="OFG2500" s="78"/>
      <c r="OFH2500" s="78"/>
      <c r="OFI2500" s="78"/>
      <c r="OFJ2500" s="78"/>
      <c r="OFK2500" s="78"/>
      <c r="OFL2500" s="78"/>
      <c r="OFM2500" s="78"/>
      <c r="OFN2500" s="78"/>
      <c r="OFO2500" s="78"/>
      <c r="OFP2500" s="78"/>
      <c r="OFQ2500" s="78"/>
      <c r="OFR2500" s="78"/>
      <c r="OFS2500" s="78"/>
      <c r="OFT2500" s="78"/>
      <c r="OFU2500" s="78"/>
      <c r="OFV2500" s="78"/>
      <c r="OFW2500" s="78"/>
      <c r="OFX2500" s="78"/>
      <c r="OFY2500" s="78"/>
      <c r="OFZ2500" s="78"/>
      <c r="OGA2500" s="78"/>
      <c r="OGB2500" s="78"/>
      <c r="OGC2500" s="78"/>
      <c r="OGD2500" s="78"/>
      <c r="OGE2500" s="78"/>
      <c r="OGF2500" s="78"/>
      <c r="OGG2500" s="78"/>
      <c r="OGH2500" s="78"/>
      <c r="OGI2500" s="78"/>
      <c r="OGJ2500" s="78"/>
      <c r="OGK2500" s="78"/>
      <c r="OGL2500" s="78"/>
      <c r="OGM2500" s="78"/>
      <c r="OGN2500" s="78"/>
      <c r="OGO2500" s="78"/>
      <c r="OGP2500" s="78"/>
      <c r="OGQ2500" s="78"/>
      <c r="OGR2500" s="78"/>
      <c r="OGS2500" s="78"/>
      <c r="OGT2500" s="78"/>
      <c r="OGU2500" s="78"/>
      <c r="OGV2500" s="78"/>
      <c r="OGW2500" s="78"/>
      <c r="OGX2500" s="78"/>
      <c r="OGY2500" s="78"/>
      <c r="OGZ2500" s="78"/>
      <c r="OHA2500" s="78"/>
      <c r="OHB2500" s="78"/>
      <c r="OHC2500" s="78"/>
      <c r="OHD2500" s="78"/>
      <c r="OHE2500" s="78"/>
      <c r="OHF2500" s="78"/>
      <c r="OHG2500" s="78"/>
      <c r="OHH2500" s="78"/>
      <c r="OHI2500" s="78"/>
      <c r="OHJ2500" s="78"/>
      <c r="OHK2500" s="78"/>
      <c r="OHL2500" s="78"/>
      <c r="OHM2500" s="78"/>
      <c r="OHN2500" s="78"/>
      <c r="OHO2500" s="78"/>
      <c r="OHP2500" s="78"/>
      <c r="OHQ2500" s="78"/>
      <c r="OHR2500" s="78"/>
      <c r="OHS2500" s="78"/>
      <c r="OHT2500" s="78"/>
      <c r="OHU2500" s="78"/>
      <c r="OHV2500" s="78"/>
      <c r="OHW2500" s="78"/>
      <c r="OHX2500" s="78"/>
      <c r="OHY2500" s="78"/>
      <c r="OHZ2500" s="78"/>
      <c r="OIA2500" s="78"/>
      <c r="OIB2500" s="78"/>
      <c r="OIC2500" s="78"/>
      <c r="OID2500" s="78"/>
      <c r="OIE2500" s="78"/>
      <c r="OIF2500" s="78"/>
      <c r="OIG2500" s="78"/>
      <c r="OIH2500" s="78"/>
      <c r="OII2500" s="78"/>
      <c r="OIJ2500" s="78"/>
      <c r="OIK2500" s="78"/>
      <c r="OIL2500" s="78"/>
      <c r="OIM2500" s="78"/>
      <c r="OIN2500" s="78"/>
      <c r="OIO2500" s="78"/>
      <c r="OIP2500" s="78"/>
      <c r="OIQ2500" s="78"/>
      <c r="OIR2500" s="78"/>
      <c r="OIS2500" s="78"/>
      <c r="OIT2500" s="78"/>
      <c r="OIU2500" s="78"/>
      <c r="OIV2500" s="78"/>
      <c r="OIW2500" s="78"/>
      <c r="OIX2500" s="78"/>
      <c r="OIY2500" s="78"/>
      <c r="OIZ2500" s="78"/>
      <c r="OJA2500" s="78"/>
      <c r="OJB2500" s="78"/>
      <c r="OJC2500" s="78"/>
      <c r="OJD2500" s="78"/>
      <c r="OJE2500" s="78"/>
      <c r="OJF2500" s="78"/>
      <c r="OJG2500" s="78"/>
      <c r="OJH2500" s="78"/>
      <c r="OJI2500" s="78"/>
      <c r="OJJ2500" s="78"/>
      <c r="OJK2500" s="78"/>
      <c r="OJL2500" s="78"/>
      <c r="OJM2500" s="78"/>
      <c r="OJN2500" s="78"/>
      <c r="OJO2500" s="78"/>
      <c r="OJP2500" s="78"/>
      <c r="OJQ2500" s="78"/>
      <c r="OJR2500" s="78"/>
      <c r="OJS2500" s="78"/>
      <c r="OJT2500" s="78"/>
      <c r="OJU2500" s="78"/>
      <c r="OJV2500" s="78"/>
      <c r="OJW2500" s="78"/>
      <c r="OJX2500" s="78"/>
      <c r="OJY2500" s="78"/>
      <c r="OJZ2500" s="78"/>
      <c r="OKA2500" s="78"/>
      <c r="OKB2500" s="78"/>
      <c r="OKC2500" s="78"/>
      <c r="OKD2500" s="78"/>
      <c r="OKE2500" s="78"/>
      <c r="OKF2500" s="78"/>
      <c r="OKG2500" s="78"/>
      <c r="OKH2500" s="78"/>
      <c r="OKI2500" s="78"/>
      <c r="OKJ2500" s="78"/>
      <c r="OKK2500" s="78"/>
      <c r="OKL2500" s="78"/>
      <c r="OKM2500" s="78"/>
      <c r="OKN2500" s="78"/>
      <c r="OKO2500" s="78"/>
      <c r="OKP2500" s="78"/>
      <c r="OKQ2500" s="78"/>
      <c r="OKR2500" s="78"/>
      <c r="OKS2500" s="78"/>
      <c r="OKT2500" s="78"/>
      <c r="OKU2500" s="78"/>
      <c r="OKV2500" s="78"/>
      <c r="OKW2500" s="78"/>
      <c r="OKX2500" s="78"/>
      <c r="OKY2500" s="78"/>
      <c r="OKZ2500" s="78"/>
      <c r="OLA2500" s="78"/>
      <c r="OLB2500" s="78"/>
      <c r="OLC2500" s="78"/>
      <c r="OLD2500" s="78"/>
      <c r="OLE2500" s="78"/>
      <c r="OLF2500" s="78"/>
      <c r="OLG2500" s="78"/>
      <c r="OLH2500" s="78"/>
      <c r="OLI2500" s="78"/>
      <c r="OLJ2500" s="78"/>
      <c r="OLK2500" s="78"/>
      <c r="OLL2500" s="78"/>
      <c r="OLM2500" s="78"/>
      <c r="OLN2500" s="78"/>
      <c r="OLO2500" s="78"/>
      <c r="OLP2500" s="78"/>
      <c r="OLQ2500" s="78"/>
      <c r="OLR2500" s="78"/>
      <c r="OLS2500" s="78"/>
      <c r="OLT2500" s="78"/>
      <c r="OLU2500" s="78"/>
      <c r="OLV2500" s="78"/>
      <c r="OLW2500" s="78"/>
      <c r="OLX2500" s="78"/>
      <c r="OLY2500" s="78"/>
      <c r="OLZ2500" s="78"/>
      <c r="OMA2500" s="78"/>
      <c r="OMB2500" s="78"/>
      <c r="OMC2500" s="78"/>
      <c r="OMD2500" s="78"/>
      <c r="OME2500" s="78"/>
      <c r="OMF2500" s="78"/>
      <c r="OMG2500" s="78"/>
      <c r="OMH2500" s="78"/>
      <c r="OMI2500" s="78"/>
      <c r="OMJ2500" s="78"/>
      <c r="OMK2500" s="78"/>
      <c r="OML2500" s="78"/>
      <c r="OMM2500" s="78"/>
      <c r="OMN2500" s="78"/>
      <c r="OMO2500" s="78"/>
      <c r="OMP2500" s="78"/>
      <c r="OMQ2500" s="78"/>
      <c r="OMR2500" s="78"/>
      <c r="OMS2500" s="78"/>
      <c r="OMT2500" s="78"/>
      <c r="OMU2500" s="78"/>
      <c r="OMV2500" s="78"/>
      <c r="OMW2500" s="78"/>
      <c r="OMX2500" s="78"/>
      <c r="OMY2500" s="78"/>
      <c r="OMZ2500" s="78"/>
      <c r="ONA2500" s="78"/>
      <c r="ONB2500" s="78"/>
      <c r="ONC2500" s="78"/>
      <c r="OND2500" s="78"/>
      <c r="ONE2500" s="78"/>
      <c r="ONF2500" s="78"/>
      <c r="ONG2500" s="78"/>
      <c r="ONH2500" s="78"/>
      <c r="ONI2500" s="78"/>
      <c r="ONJ2500" s="78"/>
      <c r="ONK2500" s="78"/>
      <c r="ONL2500" s="78"/>
      <c r="ONM2500" s="78"/>
      <c r="ONN2500" s="78"/>
      <c r="ONO2500" s="78"/>
      <c r="ONP2500" s="78"/>
      <c r="ONQ2500" s="78"/>
      <c r="ONR2500" s="78"/>
      <c r="ONS2500" s="78"/>
      <c r="ONT2500" s="78"/>
      <c r="ONU2500" s="78"/>
      <c r="ONV2500" s="78"/>
      <c r="ONW2500" s="78"/>
      <c r="ONX2500" s="78"/>
      <c r="ONY2500" s="78"/>
      <c r="ONZ2500" s="78"/>
      <c r="OOA2500" s="78"/>
      <c r="OOB2500" s="78"/>
      <c r="OOC2500" s="78"/>
      <c r="OOD2500" s="78"/>
      <c r="OOE2500" s="78"/>
      <c r="OOF2500" s="78"/>
      <c r="OOG2500" s="78"/>
      <c r="OOH2500" s="78"/>
      <c r="OOI2500" s="78"/>
      <c r="OOJ2500" s="78"/>
      <c r="OOK2500" s="78"/>
      <c r="OOL2500" s="78"/>
      <c r="OOM2500" s="78"/>
      <c r="OON2500" s="78"/>
      <c r="OOO2500" s="78"/>
      <c r="OOP2500" s="78"/>
      <c r="OOQ2500" s="78"/>
      <c r="OOR2500" s="78"/>
      <c r="OOS2500" s="78"/>
      <c r="OOT2500" s="78"/>
      <c r="OOU2500" s="78"/>
      <c r="OOV2500" s="78"/>
      <c r="OOW2500" s="78"/>
      <c r="OOX2500" s="78"/>
      <c r="OOY2500" s="78"/>
      <c r="OOZ2500" s="78"/>
      <c r="OPA2500" s="78"/>
      <c r="OPB2500" s="78"/>
      <c r="OPC2500" s="78"/>
      <c r="OPD2500" s="78"/>
      <c r="OPE2500" s="78"/>
      <c r="OPF2500" s="78"/>
      <c r="OPG2500" s="78"/>
      <c r="OPH2500" s="78"/>
      <c r="OPI2500" s="78"/>
      <c r="OPJ2500" s="78"/>
      <c r="OPK2500" s="78"/>
      <c r="OPL2500" s="78"/>
      <c r="OPM2500" s="78"/>
      <c r="OPN2500" s="78"/>
      <c r="OPO2500" s="78"/>
      <c r="OPP2500" s="78"/>
      <c r="OPQ2500" s="78"/>
      <c r="OPR2500" s="78"/>
      <c r="OPS2500" s="78"/>
      <c r="OPT2500" s="78"/>
      <c r="OPU2500" s="78"/>
      <c r="OPV2500" s="78"/>
      <c r="OPW2500" s="78"/>
      <c r="OPX2500" s="78"/>
      <c r="OPY2500" s="78"/>
      <c r="OPZ2500" s="78"/>
      <c r="OQA2500" s="78"/>
      <c r="OQB2500" s="78"/>
      <c r="OQC2500" s="78"/>
      <c r="OQD2500" s="78"/>
      <c r="OQE2500" s="78"/>
      <c r="OQF2500" s="78"/>
      <c r="OQG2500" s="78"/>
      <c r="OQH2500" s="78"/>
      <c r="OQI2500" s="78"/>
      <c r="OQJ2500" s="78"/>
      <c r="OQK2500" s="78"/>
      <c r="OQL2500" s="78"/>
      <c r="OQM2500" s="78"/>
      <c r="OQN2500" s="78"/>
      <c r="OQO2500" s="78"/>
      <c r="OQP2500" s="78"/>
      <c r="OQQ2500" s="78"/>
      <c r="OQR2500" s="78"/>
      <c r="OQS2500" s="78"/>
      <c r="OQT2500" s="78"/>
      <c r="OQU2500" s="78"/>
      <c r="OQV2500" s="78"/>
      <c r="OQW2500" s="78"/>
      <c r="OQX2500" s="78"/>
      <c r="OQY2500" s="78"/>
      <c r="OQZ2500" s="78"/>
      <c r="ORA2500" s="78"/>
      <c r="ORB2500" s="78"/>
      <c r="ORC2500" s="78"/>
      <c r="ORD2500" s="78"/>
      <c r="ORE2500" s="78"/>
      <c r="ORF2500" s="78"/>
      <c r="ORG2500" s="78"/>
      <c r="ORH2500" s="78"/>
      <c r="ORI2500" s="78"/>
      <c r="ORJ2500" s="78"/>
      <c r="ORK2500" s="78"/>
      <c r="ORL2500" s="78"/>
      <c r="ORM2500" s="78"/>
      <c r="ORN2500" s="78"/>
      <c r="ORO2500" s="78"/>
      <c r="ORP2500" s="78"/>
      <c r="ORQ2500" s="78"/>
      <c r="ORR2500" s="78"/>
      <c r="ORS2500" s="78"/>
      <c r="ORT2500" s="78"/>
      <c r="ORU2500" s="78"/>
      <c r="ORV2500" s="78"/>
      <c r="ORW2500" s="78"/>
      <c r="ORX2500" s="78"/>
      <c r="ORY2500" s="78"/>
      <c r="ORZ2500" s="78"/>
      <c r="OSA2500" s="78"/>
      <c r="OSB2500" s="78"/>
      <c r="OSC2500" s="78"/>
      <c r="OSD2500" s="78"/>
      <c r="OSE2500" s="78"/>
      <c r="OSF2500" s="78"/>
      <c r="OSG2500" s="78"/>
      <c r="OSH2500" s="78"/>
      <c r="OSI2500" s="78"/>
      <c r="OSJ2500" s="78"/>
      <c r="OSK2500" s="78"/>
      <c r="OSL2500" s="78"/>
      <c r="OSM2500" s="78"/>
      <c r="OSN2500" s="78"/>
      <c r="OSO2500" s="78"/>
      <c r="OSP2500" s="78"/>
      <c r="OSQ2500" s="78"/>
      <c r="OSR2500" s="78"/>
      <c r="OSS2500" s="78"/>
      <c r="OST2500" s="78"/>
      <c r="OSU2500" s="78"/>
      <c r="OSV2500" s="78"/>
      <c r="OSW2500" s="78"/>
      <c r="OSX2500" s="78"/>
      <c r="OSY2500" s="78"/>
      <c r="OSZ2500" s="78"/>
      <c r="OTA2500" s="78"/>
      <c r="OTB2500" s="78"/>
      <c r="OTC2500" s="78"/>
      <c r="OTD2500" s="78"/>
      <c r="OTE2500" s="78"/>
      <c r="OTF2500" s="78"/>
      <c r="OTG2500" s="78"/>
      <c r="OTH2500" s="78"/>
      <c r="OTI2500" s="78"/>
      <c r="OTJ2500" s="78"/>
      <c r="OTK2500" s="78"/>
      <c r="OTL2500" s="78"/>
      <c r="OTM2500" s="78"/>
      <c r="OTN2500" s="78"/>
      <c r="OTO2500" s="78"/>
      <c r="OTP2500" s="78"/>
      <c r="OTQ2500" s="78"/>
      <c r="OTR2500" s="78"/>
      <c r="OTS2500" s="78"/>
      <c r="OTT2500" s="78"/>
      <c r="OTU2500" s="78"/>
      <c r="OTV2500" s="78"/>
      <c r="OTW2500" s="78"/>
      <c r="OTX2500" s="78"/>
      <c r="OTY2500" s="78"/>
      <c r="OTZ2500" s="78"/>
      <c r="OUA2500" s="78"/>
      <c r="OUB2500" s="78"/>
      <c r="OUC2500" s="78"/>
      <c r="OUD2500" s="78"/>
      <c r="OUE2500" s="78"/>
      <c r="OUF2500" s="78"/>
      <c r="OUG2500" s="78"/>
      <c r="OUH2500" s="78"/>
      <c r="OUI2500" s="78"/>
      <c r="OUJ2500" s="78"/>
      <c r="OUK2500" s="78"/>
      <c r="OUL2500" s="78"/>
      <c r="OUM2500" s="78"/>
      <c r="OUN2500" s="78"/>
      <c r="OUO2500" s="78"/>
      <c r="OUP2500" s="78"/>
      <c r="OUQ2500" s="78"/>
      <c r="OUR2500" s="78"/>
      <c r="OUS2500" s="78"/>
      <c r="OUT2500" s="78"/>
      <c r="OUU2500" s="78"/>
      <c r="OUV2500" s="78"/>
      <c r="OUW2500" s="78"/>
      <c r="OUX2500" s="78"/>
      <c r="OUY2500" s="78"/>
      <c r="OUZ2500" s="78"/>
      <c r="OVA2500" s="78"/>
      <c r="OVB2500" s="78"/>
      <c r="OVC2500" s="78"/>
      <c r="OVD2500" s="78"/>
      <c r="OVE2500" s="78"/>
      <c r="OVF2500" s="78"/>
      <c r="OVG2500" s="78"/>
      <c r="OVH2500" s="78"/>
      <c r="OVI2500" s="78"/>
      <c r="OVJ2500" s="78"/>
      <c r="OVK2500" s="78"/>
      <c r="OVL2500" s="78"/>
      <c r="OVM2500" s="78"/>
      <c r="OVN2500" s="78"/>
      <c r="OVO2500" s="78"/>
      <c r="OVP2500" s="78"/>
      <c r="OVQ2500" s="78"/>
      <c r="OVR2500" s="78"/>
      <c r="OVS2500" s="78"/>
      <c r="OVT2500" s="78"/>
      <c r="OVU2500" s="78"/>
      <c r="OVV2500" s="78"/>
      <c r="OVW2500" s="78"/>
      <c r="OVX2500" s="78"/>
      <c r="OVY2500" s="78"/>
      <c r="OVZ2500" s="78"/>
      <c r="OWA2500" s="78"/>
      <c r="OWB2500" s="78"/>
      <c r="OWC2500" s="78"/>
      <c r="OWD2500" s="78"/>
      <c r="OWE2500" s="78"/>
      <c r="OWF2500" s="78"/>
      <c r="OWG2500" s="78"/>
      <c r="OWH2500" s="78"/>
      <c r="OWI2500" s="78"/>
      <c r="OWJ2500" s="78"/>
      <c r="OWK2500" s="78"/>
      <c r="OWL2500" s="78"/>
      <c r="OWM2500" s="78"/>
      <c r="OWN2500" s="78"/>
      <c r="OWO2500" s="78"/>
      <c r="OWP2500" s="78"/>
      <c r="OWQ2500" s="78"/>
      <c r="OWR2500" s="78"/>
      <c r="OWS2500" s="78"/>
      <c r="OWT2500" s="78"/>
      <c r="OWU2500" s="78"/>
      <c r="OWV2500" s="78"/>
      <c r="OWW2500" s="78"/>
      <c r="OWX2500" s="78"/>
      <c r="OWY2500" s="78"/>
      <c r="OWZ2500" s="78"/>
      <c r="OXA2500" s="78"/>
      <c r="OXB2500" s="78"/>
      <c r="OXC2500" s="78"/>
      <c r="OXD2500" s="78"/>
      <c r="OXE2500" s="78"/>
      <c r="OXF2500" s="78"/>
      <c r="OXG2500" s="78"/>
      <c r="OXH2500" s="78"/>
      <c r="OXI2500" s="78"/>
      <c r="OXJ2500" s="78"/>
      <c r="OXK2500" s="78"/>
      <c r="OXL2500" s="78"/>
      <c r="OXM2500" s="78"/>
      <c r="OXN2500" s="78"/>
      <c r="OXO2500" s="78"/>
      <c r="OXP2500" s="78"/>
      <c r="OXQ2500" s="78"/>
      <c r="OXR2500" s="78"/>
      <c r="OXS2500" s="78"/>
      <c r="OXT2500" s="78"/>
      <c r="OXU2500" s="78"/>
      <c r="OXV2500" s="78"/>
      <c r="OXW2500" s="78"/>
      <c r="OXX2500" s="78"/>
      <c r="OXY2500" s="78"/>
      <c r="OXZ2500" s="78"/>
      <c r="OYA2500" s="78"/>
      <c r="OYB2500" s="78"/>
      <c r="OYC2500" s="78"/>
      <c r="OYD2500" s="78"/>
      <c r="OYE2500" s="78"/>
      <c r="OYF2500" s="78"/>
      <c r="OYG2500" s="78"/>
      <c r="OYH2500" s="78"/>
      <c r="OYI2500" s="78"/>
      <c r="OYJ2500" s="78"/>
      <c r="OYK2500" s="78"/>
      <c r="OYL2500" s="78"/>
      <c r="OYM2500" s="78"/>
      <c r="OYN2500" s="78"/>
      <c r="OYO2500" s="78"/>
      <c r="OYP2500" s="78"/>
      <c r="OYQ2500" s="78"/>
      <c r="OYR2500" s="78"/>
      <c r="OYS2500" s="78"/>
      <c r="OYT2500" s="78"/>
      <c r="OYU2500" s="78"/>
      <c r="OYV2500" s="78"/>
      <c r="OYW2500" s="78"/>
      <c r="OYX2500" s="78"/>
      <c r="OYY2500" s="78"/>
      <c r="OYZ2500" s="78"/>
      <c r="OZA2500" s="78"/>
      <c r="OZB2500" s="78"/>
      <c r="OZC2500" s="78"/>
      <c r="OZD2500" s="78"/>
      <c r="OZE2500" s="78"/>
      <c r="OZF2500" s="78"/>
      <c r="OZG2500" s="78"/>
      <c r="OZH2500" s="78"/>
      <c r="OZI2500" s="78"/>
      <c r="OZJ2500" s="78"/>
      <c r="OZK2500" s="78"/>
      <c r="OZL2500" s="78"/>
      <c r="OZM2500" s="78"/>
      <c r="OZN2500" s="78"/>
      <c r="OZO2500" s="78"/>
      <c r="OZP2500" s="78"/>
      <c r="OZQ2500" s="78"/>
      <c r="OZR2500" s="78"/>
      <c r="OZS2500" s="78"/>
      <c r="OZT2500" s="78"/>
      <c r="OZU2500" s="78"/>
      <c r="OZV2500" s="78"/>
      <c r="OZW2500" s="78"/>
      <c r="OZX2500" s="78"/>
      <c r="OZY2500" s="78"/>
      <c r="OZZ2500" s="78"/>
      <c r="PAA2500" s="78"/>
      <c r="PAB2500" s="78"/>
      <c r="PAC2500" s="78"/>
      <c r="PAD2500" s="78"/>
      <c r="PAE2500" s="78"/>
      <c r="PAF2500" s="78"/>
      <c r="PAG2500" s="78"/>
      <c r="PAH2500" s="78"/>
      <c r="PAI2500" s="78"/>
      <c r="PAJ2500" s="78"/>
      <c r="PAK2500" s="78"/>
      <c r="PAL2500" s="78"/>
      <c r="PAM2500" s="78"/>
      <c r="PAN2500" s="78"/>
      <c r="PAO2500" s="78"/>
      <c r="PAP2500" s="78"/>
      <c r="PAQ2500" s="78"/>
      <c r="PAR2500" s="78"/>
      <c r="PAS2500" s="78"/>
      <c r="PAT2500" s="78"/>
      <c r="PAU2500" s="78"/>
      <c r="PAV2500" s="78"/>
      <c r="PAW2500" s="78"/>
      <c r="PAX2500" s="78"/>
      <c r="PAY2500" s="78"/>
      <c r="PAZ2500" s="78"/>
      <c r="PBA2500" s="78"/>
      <c r="PBB2500" s="78"/>
      <c r="PBC2500" s="78"/>
      <c r="PBD2500" s="78"/>
      <c r="PBE2500" s="78"/>
      <c r="PBF2500" s="78"/>
      <c r="PBG2500" s="78"/>
      <c r="PBH2500" s="78"/>
      <c r="PBI2500" s="78"/>
      <c r="PBJ2500" s="78"/>
      <c r="PBK2500" s="78"/>
      <c r="PBL2500" s="78"/>
      <c r="PBM2500" s="78"/>
      <c r="PBN2500" s="78"/>
      <c r="PBO2500" s="78"/>
      <c r="PBP2500" s="78"/>
      <c r="PBQ2500" s="78"/>
      <c r="PBR2500" s="78"/>
      <c r="PBS2500" s="78"/>
      <c r="PBT2500" s="78"/>
      <c r="PBU2500" s="78"/>
      <c r="PBV2500" s="78"/>
      <c r="PBW2500" s="78"/>
      <c r="PBX2500" s="78"/>
      <c r="PBY2500" s="78"/>
      <c r="PBZ2500" s="78"/>
      <c r="PCA2500" s="78"/>
      <c r="PCB2500" s="78"/>
      <c r="PCC2500" s="78"/>
      <c r="PCD2500" s="78"/>
      <c r="PCE2500" s="78"/>
      <c r="PCF2500" s="78"/>
      <c r="PCG2500" s="78"/>
      <c r="PCH2500" s="78"/>
      <c r="PCI2500" s="78"/>
      <c r="PCJ2500" s="78"/>
      <c r="PCK2500" s="78"/>
      <c r="PCL2500" s="78"/>
      <c r="PCM2500" s="78"/>
      <c r="PCN2500" s="78"/>
      <c r="PCO2500" s="78"/>
      <c r="PCP2500" s="78"/>
      <c r="PCQ2500" s="78"/>
      <c r="PCR2500" s="78"/>
      <c r="PCS2500" s="78"/>
      <c r="PCT2500" s="78"/>
      <c r="PCU2500" s="78"/>
      <c r="PCV2500" s="78"/>
      <c r="PCW2500" s="78"/>
      <c r="PCX2500" s="78"/>
      <c r="PCY2500" s="78"/>
      <c r="PCZ2500" s="78"/>
      <c r="PDA2500" s="78"/>
      <c r="PDB2500" s="78"/>
      <c r="PDC2500" s="78"/>
      <c r="PDD2500" s="78"/>
      <c r="PDE2500" s="78"/>
      <c r="PDF2500" s="78"/>
      <c r="PDG2500" s="78"/>
      <c r="PDH2500" s="78"/>
      <c r="PDI2500" s="78"/>
      <c r="PDJ2500" s="78"/>
      <c r="PDK2500" s="78"/>
      <c r="PDL2500" s="78"/>
      <c r="PDM2500" s="78"/>
      <c r="PDN2500" s="78"/>
      <c r="PDO2500" s="78"/>
      <c r="PDP2500" s="78"/>
      <c r="PDQ2500" s="78"/>
      <c r="PDR2500" s="78"/>
      <c r="PDS2500" s="78"/>
      <c r="PDT2500" s="78"/>
      <c r="PDU2500" s="78"/>
      <c r="PDV2500" s="78"/>
      <c r="PDW2500" s="78"/>
      <c r="PDX2500" s="78"/>
      <c r="PDY2500" s="78"/>
      <c r="PDZ2500" s="78"/>
      <c r="PEA2500" s="78"/>
      <c r="PEB2500" s="78"/>
      <c r="PEC2500" s="78"/>
      <c r="PED2500" s="78"/>
      <c r="PEE2500" s="78"/>
      <c r="PEF2500" s="78"/>
      <c r="PEG2500" s="78"/>
      <c r="PEH2500" s="78"/>
      <c r="PEI2500" s="78"/>
      <c r="PEJ2500" s="78"/>
      <c r="PEK2500" s="78"/>
      <c r="PEL2500" s="78"/>
      <c r="PEM2500" s="78"/>
      <c r="PEN2500" s="78"/>
      <c r="PEO2500" s="78"/>
      <c r="PEP2500" s="78"/>
      <c r="PEQ2500" s="78"/>
      <c r="PER2500" s="78"/>
      <c r="PES2500" s="78"/>
      <c r="PET2500" s="78"/>
      <c r="PEU2500" s="78"/>
      <c r="PEV2500" s="78"/>
      <c r="PEW2500" s="78"/>
      <c r="PEX2500" s="78"/>
      <c r="PEY2500" s="78"/>
      <c r="PEZ2500" s="78"/>
      <c r="PFA2500" s="78"/>
      <c r="PFB2500" s="78"/>
      <c r="PFC2500" s="78"/>
      <c r="PFD2500" s="78"/>
      <c r="PFE2500" s="78"/>
      <c r="PFF2500" s="78"/>
      <c r="PFG2500" s="78"/>
      <c r="PFH2500" s="78"/>
      <c r="PFI2500" s="78"/>
      <c r="PFJ2500" s="78"/>
      <c r="PFK2500" s="78"/>
      <c r="PFL2500" s="78"/>
      <c r="PFM2500" s="78"/>
      <c r="PFN2500" s="78"/>
      <c r="PFO2500" s="78"/>
      <c r="PFP2500" s="78"/>
      <c r="PFQ2500" s="78"/>
      <c r="PFR2500" s="78"/>
      <c r="PFS2500" s="78"/>
      <c r="PFT2500" s="78"/>
      <c r="PFU2500" s="78"/>
      <c r="PFV2500" s="78"/>
      <c r="PFW2500" s="78"/>
      <c r="PFX2500" s="78"/>
      <c r="PFY2500" s="78"/>
      <c r="PFZ2500" s="78"/>
      <c r="PGA2500" s="78"/>
      <c r="PGB2500" s="78"/>
      <c r="PGC2500" s="78"/>
      <c r="PGD2500" s="78"/>
      <c r="PGE2500" s="78"/>
      <c r="PGF2500" s="78"/>
      <c r="PGG2500" s="78"/>
      <c r="PGH2500" s="78"/>
      <c r="PGI2500" s="78"/>
      <c r="PGJ2500" s="78"/>
      <c r="PGK2500" s="78"/>
      <c r="PGL2500" s="78"/>
      <c r="PGM2500" s="78"/>
      <c r="PGN2500" s="78"/>
      <c r="PGO2500" s="78"/>
      <c r="PGP2500" s="78"/>
      <c r="PGQ2500" s="78"/>
      <c r="PGR2500" s="78"/>
      <c r="PGS2500" s="78"/>
      <c r="PGT2500" s="78"/>
      <c r="PGU2500" s="78"/>
      <c r="PGV2500" s="78"/>
      <c r="PGW2500" s="78"/>
      <c r="PGX2500" s="78"/>
      <c r="PGY2500" s="78"/>
      <c r="PGZ2500" s="78"/>
      <c r="PHA2500" s="78"/>
      <c r="PHB2500" s="78"/>
      <c r="PHC2500" s="78"/>
      <c r="PHD2500" s="78"/>
      <c r="PHE2500" s="78"/>
      <c r="PHF2500" s="78"/>
      <c r="PHG2500" s="78"/>
      <c r="PHH2500" s="78"/>
      <c r="PHI2500" s="78"/>
      <c r="PHJ2500" s="78"/>
      <c r="PHK2500" s="78"/>
      <c r="PHL2500" s="78"/>
      <c r="PHM2500" s="78"/>
      <c r="PHN2500" s="78"/>
      <c r="PHO2500" s="78"/>
      <c r="PHP2500" s="78"/>
      <c r="PHQ2500" s="78"/>
      <c r="PHR2500" s="78"/>
      <c r="PHS2500" s="78"/>
      <c r="PHT2500" s="78"/>
      <c r="PHU2500" s="78"/>
      <c r="PHV2500" s="78"/>
      <c r="PHW2500" s="78"/>
      <c r="PHX2500" s="78"/>
      <c r="PHY2500" s="78"/>
      <c r="PHZ2500" s="78"/>
      <c r="PIA2500" s="78"/>
      <c r="PIB2500" s="78"/>
      <c r="PIC2500" s="78"/>
      <c r="PID2500" s="78"/>
      <c r="PIE2500" s="78"/>
      <c r="PIF2500" s="78"/>
      <c r="PIG2500" s="78"/>
      <c r="PIH2500" s="78"/>
      <c r="PII2500" s="78"/>
      <c r="PIJ2500" s="78"/>
      <c r="PIK2500" s="78"/>
      <c r="PIL2500" s="78"/>
      <c r="PIM2500" s="78"/>
      <c r="PIN2500" s="78"/>
      <c r="PIO2500" s="78"/>
      <c r="PIP2500" s="78"/>
      <c r="PIQ2500" s="78"/>
      <c r="PIR2500" s="78"/>
      <c r="PIS2500" s="78"/>
      <c r="PIT2500" s="78"/>
      <c r="PIU2500" s="78"/>
      <c r="PIV2500" s="78"/>
      <c r="PIW2500" s="78"/>
      <c r="PIX2500" s="78"/>
      <c r="PIY2500" s="78"/>
      <c r="PIZ2500" s="78"/>
      <c r="PJA2500" s="78"/>
      <c r="PJB2500" s="78"/>
      <c r="PJC2500" s="78"/>
      <c r="PJD2500" s="78"/>
      <c r="PJE2500" s="78"/>
      <c r="PJF2500" s="78"/>
      <c r="PJG2500" s="78"/>
      <c r="PJH2500" s="78"/>
      <c r="PJI2500" s="78"/>
      <c r="PJJ2500" s="78"/>
      <c r="PJK2500" s="78"/>
      <c r="PJL2500" s="78"/>
      <c r="PJM2500" s="78"/>
      <c r="PJN2500" s="78"/>
      <c r="PJO2500" s="78"/>
      <c r="PJP2500" s="78"/>
      <c r="PJQ2500" s="78"/>
      <c r="PJR2500" s="78"/>
      <c r="PJS2500" s="78"/>
      <c r="PJT2500" s="78"/>
      <c r="PJU2500" s="78"/>
      <c r="PJV2500" s="78"/>
      <c r="PJW2500" s="78"/>
      <c r="PJX2500" s="78"/>
      <c r="PJY2500" s="78"/>
      <c r="PJZ2500" s="78"/>
      <c r="PKA2500" s="78"/>
      <c r="PKB2500" s="78"/>
      <c r="PKC2500" s="78"/>
      <c r="PKD2500" s="78"/>
      <c r="PKE2500" s="78"/>
      <c r="PKF2500" s="78"/>
      <c r="PKG2500" s="78"/>
      <c r="PKH2500" s="78"/>
      <c r="PKI2500" s="78"/>
      <c r="PKJ2500" s="78"/>
      <c r="PKK2500" s="78"/>
      <c r="PKL2500" s="78"/>
      <c r="PKM2500" s="78"/>
      <c r="PKN2500" s="78"/>
      <c r="PKO2500" s="78"/>
      <c r="PKP2500" s="78"/>
      <c r="PKQ2500" s="78"/>
      <c r="PKR2500" s="78"/>
      <c r="PKS2500" s="78"/>
      <c r="PKT2500" s="78"/>
      <c r="PKU2500" s="78"/>
      <c r="PKV2500" s="78"/>
      <c r="PKW2500" s="78"/>
      <c r="PKX2500" s="78"/>
      <c r="PKY2500" s="78"/>
      <c r="PKZ2500" s="78"/>
      <c r="PLA2500" s="78"/>
      <c r="PLB2500" s="78"/>
      <c r="PLC2500" s="78"/>
      <c r="PLD2500" s="78"/>
      <c r="PLE2500" s="78"/>
      <c r="PLF2500" s="78"/>
      <c r="PLG2500" s="78"/>
      <c r="PLH2500" s="78"/>
      <c r="PLI2500" s="78"/>
      <c r="PLJ2500" s="78"/>
      <c r="PLK2500" s="78"/>
      <c r="PLL2500" s="78"/>
      <c r="PLM2500" s="78"/>
      <c r="PLN2500" s="78"/>
      <c r="PLO2500" s="78"/>
      <c r="PLP2500" s="78"/>
      <c r="PLQ2500" s="78"/>
      <c r="PLR2500" s="78"/>
      <c r="PLS2500" s="78"/>
      <c r="PLT2500" s="78"/>
      <c r="PLU2500" s="78"/>
      <c r="PLV2500" s="78"/>
      <c r="PLW2500" s="78"/>
      <c r="PLX2500" s="78"/>
      <c r="PLY2500" s="78"/>
      <c r="PLZ2500" s="78"/>
      <c r="PMA2500" s="78"/>
      <c r="PMB2500" s="78"/>
      <c r="PMC2500" s="78"/>
      <c r="PMD2500" s="78"/>
      <c r="PME2500" s="78"/>
      <c r="PMF2500" s="78"/>
      <c r="PMG2500" s="78"/>
      <c r="PMH2500" s="78"/>
      <c r="PMI2500" s="78"/>
      <c r="PMJ2500" s="78"/>
      <c r="PMK2500" s="78"/>
      <c r="PML2500" s="78"/>
      <c r="PMM2500" s="78"/>
      <c r="PMN2500" s="78"/>
      <c r="PMO2500" s="78"/>
      <c r="PMP2500" s="78"/>
      <c r="PMQ2500" s="78"/>
      <c r="PMR2500" s="78"/>
      <c r="PMS2500" s="78"/>
      <c r="PMT2500" s="78"/>
      <c r="PMU2500" s="78"/>
      <c r="PMV2500" s="78"/>
      <c r="PMW2500" s="78"/>
      <c r="PMX2500" s="78"/>
      <c r="PMY2500" s="78"/>
      <c r="PMZ2500" s="78"/>
      <c r="PNA2500" s="78"/>
      <c r="PNB2500" s="78"/>
      <c r="PNC2500" s="78"/>
      <c r="PND2500" s="78"/>
      <c r="PNE2500" s="78"/>
      <c r="PNF2500" s="78"/>
      <c r="PNG2500" s="78"/>
      <c r="PNH2500" s="78"/>
      <c r="PNI2500" s="78"/>
      <c r="PNJ2500" s="78"/>
      <c r="PNK2500" s="78"/>
      <c r="PNL2500" s="78"/>
      <c r="PNM2500" s="78"/>
      <c r="PNN2500" s="78"/>
      <c r="PNO2500" s="78"/>
      <c r="PNP2500" s="78"/>
      <c r="PNQ2500" s="78"/>
      <c r="PNR2500" s="78"/>
      <c r="PNS2500" s="78"/>
      <c r="PNT2500" s="78"/>
      <c r="PNU2500" s="78"/>
      <c r="PNV2500" s="78"/>
      <c r="PNW2500" s="78"/>
      <c r="PNX2500" s="78"/>
      <c r="PNY2500" s="78"/>
      <c r="PNZ2500" s="78"/>
      <c r="POA2500" s="78"/>
      <c r="POB2500" s="78"/>
      <c r="POC2500" s="78"/>
      <c r="POD2500" s="78"/>
      <c r="POE2500" s="78"/>
      <c r="POF2500" s="78"/>
      <c r="POG2500" s="78"/>
      <c r="POH2500" s="78"/>
      <c r="POI2500" s="78"/>
      <c r="POJ2500" s="78"/>
      <c r="POK2500" s="78"/>
      <c r="POL2500" s="78"/>
      <c r="POM2500" s="78"/>
      <c r="PON2500" s="78"/>
      <c r="POO2500" s="78"/>
      <c r="POP2500" s="78"/>
      <c r="POQ2500" s="78"/>
      <c r="POR2500" s="78"/>
      <c r="POS2500" s="78"/>
      <c r="POT2500" s="78"/>
      <c r="POU2500" s="78"/>
      <c r="POV2500" s="78"/>
      <c r="POW2500" s="78"/>
      <c r="POX2500" s="78"/>
      <c r="POY2500" s="78"/>
      <c r="POZ2500" s="78"/>
      <c r="PPA2500" s="78"/>
      <c r="PPB2500" s="78"/>
      <c r="PPC2500" s="78"/>
      <c r="PPD2500" s="78"/>
      <c r="PPE2500" s="78"/>
      <c r="PPF2500" s="78"/>
      <c r="PPG2500" s="78"/>
      <c r="PPH2500" s="78"/>
      <c r="PPI2500" s="78"/>
      <c r="PPJ2500" s="78"/>
      <c r="PPK2500" s="78"/>
      <c r="PPL2500" s="78"/>
      <c r="PPM2500" s="78"/>
      <c r="PPN2500" s="78"/>
      <c r="PPO2500" s="78"/>
      <c r="PPP2500" s="78"/>
      <c r="PPQ2500" s="78"/>
      <c r="PPR2500" s="78"/>
      <c r="PPS2500" s="78"/>
      <c r="PPT2500" s="78"/>
      <c r="PPU2500" s="78"/>
      <c r="PPV2500" s="78"/>
      <c r="PPW2500" s="78"/>
      <c r="PPX2500" s="78"/>
      <c r="PPY2500" s="78"/>
      <c r="PPZ2500" s="78"/>
      <c r="PQA2500" s="78"/>
      <c r="PQB2500" s="78"/>
      <c r="PQC2500" s="78"/>
      <c r="PQD2500" s="78"/>
      <c r="PQE2500" s="78"/>
      <c r="PQF2500" s="78"/>
      <c r="PQG2500" s="78"/>
      <c r="PQH2500" s="78"/>
      <c r="PQI2500" s="78"/>
      <c r="PQJ2500" s="78"/>
      <c r="PQK2500" s="78"/>
      <c r="PQL2500" s="78"/>
      <c r="PQM2500" s="78"/>
      <c r="PQN2500" s="78"/>
      <c r="PQO2500" s="78"/>
      <c r="PQP2500" s="78"/>
      <c r="PQQ2500" s="78"/>
      <c r="PQR2500" s="78"/>
      <c r="PQS2500" s="78"/>
      <c r="PQT2500" s="78"/>
      <c r="PQU2500" s="78"/>
      <c r="PQV2500" s="78"/>
      <c r="PQW2500" s="78"/>
      <c r="PQX2500" s="78"/>
      <c r="PQY2500" s="78"/>
      <c r="PQZ2500" s="78"/>
      <c r="PRA2500" s="78"/>
      <c r="PRB2500" s="78"/>
      <c r="PRC2500" s="78"/>
      <c r="PRD2500" s="78"/>
      <c r="PRE2500" s="78"/>
      <c r="PRF2500" s="78"/>
      <c r="PRG2500" s="78"/>
      <c r="PRH2500" s="78"/>
      <c r="PRI2500" s="78"/>
      <c r="PRJ2500" s="78"/>
      <c r="PRK2500" s="78"/>
      <c r="PRL2500" s="78"/>
      <c r="PRM2500" s="78"/>
      <c r="PRN2500" s="78"/>
      <c r="PRO2500" s="78"/>
      <c r="PRP2500" s="78"/>
      <c r="PRQ2500" s="78"/>
      <c r="PRR2500" s="78"/>
      <c r="PRS2500" s="78"/>
      <c r="PRT2500" s="78"/>
      <c r="PRU2500" s="78"/>
      <c r="PRV2500" s="78"/>
      <c r="PRW2500" s="78"/>
      <c r="PRX2500" s="78"/>
      <c r="PRY2500" s="78"/>
      <c r="PRZ2500" s="78"/>
      <c r="PSA2500" s="78"/>
      <c r="PSB2500" s="78"/>
      <c r="PSC2500" s="78"/>
      <c r="PSD2500" s="78"/>
      <c r="PSE2500" s="78"/>
      <c r="PSF2500" s="78"/>
      <c r="PSG2500" s="78"/>
      <c r="PSH2500" s="78"/>
      <c r="PSI2500" s="78"/>
      <c r="PSJ2500" s="78"/>
      <c r="PSK2500" s="78"/>
      <c r="PSL2500" s="78"/>
      <c r="PSM2500" s="78"/>
      <c r="PSN2500" s="78"/>
      <c r="PSO2500" s="78"/>
      <c r="PSP2500" s="78"/>
      <c r="PSQ2500" s="78"/>
      <c r="PSR2500" s="78"/>
      <c r="PSS2500" s="78"/>
      <c r="PST2500" s="78"/>
      <c r="PSU2500" s="78"/>
      <c r="PSV2500" s="78"/>
      <c r="PSW2500" s="78"/>
      <c r="PSX2500" s="78"/>
      <c r="PSY2500" s="78"/>
      <c r="PSZ2500" s="78"/>
      <c r="PTA2500" s="78"/>
      <c r="PTB2500" s="78"/>
      <c r="PTC2500" s="78"/>
      <c r="PTD2500" s="78"/>
      <c r="PTE2500" s="78"/>
      <c r="PTF2500" s="78"/>
      <c r="PTG2500" s="78"/>
      <c r="PTH2500" s="78"/>
      <c r="PTI2500" s="78"/>
      <c r="PTJ2500" s="78"/>
      <c r="PTK2500" s="78"/>
      <c r="PTL2500" s="78"/>
      <c r="PTM2500" s="78"/>
      <c r="PTN2500" s="78"/>
      <c r="PTO2500" s="78"/>
      <c r="PTP2500" s="78"/>
      <c r="PTQ2500" s="78"/>
      <c r="PTR2500" s="78"/>
      <c r="PTS2500" s="78"/>
      <c r="PTT2500" s="78"/>
      <c r="PTU2500" s="78"/>
      <c r="PTV2500" s="78"/>
      <c r="PTW2500" s="78"/>
      <c r="PTX2500" s="78"/>
      <c r="PTY2500" s="78"/>
      <c r="PTZ2500" s="78"/>
      <c r="PUA2500" s="78"/>
      <c r="PUB2500" s="78"/>
      <c r="PUC2500" s="78"/>
      <c r="PUD2500" s="78"/>
      <c r="PUE2500" s="78"/>
      <c r="PUF2500" s="78"/>
      <c r="PUG2500" s="78"/>
      <c r="PUH2500" s="78"/>
      <c r="PUI2500" s="78"/>
      <c r="PUJ2500" s="78"/>
      <c r="PUK2500" s="78"/>
      <c r="PUL2500" s="78"/>
      <c r="PUM2500" s="78"/>
      <c r="PUN2500" s="78"/>
      <c r="PUO2500" s="78"/>
      <c r="PUP2500" s="78"/>
      <c r="PUQ2500" s="78"/>
      <c r="PUR2500" s="78"/>
      <c r="PUS2500" s="78"/>
      <c r="PUT2500" s="78"/>
      <c r="PUU2500" s="78"/>
      <c r="PUV2500" s="78"/>
      <c r="PUW2500" s="78"/>
      <c r="PUX2500" s="78"/>
      <c r="PUY2500" s="78"/>
      <c r="PUZ2500" s="78"/>
      <c r="PVA2500" s="78"/>
      <c r="PVB2500" s="78"/>
      <c r="PVC2500" s="78"/>
      <c r="PVD2500" s="78"/>
      <c r="PVE2500" s="78"/>
      <c r="PVF2500" s="78"/>
      <c r="PVG2500" s="78"/>
      <c r="PVH2500" s="78"/>
      <c r="PVI2500" s="78"/>
      <c r="PVJ2500" s="78"/>
      <c r="PVK2500" s="78"/>
      <c r="PVL2500" s="78"/>
      <c r="PVM2500" s="78"/>
      <c r="PVN2500" s="78"/>
      <c r="PVO2500" s="78"/>
      <c r="PVP2500" s="78"/>
      <c r="PVQ2500" s="78"/>
      <c r="PVR2500" s="78"/>
      <c r="PVS2500" s="78"/>
      <c r="PVT2500" s="78"/>
      <c r="PVU2500" s="78"/>
      <c r="PVV2500" s="78"/>
      <c r="PVW2500" s="78"/>
      <c r="PVX2500" s="78"/>
      <c r="PVY2500" s="78"/>
      <c r="PVZ2500" s="78"/>
      <c r="PWA2500" s="78"/>
      <c r="PWB2500" s="78"/>
      <c r="PWC2500" s="78"/>
      <c r="PWD2500" s="78"/>
      <c r="PWE2500" s="78"/>
      <c r="PWF2500" s="78"/>
      <c r="PWG2500" s="78"/>
      <c r="PWH2500" s="78"/>
      <c r="PWI2500" s="78"/>
      <c r="PWJ2500" s="78"/>
      <c r="PWK2500" s="78"/>
      <c r="PWL2500" s="78"/>
      <c r="PWM2500" s="78"/>
      <c r="PWN2500" s="78"/>
      <c r="PWO2500" s="78"/>
      <c r="PWP2500" s="78"/>
      <c r="PWQ2500" s="78"/>
      <c r="PWR2500" s="78"/>
      <c r="PWS2500" s="78"/>
      <c r="PWT2500" s="78"/>
      <c r="PWU2500" s="78"/>
      <c r="PWV2500" s="78"/>
      <c r="PWW2500" s="78"/>
      <c r="PWX2500" s="78"/>
      <c r="PWY2500" s="78"/>
      <c r="PWZ2500" s="78"/>
      <c r="PXA2500" s="78"/>
      <c r="PXB2500" s="78"/>
      <c r="PXC2500" s="78"/>
      <c r="PXD2500" s="78"/>
      <c r="PXE2500" s="78"/>
      <c r="PXF2500" s="78"/>
      <c r="PXG2500" s="78"/>
      <c r="PXH2500" s="78"/>
      <c r="PXI2500" s="78"/>
      <c r="PXJ2500" s="78"/>
      <c r="PXK2500" s="78"/>
      <c r="PXL2500" s="78"/>
      <c r="PXM2500" s="78"/>
      <c r="PXN2500" s="78"/>
      <c r="PXO2500" s="78"/>
      <c r="PXP2500" s="78"/>
      <c r="PXQ2500" s="78"/>
      <c r="PXR2500" s="78"/>
      <c r="PXS2500" s="78"/>
      <c r="PXT2500" s="78"/>
      <c r="PXU2500" s="78"/>
      <c r="PXV2500" s="78"/>
      <c r="PXW2500" s="78"/>
      <c r="PXX2500" s="78"/>
      <c r="PXY2500" s="78"/>
      <c r="PXZ2500" s="78"/>
      <c r="PYA2500" s="78"/>
      <c r="PYB2500" s="78"/>
      <c r="PYC2500" s="78"/>
      <c r="PYD2500" s="78"/>
      <c r="PYE2500" s="78"/>
      <c r="PYF2500" s="78"/>
      <c r="PYG2500" s="78"/>
      <c r="PYH2500" s="78"/>
      <c r="PYI2500" s="78"/>
      <c r="PYJ2500" s="78"/>
      <c r="PYK2500" s="78"/>
      <c r="PYL2500" s="78"/>
      <c r="PYM2500" s="78"/>
      <c r="PYN2500" s="78"/>
      <c r="PYO2500" s="78"/>
      <c r="PYP2500" s="78"/>
      <c r="PYQ2500" s="78"/>
      <c r="PYR2500" s="78"/>
      <c r="PYS2500" s="78"/>
      <c r="PYT2500" s="78"/>
      <c r="PYU2500" s="78"/>
      <c r="PYV2500" s="78"/>
      <c r="PYW2500" s="78"/>
      <c r="PYX2500" s="78"/>
      <c r="PYY2500" s="78"/>
      <c r="PYZ2500" s="78"/>
      <c r="PZA2500" s="78"/>
      <c r="PZB2500" s="78"/>
      <c r="PZC2500" s="78"/>
      <c r="PZD2500" s="78"/>
      <c r="PZE2500" s="78"/>
      <c r="PZF2500" s="78"/>
      <c r="PZG2500" s="78"/>
      <c r="PZH2500" s="78"/>
      <c r="PZI2500" s="78"/>
      <c r="PZJ2500" s="78"/>
      <c r="PZK2500" s="78"/>
      <c r="PZL2500" s="78"/>
      <c r="PZM2500" s="78"/>
      <c r="PZN2500" s="78"/>
      <c r="PZO2500" s="78"/>
      <c r="PZP2500" s="78"/>
      <c r="PZQ2500" s="78"/>
      <c r="PZR2500" s="78"/>
      <c r="PZS2500" s="78"/>
      <c r="PZT2500" s="78"/>
      <c r="PZU2500" s="78"/>
      <c r="PZV2500" s="78"/>
      <c r="PZW2500" s="78"/>
      <c r="PZX2500" s="78"/>
      <c r="PZY2500" s="78"/>
      <c r="PZZ2500" s="78"/>
      <c r="QAA2500" s="78"/>
      <c r="QAB2500" s="78"/>
      <c r="QAC2500" s="78"/>
      <c r="QAD2500" s="78"/>
      <c r="QAE2500" s="78"/>
      <c r="QAF2500" s="78"/>
      <c r="QAG2500" s="78"/>
      <c r="QAH2500" s="78"/>
      <c r="QAI2500" s="78"/>
      <c r="QAJ2500" s="78"/>
      <c r="QAK2500" s="78"/>
      <c r="QAL2500" s="78"/>
      <c r="QAM2500" s="78"/>
      <c r="QAN2500" s="78"/>
      <c r="QAO2500" s="78"/>
      <c r="QAP2500" s="78"/>
      <c r="QAQ2500" s="78"/>
      <c r="QAR2500" s="78"/>
      <c r="QAS2500" s="78"/>
      <c r="QAT2500" s="78"/>
      <c r="QAU2500" s="78"/>
      <c r="QAV2500" s="78"/>
      <c r="QAW2500" s="78"/>
      <c r="QAX2500" s="78"/>
      <c r="QAY2500" s="78"/>
      <c r="QAZ2500" s="78"/>
      <c r="QBA2500" s="78"/>
      <c r="QBB2500" s="78"/>
      <c r="QBC2500" s="78"/>
      <c r="QBD2500" s="78"/>
      <c r="QBE2500" s="78"/>
      <c r="QBF2500" s="78"/>
      <c r="QBG2500" s="78"/>
      <c r="QBH2500" s="78"/>
      <c r="QBI2500" s="78"/>
      <c r="QBJ2500" s="78"/>
      <c r="QBK2500" s="78"/>
      <c r="QBL2500" s="78"/>
      <c r="QBM2500" s="78"/>
      <c r="QBN2500" s="78"/>
      <c r="QBO2500" s="78"/>
      <c r="QBP2500" s="78"/>
      <c r="QBQ2500" s="78"/>
      <c r="QBR2500" s="78"/>
      <c r="QBS2500" s="78"/>
      <c r="QBT2500" s="78"/>
      <c r="QBU2500" s="78"/>
      <c r="QBV2500" s="78"/>
      <c r="QBW2500" s="78"/>
      <c r="QBX2500" s="78"/>
      <c r="QBY2500" s="78"/>
      <c r="QBZ2500" s="78"/>
      <c r="QCA2500" s="78"/>
      <c r="QCB2500" s="78"/>
      <c r="QCC2500" s="78"/>
      <c r="QCD2500" s="78"/>
      <c r="QCE2500" s="78"/>
      <c r="QCF2500" s="78"/>
      <c r="QCG2500" s="78"/>
      <c r="QCH2500" s="78"/>
      <c r="QCI2500" s="78"/>
      <c r="QCJ2500" s="78"/>
      <c r="QCK2500" s="78"/>
      <c r="QCL2500" s="78"/>
      <c r="QCM2500" s="78"/>
      <c r="QCN2500" s="78"/>
      <c r="QCO2500" s="78"/>
      <c r="QCP2500" s="78"/>
      <c r="QCQ2500" s="78"/>
      <c r="QCR2500" s="78"/>
      <c r="QCS2500" s="78"/>
      <c r="QCT2500" s="78"/>
      <c r="QCU2500" s="78"/>
      <c r="QCV2500" s="78"/>
      <c r="QCW2500" s="78"/>
      <c r="QCX2500" s="78"/>
      <c r="QCY2500" s="78"/>
      <c r="QCZ2500" s="78"/>
      <c r="QDA2500" s="78"/>
      <c r="QDB2500" s="78"/>
      <c r="QDC2500" s="78"/>
      <c r="QDD2500" s="78"/>
      <c r="QDE2500" s="78"/>
      <c r="QDF2500" s="78"/>
      <c r="QDG2500" s="78"/>
      <c r="QDH2500" s="78"/>
      <c r="QDI2500" s="78"/>
      <c r="QDJ2500" s="78"/>
      <c r="QDK2500" s="78"/>
      <c r="QDL2500" s="78"/>
      <c r="QDM2500" s="78"/>
      <c r="QDN2500" s="78"/>
      <c r="QDO2500" s="78"/>
      <c r="QDP2500" s="78"/>
      <c r="QDQ2500" s="78"/>
      <c r="QDR2500" s="78"/>
      <c r="QDS2500" s="78"/>
      <c r="QDT2500" s="78"/>
      <c r="QDU2500" s="78"/>
      <c r="QDV2500" s="78"/>
      <c r="QDW2500" s="78"/>
      <c r="QDX2500" s="78"/>
      <c r="QDY2500" s="78"/>
      <c r="QDZ2500" s="78"/>
      <c r="QEA2500" s="78"/>
      <c r="QEB2500" s="78"/>
      <c r="QEC2500" s="78"/>
      <c r="QED2500" s="78"/>
      <c r="QEE2500" s="78"/>
      <c r="QEF2500" s="78"/>
      <c r="QEG2500" s="78"/>
      <c r="QEH2500" s="78"/>
      <c r="QEI2500" s="78"/>
      <c r="QEJ2500" s="78"/>
      <c r="QEK2500" s="78"/>
      <c r="QEL2500" s="78"/>
      <c r="QEM2500" s="78"/>
      <c r="QEN2500" s="78"/>
      <c r="QEO2500" s="78"/>
      <c r="QEP2500" s="78"/>
      <c r="QEQ2500" s="78"/>
      <c r="QER2500" s="78"/>
      <c r="QES2500" s="78"/>
      <c r="QET2500" s="78"/>
      <c r="QEU2500" s="78"/>
      <c r="QEV2500" s="78"/>
      <c r="QEW2500" s="78"/>
      <c r="QEX2500" s="78"/>
      <c r="QEY2500" s="78"/>
      <c r="QEZ2500" s="78"/>
      <c r="QFA2500" s="78"/>
      <c r="QFB2500" s="78"/>
      <c r="QFC2500" s="78"/>
      <c r="QFD2500" s="78"/>
      <c r="QFE2500" s="78"/>
      <c r="QFF2500" s="78"/>
      <c r="QFG2500" s="78"/>
      <c r="QFH2500" s="78"/>
      <c r="QFI2500" s="78"/>
      <c r="QFJ2500" s="78"/>
      <c r="QFK2500" s="78"/>
      <c r="QFL2500" s="78"/>
      <c r="QFM2500" s="78"/>
      <c r="QFN2500" s="78"/>
      <c r="QFO2500" s="78"/>
      <c r="QFP2500" s="78"/>
      <c r="QFQ2500" s="78"/>
      <c r="QFR2500" s="78"/>
      <c r="QFS2500" s="78"/>
      <c r="QFT2500" s="78"/>
      <c r="QFU2500" s="78"/>
      <c r="QFV2500" s="78"/>
      <c r="QFW2500" s="78"/>
      <c r="QFX2500" s="78"/>
      <c r="QFY2500" s="78"/>
      <c r="QFZ2500" s="78"/>
      <c r="QGA2500" s="78"/>
      <c r="QGB2500" s="78"/>
      <c r="QGC2500" s="78"/>
      <c r="QGD2500" s="78"/>
      <c r="QGE2500" s="78"/>
      <c r="QGF2500" s="78"/>
      <c r="QGG2500" s="78"/>
      <c r="QGH2500" s="78"/>
      <c r="QGI2500" s="78"/>
      <c r="QGJ2500" s="78"/>
      <c r="QGK2500" s="78"/>
      <c r="QGL2500" s="78"/>
      <c r="QGM2500" s="78"/>
      <c r="QGN2500" s="78"/>
      <c r="QGO2500" s="78"/>
      <c r="QGP2500" s="78"/>
      <c r="QGQ2500" s="78"/>
      <c r="QGR2500" s="78"/>
      <c r="QGS2500" s="78"/>
      <c r="QGT2500" s="78"/>
      <c r="QGU2500" s="78"/>
      <c r="QGV2500" s="78"/>
      <c r="QGW2500" s="78"/>
      <c r="QGX2500" s="78"/>
      <c r="QGY2500" s="78"/>
      <c r="QGZ2500" s="78"/>
      <c r="QHA2500" s="78"/>
      <c r="QHB2500" s="78"/>
      <c r="QHC2500" s="78"/>
      <c r="QHD2500" s="78"/>
      <c r="QHE2500" s="78"/>
      <c r="QHF2500" s="78"/>
      <c r="QHG2500" s="78"/>
      <c r="QHH2500" s="78"/>
      <c r="QHI2500" s="78"/>
      <c r="QHJ2500" s="78"/>
      <c r="QHK2500" s="78"/>
      <c r="QHL2500" s="78"/>
      <c r="QHM2500" s="78"/>
      <c r="QHN2500" s="78"/>
      <c r="QHO2500" s="78"/>
      <c r="QHP2500" s="78"/>
      <c r="QHQ2500" s="78"/>
      <c r="QHR2500" s="78"/>
      <c r="QHS2500" s="78"/>
      <c r="QHT2500" s="78"/>
      <c r="QHU2500" s="78"/>
      <c r="QHV2500" s="78"/>
      <c r="QHW2500" s="78"/>
      <c r="QHX2500" s="78"/>
      <c r="QHY2500" s="78"/>
      <c r="QHZ2500" s="78"/>
      <c r="QIA2500" s="78"/>
      <c r="QIB2500" s="78"/>
      <c r="QIC2500" s="78"/>
      <c r="QID2500" s="78"/>
      <c r="QIE2500" s="78"/>
      <c r="QIF2500" s="78"/>
      <c r="QIG2500" s="78"/>
      <c r="QIH2500" s="78"/>
      <c r="QII2500" s="78"/>
      <c r="QIJ2500" s="78"/>
      <c r="QIK2500" s="78"/>
      <c r="QIL2500" s="78"/>
      <c r="QIM2500" s="78"/>
      <c r="QIN2500" s="78"/>
      <c r="QIO2500" s="78"/>
      <c r="QIP2500" s="78"/>
      <c r="QIQ2500" s="78"/>
      <c r="QIR2500" s="78"/>
      <c r="QIS2500" s="78"/>
      <c r="QIT2500" s="78"/>
      <c r="QIU2500" s="78"/>
      <c r="QIV2500" s="78"/>
      <c r="QIW2500" s="78"/>
      <c r="QIX2500" s="78"/>
      <c r="QIY2500" s="78"/>
      <c r="QIZ2500" s="78"/>
      <c r="QJA2500" s="78"/>
      <c r="QJB2500" s="78"/>
      <c r="QJC2500" s="78"/>
      <c r="QJD2500" s="78"/>
      <c r="QJE2500" s="78"/>
      <c r="QJF2500" s="78"/>
      <c r="QJG2500" s="78"/>
      <c r="QJH2500" s="78"/>
      <c r="QJI2500" s="78"/>
      <c r="QJJ2500" s="78"/>
      <c r="QJK2500" s="78"/>
      <c r="QJL2500" s="78"/>
      <c r="QJM2500" s="78"/>
      <c r="QJN2500" s="78"/>
      <c r="QJO2500" s="78"/>
      <c r="QJP2500" s="78"/>
      <c r="QJQ2500" s="78"/>
      <c r="QJR2500" s="78"/>
      <c r="QJS2500" s="78"/>
      <c r="QJT2500" s="78"/>
      <c r="QJU2500" s="78"/>
      <c r="QJV2500" s="78"/>
      <c r="QJW2500" s="78"/>
      <c r="QJX2500" s="78"/>
      <c r="QJY2500" s="78"/>
      <c r="QJZ2500" s="78"/>
      <c r="QKA2500" s="78"/>
      <c r="QKB2500" s="78"/>
      <c r="QKC2500" s="78"/>
      <c r="QKD2500" s="78"/>
      <c r="QKE2500" s="78"/>
      <c r="QKF2500" s="78"/>
      <c r="QKG2500" s="78"/>
      <c r="QKH2500" s="78"/>
      <c r="QKI2500" s="78"/>
      <c r="QKJ2500" s="78"/>
      <c r="QKK2500" s="78"/>
      <c r="QKL2500" s="78"/>
      <c r="QKM2500" s="78"/>
      <c r="QKN2500" s="78"/>
      <c r="QKO2500" s="78"/>
      <c r="QKP2500" s="78"/>
      <c r="QKQ2500" s="78"/>
      <c r="QKR2500" s="78"/>
      <c r="QKS2500" s="78"/>
      <c r="QKT2500" s="78"/>
      <c r="QKU2500" s="78"/>
      <c r="QKV2500" s="78"/>
      <c r="QKW2500" s="78"/>
      <c r="QKX2500" s="78"/>
      <c r="QKY2500" s="78"/>
      <c r="QKZ2500" s="78"/>
      <c r="QLA2500" s="78"/>
      <c r="QLB2500" s="78"/>
      <c r="QLC2500" s="78"/>
      <c r="QLD2500" s="78"/>
      <c r="QLE2500" s="78"/>
      <c r="QLF2500" s="78"/>
      <c r="QLG2500" s="78"/>
      <c r="QLH2500" s="78"/>
      <c r="QLI2500" s="78"/>
      <c r="QLJ2500" s="78"/>
      <c r="QLK2500" s="78"/>
      <c r="QLL2500" s="78"/>
      <c r="QLM2500" s="78"/>
      <c r="QLN2500" s="78"/>
      <c r="QLO2500" s="78"/>
      <c r="QLP2500" s="78"/>
      <c r="QLQ2500" s="78"/>
      <c r="QLR2500" s="78"/>
      <c r="QLS2500" s="78"/>
      <c r="QLT2500" s="78"/>
      <c r="QLU2500" s="78"/>
      <c r="QLV2500" s="78"/>
      <c r="QLW2500" s="78"/>
      <c r="QLX2500" s="78"/>
      <c r="QLY2500" s="78"/>
      <c r="QLZ2500" s="78"/>
      <c r="QMA2500" s="78"/>
      <c r="QMB2500" s="78"/>
      <c r="QMC2500" s="78"/>
      <c r="QMD2500" s="78"/>
      <c r="QME2500" s="78"/>
      <c r="QMF2500" s="78"/>
      <c r="QMG2500" s="78"/>
      <c r="QMH2500" s="78"/>
      <c r="QMI2500" s="78"/>
      <c r="QMJ2500" s="78"/>
      <c r="QMK2500" s="78"/>
      <c r="QML2500" s="78"/>
      <c r="QMM2500" s="78"/>
      <c r="QMN2500" s="78"/>
      <c r="QMO2500" s="78"/>
      <c r="QMP2500" s="78"/>
      <c r="QMQ2500" s="78"/>
      <c r="QMR2500" s="78"/>
      <c r="QMS2500" s="78"/>
      <c r="QMT2500" s="78"/>
      <c r="QMU2500" s="78"/>
      <c r="QMV2500" s="78"/>
      <c r="QMW2500" s="78"/>
      <c r="QMX2500" s="78"/>
      <c r="QMY2500" s="78"/>
      <c r="QMZ2500" s="78"/>
      <c r="QNA2500" s="78"/>
      <c r="QNB2500" s="78"/>
      <c r="QNC2500" s="78"/>
      <c r="QND2500" s="78"/>
      <c r="QNE2500" s="78"/>
      <c r="QNF2500" s="78"/>
      <c r="QNG2500" s="78"/>
      <c r="QNH2500" s="78"/>
      <c r="QNI2500" s="78"/>
      <c r="QNJ2500" s="78"/>
      <c r="QNK2500" s="78"/>
      <c r="QNL2500" s="78"/>
      <c r="QNM2500" s="78"/>
      <c r="QNN2500" s="78"/>
      <c r="QNO2500" s="78"/>
      <c r="QNP2500" s="78"/>
      <c r="QNQ2500" s="78"/>
      <c r="QNR2500" s="78"/>
      <c r="QNS2500" s="78"/>
      <c r="QNT2500" s="78"/>
      <c r="QNU2500" s="78"/>
      <c r="QNV2500" s="78"/>
      <c r="QNW2500" s="78"/>
      <c r="QNX2500" s="78"/>
      <c r="QNY2500" s="78"/>
      <c r="QNZ2500" s="78"/>
      <c r="QOA2500" s="78"/>
      <c r="QOB2500" s="78"/>
      <c r="QOC2500" s="78"/>
      <c r="QOD2500" s="78"/>
      <c r="QOE2500" s="78"/>
      <c r="QOF2500" s="78"/>
      <c r="QOG2500" s="78"/>
      <c r="QOH2500" s="78"/>
      <c r="QOI2500" s="78"/>
      <c r="QOJ2500" s="78"/>
      <c r="QOK2500" s="78"/>
      <c r="QOL2500" s="78"/>
      <c r="QOM2500" s="78"/>
      <c r="QON2500" s="78"/>
      <c r="QOO2500" s="78"/>
      <c r="QOP2500" s="78"/>
      <c r="QOQ2500" s="78"/>
      <c r="QOR2500" s="78"/>
      <c r="QOS2500" s="78"/>
      <c r="QOT2500" s="78"/>
      <c r="QOU2500" s="78"/>
      <c r="QOV2500" s="78"/>
      <c r="QOW2500" s="78"/>
      <c r="QOX2500" s="78"/>
      <c r="QOY2500" s="78"/>
      <c r="QOZ2500" s="78"/>
      <c r="QPA2500" s="78"/>
      <c r="QPB2500" s="78"/>
      <c r="QPC2500" s="78"/>
      <c r="QPD2500" s="78"/>
      <c r="QPE2500" s="78"/>
      <c r="QPF2500" s="78"/>
      <c r="QPG2500" s="78"/>
      <c r="QPH2500" s="78"/>
      <c r="QPI2500" s="78"/>
      <c r="QPJ2500" s="78"/>
      <c r="QPK2500" s="78"/>
      <c r="QPL2500" s="78"/>
      <c r="QPM2500" s="78"/>
      <c r="QPN2500" s="78"/>
      <c r="QPO2500" s="78"/>
      <c r="QPP2500" s="78"/>
      <c r="QPQ2500" s="78"/>
      <c r="QPR2500" s="78"/>
      <c r="QPS2500" s="78"/>
      <c r="QPT2500" s="78"/>
      <c r="QPU2500" s="78"/>
      <c r="QPV2500" s="78"/>
      <c r="QPW2500" s="78"/>
      <c r="QPX2500" s="78"/>
      <c r="QPY2500" s="78"/>
      <c r="QPZ2500" s="78"/>
      <c r="QQA2500" s="78"/>
      <c r="QQB2500" s="78"/>
      <c r="QQC2500" s="78"/>
      <c r="QQD2500" s="78"/>
      <c r="QQE2500" s="78"/>
      <c r="QQF2500" s="78"/>
      <c r="QQG2500" s="78"/>
      <c r="QQH2500" s="78"/>
      <c r="QQI2500" s="78"/>
      <c r="QQJ2500" s="78"/>
      <c r="QQK2500" s="78"/>
      <c r="QQL2500" s="78"/>
      <c r="QQM2500" s="78"/>
      <c r="QQN2500" s="78"/>
      <c r="QQO2500" s="78"/>
      <c r="QQP2500" s="78"/>
      <c r="QQQ2500" s="78"/>
      <c r="QQR2500" s="78"/>
      <c r="QQS2500" s="78"/>
      <c r="QQT2500" s="78"/>
      <c r="QQU2500" s="78"/>
      <c r="QQV2500" s="78"/>
      <c r="QQW2500" s="78"/>
      <c r="QQX2500" s="78"/>
      <c r="QQY2500" s="78"/>
      <c r="QQZ2500" s="78"/>
      <c r="QRA2500" s="78"/>
      <c r="QRB2500" s="78"/>
      <c r="QRC2500" s="78"/>
      <c r="QRD2500" s="78"/>
      <c r="QRE2500" s="78"/>
      <c r="QRF2500" s="78"/>
      <c r="QRG2500" s="78"/>
      <c r="QRH2500" s="78"/>
      <c r="QRI2500" s="78"/>
      <c r="QRJ2500" s="78"/>
      <c r="QRK2500" s="78"/>
      <c r="QRL2500" s="78"/>
      <c r="QRM2500" s="78"/>
      <c r="QRN2500" s="78"/>
      <c r="QRO2500" s="78"/>
      <c r="QRP2500" s="78"/>
      <c r="QRQ2500" s="78"/>
      <c r="QRR2500" s="78"/>
      <c r="QRS2500" s="78"/>
      <c r="QRT2500" s="78"/>
      <c r="QRU2500" s="78"/>
      <c r="QRV2500" s="78"/>
      <c r="QRW2500" s="78"/>
      <c r="QRX2500" s="78"/>
      <c r="QRY2500" s="78"/>
      <c r="QRZ2500" s="78"/>
      <c r="QSA2500" s="78"/>
      <c r="QSB2500" s="78"/>
      <c r="QSC2500" s="78"/>
      <c r="QSD2500" s="78"/>
      <c r="QSE2500" s="78"/>
      <c r="QSF2500" s="78"/>
      <c r="QSG2500" s="78"/>
      <c r="QSH2500" s="78"/>
      <c r="QSI2500" s="78"/>
      <c r="QSJ2500" s="78"/>
      <c r="QSK2500" s="78"/>
      <c r="QSL2500" s="78"/>
      <c r="QSM2500" s="78"/>
      <c r="QSN2500" s="78"/>
      <c r="QSO2500" s="78"/>
      <c r="QSP2500" s="78"/>
      <c r="QSQ2500" s="78"/>
      <c r="QSR2500" s="78"/>
      <c r="QSS2500" s="78"/>
      <c r="QST2500" s="78"/>
      <c r="QSU2500" s="78"/>
      <c r="QSV2500" s="78"/>
      <c r="QSW2500" s="78"/>
      <c r="QSX2500" s="78"/>
      <c r="QSY2500" s="78"/>
      <c r="QSZ2500" s="78"/>
      <c r="QTA2500" s="78"/>
      <c r="QTB2500" s="78"/>
      <c r="QTC2500" s="78"/>
      <c r="QTD2500" s="78"/>
      <c r="QTE2500" s="78"/>
      <c r="QTF2500" s="78"/>
      <c r="QTG2500" s="78"/>
      <c r="QTH2500" s="78"/>
      <c r="QTI2500" s="78"/>
      <c r="QTJ2500" s="78"/>
      <c r="QTK2500" s="78"/>
      <c r="QTL2500" s="78"/>
      <c r="QTM2500" s="78"/>
      <c r="QTN2500" s="78"/>
      <c r="QTO2500" s="78"/>
      <c r="QTP2500" s="78"/>
      <c r="QTQ2500" s="78"/>
      <c r="QTR2500" s="78"/>
      <c r="QTS2500" s="78"/>
      <c r="QTT2500" s="78"/>
      <c r="QTU2500" s="78"/>
      <c r="QTV2500" s="78"/>
      <c r="QTW2500" s="78"/>
      <c r="QTX2500" s="78"/>
      <c r="QTY2500" s="78"/>
      <c r="QTZ2500" s="78"/>
      <c r="QUA2500" s="78"/>
      <c r="QUB2500" s="78"/>
      <c r="QUC2500" s="78"/>
      <c r="QUD2500" s="78"/>
      <c r="QUE2500" s="78"/>
      <c r="QUF2500" s="78"/>
      <c r="QUG2500" s="78"/>
      <c r="QUH2500" s="78"/>
      <c r="QUI2500" s="78"/>
      <c r="QUJ2500" s="78"/>
      <c r="QUK2500" s="78"/>
      <c r="QUL2500" s="78"/>
      <c r="QUM2500" s="78"/>
      <c r="QUN2500" s="78"/>
      <c r="QUO2500" s="78"/>
      <c r="QUP2500" s="78"/>
      <c r="QUQ2500" s="78"/>
      <c r="QUR2500" s="78"/>
      <c r="QUS2500" s="78"/>
      <c r="QUT2500" s="78"/>
      <c r="QUU2500" s="78"/>
      <c r="QUV2500" s="78"/>
      <c r="QUW2500" s="78"/>
      <c r="QUX2500" s="78"/>
      <c r="QUY2500" s="78"/>
      <c r="QUZ2500" s="78"/>
      <c r="QVA2500" s="78"/>
      <c r="QVB2500" s="78"/>
      <c r="QVC2500" s="78"/>
      <c r="QVD2500" s="78"/>
      <c r="QVE2500" s="78"/>
      <c r="QVF2500" s="78"/>
      <c r="QVG2500" s="78"/>
      <c r="QVH2500" s="78"/>
      <c r="QVI2500" s="78"/>
      <c r="QVJ2500" s="78"/>
      <c r="QVK2500" s="78"/>
      <c r="QVL2500" s="78"/>
      <c r="QVM2500" s="78"/>
      <c r="QVN2500" s="78"/>
      <c r="QVO2500" s="78"/>
      <c r="QVP2500" s="78"/>
      <c r="QVQ2500" s="78"/>
      <c r="QVR2500" s="78"/>
      <c r="QVS2500" s="78"/>
      <c r="QVT2500" s="78"/>
      <c r="QVU2500" s="78"/>
      <c r="QVV2500" s="78"/>
      <c r="QVW2500" s="78"/>
      <c r="QVX2500" s="78"/>
      <c r="QVY2500" s="78"/>
      <c r="QVZ2500" s="78"/>
      <c r="QWA2500" s="78"/>
      <c r="QWB2500" s="78"/>
      <c r="QWC2500" s="78"/>
      <c r="QWD2500" s="78"/>
      <c r="QWE2500" s="78"/>
      <c r="QWF2500" s="78"/>
      <c r="QWG2500" s="78"/>
      <c r="QWH2500" s="78"/>
      <c r="QWI2500" s="78"/>
      <c r="QWJ2500" s="78"/>
      <c r="QWK2500" s="78"/>
      <c r="QWL2500" s="78"/>
      <c r="QWM2500" s="78"/>
      <c r="QWN2500" s="78"/>
      <c r="QWO2500" s="78"/>
      <c r="QWP2500" s="78"/>
      <c r="QWQ2500" s="78"/>
      <c r="QWR2500" s="78"/>
      <c r="QWS2500" s="78"/>
      <c r="QWT2500" s="78"/>
      <c r="QWU2500" s="78"/>
      <c r="QWV2500" s="78"/>
      <c r="QWW2500" s="78"/>
      <c r="QWX2500" s="78"/>
      <c r="QWY2500" s="78"/>
      <c r="QWZ2500" s="78"/>
      <c r="QXA2500" s="78"/>
      <c r="QXB2500" s="78"/>
      <c r="QXC2500" s="78"/>
      <c r="QXD2500" s="78"/>
      <c r="QXE2500" s="78"/>
      <c r="QXF2500" s="78"/>
      <c r="QXG2500" s="78"/>
      <c r="QXH2500" s="78"/>
      <c r="QXI2500" s="78"/>
      <c r="QXJ2500" s="78"/>
      <c r="QXK2500" s="78"/>
      <c r="QXL2500" s="78"/>
      <c r="QXM2500" s="78"/>
      <c r="QXN2500" s="78"/>
      <c r="QXO2500" s="78"/>
      <c r="QXP2500" s="78"/>
      <c r="QXQ2500" s="78"/>
      <c r="QXR2500" s="78"/>
      <c r="QXS2500" s="78"/>
      <c r="QXT2500" s="78"/>
      <c r="QXU2500" s="78"/>
      <c r="QXV2500" s="78"/>
      <c r="QXW2500" s="78"/>
      <c r="QXX2500" s="78"/>
      <c r="QXY2500" s="78"/>
      <c r="QXZ2500" s="78"/>
      <c r="QYA2500" s="78"/>
      <c r="QYB2500" s="78"/>
      <c r="QYC2500" s="78"/>
      <c r="QYD2500" s="78"/>
      <c r="QYE2500" s="78"/>
      <c r="QYF2500" s="78"/>
      <c r="QYG2500" s="78"/>
      <c r="QYH2500" s="78"/>
      <c r="QYI2500" s="78"/>
      <c r="QYJ2500" s="78"/>
      <c r="QYK2500" s="78"/>
      <c r="QYL2500" s="78"/>
      <c r="QYM2500" s="78"/>
      <c r="QYN2500" s="78"/>
      <c r="QYO2500" s="78"/>
      <c r="QYP2500" s="78"/>
      <c r="QYQ2500" s="78"/>
      <c r="QYR2500" s="78"/>
      <c r="QYS2500" s="78"/>
      <c r="QYT2500" s="78"/>
      <c r="QYU2500" s="78"/>
      <c r="QYV2500" s="78"/>
      <c r="QYW2500" s="78"/>
      <c r="QYX2500" s="78"/>
      <c r="QYY2500" s="78"/>
      <c r="QYZ2500" s="78"/>
      <c r="QZA2500" s="78"/>
      <c r="QZB2500" s="78"/>
      <c r="QZC2500" s="78"/>
      <c r="QZD2500" s="78"/>
      <c r="QZE2500" s="78"/>
      <c r="QZF2500" s="78"/>
      <c r="QZG2500" s="78"/>
      <c r="QZH2500" s="78"/>
      <c r="QZI2500" s="78"/>
      <c r="QZJ2500" s="78"/>
      <c r="QZK2500" s="78"/>
      <c r="QZL2500" s="78"/>
      <c r="QZM2500" s="78"/>
      <c r="QZN2500" s="78"/>
      <c r="QZO2500" s="78"/>
      <c r="QZP2500" s="78"/>
      <c r="QZQ2500" s="78"/>
      <c r="QZR2500" s="78"/>
      <c r="QZS2500" s="78"/>
      <c r="QZT2500" s="78"/>
      <c r="QZU2500" s="78"/>
      <c r="QZV2500" s="78"/>
      <c r="QZW2500" s="78"/>
      <c r="QZX2500" s="78"/>
      <c r="QZY2500" s="78"/>
      <c r="QZZ2500" s="78"/>
      <c r="RAA2500" s="78"/>
      <c r="RAB2500" s="78"/>
      <c r="RAC2500" s="78"/>
      <c r="RAD2500" s="78"/>
      <c r="RAE2500" s="78"/>
      <c r="RAF2500" s="78"/>
      <c r="RAG2500" s="78"/>
      <c r="RAH2500" s="78"/>
      <c r="RAI2500" s="78"/>
      <c r="RAJ2500" s="78"/>
      <c r="RAK2500" s="78"/>
      <c r="RAL2500" s="78"/>
      <c r="RAM2500" s="78"/>
      <c r="RAN2500" s="78"/>
      <c r="RAO2500" s="78"/>
      <c r="RAP2500" s="78"/>
      <c r="RAQ2500" s="78"/>
      <c r="RAR2500" s="78"/>
      <c r="RAS2500" s="78"/>
      <c r="RAT2500" s="78"/>
      <c r="RAU2500" s="78"/>
      <c r="RAV2500" s="78"/>
      <c r="RAW2500" s="78"/>
      <c r="RAX2500" s="78"/>
      <c r="RAY2500" s="78"/>
      <c r="RAZ2500" s="78"/>
      <c r="RBA2500" s="78"/>
      <c r="RBB2500" s="78"/>
      <c r="RBC2500" s="78"/>
      <c r="RBD2500" s="78"/>
      <c r="RBE2500" s="78"/>
      <c r="RBF2500" s="78"/>
      <c r="RBG2500" s="78"/>
      <c r="RBH2500" s="78"/>
      <c r="RBI2500" s="78"/>
      <c r="RBJ2500" s="78"/>
      <c r="RBK2500" s="78"/>
      <c r="RBL2500" s="78"/>
      <c r="RBM2500" s="78"/>
      <c r="RBN2500" s="78"/>
      <c r="RBO2500" s="78"/>
      <c r="RBP2500" s="78"/>
      <c r="RBQ2500" s="78"/>
      <c r="RBR2500" s="78"/>
      <c r="RBS2500" s="78"/>
      <c r="RBT2500" s="78"/>
      <c r="RBU2500" s="78"/>
      <c r="RBV2500" s="78"/>
      <c r="RBW2500" s="78"/>
      <c r="RBX2500" s="78"/>
      <c r="RBY2500" s="78"/>
      <c r="RBZ2500" s="78"/>
      <c r="RCA2500" s="78"/>
      <c r="RCB2500" s="78"/>
      <c r="RCC2500" s="78"/>
      <c r="RCD2500" s="78"/>
      <c r="RCE2500" s="78"/>
      <c r="RCF2500" s="78"/>
      <c r="RCG2500" s="78"/>
      <c r="RCH2500" s="78"/>
      <c r="RCI2500" s="78"/>
      <c r="RCJ2500" s="78"/>
      <c r="RCK2500" s="78"/>
      <c r="RCL2500" s="78"/>
      <c r="RCM2500" s="78"/>
      <c r="RCN2500" s="78"/>
      <c r="RCO2500" s="78"/>
      <c r="RCP2500" s="78"/>
      <c r="RCQ2500" s="78"/>
      <c r="RCR2500" s="78"/>
      <c r="RCS2500" s="78"/>
      <c r="RCT2500" s="78"/>
      <c r="RCU2500" s="78"/>
      <c r="RCV2500" s="78"/>
      <c r="RCW2500" s="78"/>
      <c r="RCX2500" s="78"/>
      <c r="RCY2500" s="78"/>
      <c r="RCZ2500" s="78"/>
      <c r="RDA2500" s="78"/>
      <c r="RDB2500" s="78"/>
      <c r="RDC2500" s="78"/>
      <c r="RDD2500" s="78"/>
      <c r="RDE2500" s="78"/>
      <c r="RDF2500" s="78"/>
      <c r="RDG2500" s="78"/>
      <c r="RDH2500" s="78"/>
      <c r="RDI2500" s="78"/>
      <c r="RDJ2500" s="78"/>
      <c r="RDK2500" s="78"/>
      <c r="RDL2500" s="78"/>
      <c r="RDM2500" s="78"/>
      <c r="RDN2500" s="78"/>
      <c r="RDO2500" s="78"/>
      <c r="RDP2500" s="78"/>
      <c r="RDQ2500" s="78"/>
      <c r="RDR2500" s="78"/>
      <c r="RDS2500" s="78"/>
      <c r="RDT2500" s="78"/>
      <c r="RDU2500" s="78"/>
      <c r="RDV2500" s="78"/>
      <c r="RDW2500" s="78"/>
      <c r="RDX2500" s="78"/>
      <c r="RDY2500" s="78"/>
      <c r="RDZ2500" s="78"/>
      <c r="REA2500" s="78"/>
      <c r="REB2500" s="78"/>
      <c r="REC2500" s="78"/>
      <c r="RED2500" s="78"/>
      <c r="REE2500" s="78"/>
      <c r="REF2500" s="78"/>
      <c r="REG2500" s="78"/>
      <c r="REH2500" s="78"/>
      <c r="REI2500" s="78"/>
      <c r="REJ2500" s="78"/>
      <c r="REK2500" s="78"/>
      <c r="REL2500" s="78"/>
      <c r="REM2500" s="78"/>
      <c r="REN2500" s="78"/>
      <c r="REO2500" s="78"/>
      <c r="REP2500" s="78"/>
      <c r="REQ2500" s="78"/>
      <c r="RER2500" s="78"/>
      <c r="RES2500" s="78"/>
      <c r="RET2500" s="78"/>
      <c r="REU2500" s="78"/>
      <c r="REV2500" s="78"/>
      <c r="REW2500" s="78"/>
      <c r="REX2500" s="78"/>
      <c r="REY2500" s="78"/>
      <c r="REZ2500" s="78"/>
      <c r="RFA2500" s="78"/>
      <c r="RFB2500" s="78"/>
      <c r="RFC2500" s="78"/>
      <c r="RFD2500" s="78"/>
      <c r="RFE2500" s="78"/>
      <c r="RFF2500" s="78"/>
      <c r="RFG2500" s="78"/>
      <c r="RFH2500" s="78"/>
      <c r="RFI2500" s="78"/>
      <c r="RFJ2500" s="78"/>
      <c r="RFK2500" s="78"/>
      <c r="RFL2500" s="78"/>
      <c r="RFM2500" s="78"/>
      <c r="RFN2500" s="78"/>
      <c r="RFO2500" s="78"/>
      <c r="RFP2500" s="78"/>
      <c r="RFQ2500" s="78"/>
      <c r="RFR2500" s="78"/>
      <c r="RFS2500" s="78"/>
      <c r="RFT2500" s="78"/>
      <c r="RFU2500" s="78"/>
      <c r="RFV2500" s="78"/>
      <c r="RFW2500" s="78"/>
      <c r="RFX2500" s="78"/>
      <c r="RFY2500" s="78"/>
      <c r="RFZ2500" s="78"/>
      <c r="RGA2500" s="78"/>
      <c r="RGB2500" s="78"/>
      <c r="RGC2500" s="78"/>
      <c r="RGD2500" s="78"/>
      <c r="RGE2500" s="78"/>
      <c r="RGF2500" s="78"/>
      <c r="RGG2500" s="78"/>
      <c r="RGH2500" s="78"/>
      <c r="RGI2500" s="78"/>
      <c r="RGJ2500" s="78"/>
      <c r="RGK2500" s="78"/>
      <c r="RGL2500" s="78"/>
      <c r="RGM2500" s="78"/>
      <c r="RGN2500" s="78"/>
      <c r="RGO2500" s="78"/>
      <c r="RGP2500" s="78"/>
      <c r="RGQ2500" s="78"/>
      <c r="RGR2500" s="78"/>
      <c r="RGS2500" s="78"/>
      <c r="RGT2500" s="78"/>
      <c r="RGU2500" s="78"/>
      <c r="RGV2500" s="78"/>
      <c r="RGW2500" s="78"/>
      <c r="RGX2500" s="78"/>
      <c r="RGY2500" s="78"/>
      <c r="RGZ2500" s="78"/>
      <c r="RHA2500" s="78"/>
      <c r="RHB2500" s="78"/>
      <c r="RHC2500" s="78"/>
      <c r="RHD2500" s="78"/>
      <c r="RHE2500" s="78"/>
      <c r="RHF2500" s="78"/>
      <c r="RHG2500" s="78"/>
      <c r="RHH2500" s="78"/>
      <c r="RHI2500" s="78"/>
      <c r="RHJ2500" s="78"/>
      <c r="RHK2500" s="78"/>
      <c r="RHL2500" s="78"/>
      <c r="RHM2500" s="78"/>
      <c r="RHN2500" s="78"/>
      <c r="RHO2500" s="78"/>
      <c r="RHP2500" s="78"/>
      <c r="RHQ2500" s="78"/>
      <c r="RHR2500" s="78"/>
      <c r="RHS2500" s="78"/>
      <c r="RHT2500" s="78"/>
      <c r="RHU2500" s="78"/>
      <c r="RHV2500" s="78"/>
      <c r="RHW2500" s="78"/>
      <c r="RHX2500" s="78"/>
      <c r="RHY2500" s="78"/>
      <c r="RHZ2500" s="78"/>
      <c r="RIA2500" s="78"/>
      <c r="RIB2500" s="78"/>
      <c r="RIC2500" s="78"/>
      <c r="RID2500" s="78"/>
      <c r="RIE2500" s="78"/>
      <c r="RIF2500" s="78"/>
      <c r="RIG2500" s="78"/>
      <c r="RIH2500" s="78"/>
      <c r="RII2500" s="78"/>
      <c r="RIJ2500" s="78"/>
      <c r="RIK2500" s="78"/>
      <c r="RIL2500" s="78"/>
      <c r="RIM2500" s="78"/>
      <c r="RIN2500" s="78"/>
      <c r="RIO2500" s="78"/>
      <c r="RIP2500" s="78"/>
      <c r="RIQ2500" s="78"/>
      <c r="RIR2500" s="78"/>
      <c r="RIS2500" s="78"/>
      <c r="RIT2500" s="78"/>
      <c r="RIU2500" s="78"/>
      <c r="RIV2500" s="78"/>
      <c r="RIW2500" s="78"/>
      <c r="RIX2500" s="78"/>
      <c r="RIY2500" s="78"/>
      <c r="RIZ2500" s="78"/>
      <c r="RJA2500" s="78"/>
      <c r="RJB2500" s="78"/>
      <c r="RJC2500" s="78"/>
      <c r="RJD2500" s="78"/>
      <c r="RJE2500" s="78"/>
      <c r="RJF2500" s="78"/>
      <c r="RJG2500" s="78"/>
      <c r="RJH2500" s="78"/>
      <c r="RJI2500" s="78"/>
      <c r="RJJ2500" s="78"/>
      <c r="RJK2500" s="78"/>
      <c r="RJL2500" s="78"/>
      <c r="RJM2500" s="78"/>
      <c r="RJN2500" s="78"/>
      <c r="RJO2500" s="78"/>
      <c r="RJP2500" s="78"/>
      <c r="RJQ2500" s="78"/>
      <c r="RJR2500" s="78"/>
      <c r="RJS2500" s="78"/>
      <c r="RJT2500" s="78"/>
      <c r="RJU2500" s="78"/>
      <c r="RJV2500" s="78"/>
      <c r="RJW2500" s="78"/>
      <c r="RJX2500" s="78"/>
      <c r="RJY2500" s="78"/>
      <c r="RJZ2500" s="78"/>
      <c r="RKA2500" s="78"/>
      <c r="RKB2500" s="78"/>
      <c r="RKC2500" s="78"/>
      <c r="RKD2500" s="78"/>
      <c r="RKE2500" s="78"/>
      <c r="RKF2500" s="78"/>
      <c r="RKG2500" s="78"/>
      <c r="RKH2500" s="78"/>
      <c r="RKI2500" s="78"/>
      <c r="RKJ2500" s="78"/>
      <c r="RKK2500" s="78"/>
      <c r="RKL2500" s="78"/>
      <c r="RKM2500" s="78"/>
      <c r="RKN2500" s="78"/>
      <c r="RKO2500" s="78"/>
      <c r="RKP2500" s="78"/>
      <c r="RKQ2500" s="78"/>
      <c r="RKR2500" s="78"/>
      <c r="RKS2500" s="78"/>
      <c r="RKT2500" s="78"/>
      <c r="RKU2500" s="78"/>
      <c r="RKV2500" s="78"/>
      <c r="RKW2500" s="78"/>
      <c r="RKX2500" s="78"/>
      <c r="RKY2500" s="78"/>
      <c r="RKZ2500" s="78"/>
      <c r="RLA2500" s="78"/>
      <c r="RLB2500" s="78"/>
      <c r="RLC2500" s="78"/>
      <c r="RLD2500" s="78"/>
      <c r="RLE2500" s="78"/>
      <c r="RLF2500" s="78"/>
      <c r="RLG2500" s="78"/>
      <c r="RLH2500" s="78"/>
      <c r="RLI2500" s="78"/>
      <c r="RLJ2500" s="78"/>
      <c r="RLK2500" s="78"/>
      <c r="RLL2500" s="78"/>
      <c r="RLM2500" s="78"/>
      <c r="RLN2500" s="78"/>
      <c r="RLO2500" s="78"/>
      <c r="RLP2500" s="78"/>
      <c r="RLQ2500" s="78"/>
      <c r="RLR2500" s="78"/>
      <c r="RLS2500" s="78"/>
      <c r="RLT2500" s="78"/>
      <c r="RLU2500" s="78"/>
      <c r="RLV2500" s="78"/>
      <c r="RLW2500" s="78"/>
      <c r="RLX2500" s="78"/>
      <c r="RLY2500" s="78"/>
      <c r="RLZ2500" s="78"/>
      <c r="RMA2500" s="78"/>
      <c r="RMB2500" s="78"/>
      <c r="RMC2500" s="78"/>
      <c r="RMD2500" s="78"/>
      <c r="RME2500" s="78"/>
      <c r="RMF2500" s="78"/>
      <c r="RMG2500" s="78"/>
      <c r="RMH2500" s="78"/>
      <c r="RMI2500" s="78"/>
      <c r="RMJ2500" s="78"/>
      <c r="RMK2500" s="78"/>
      <c r="RML2500" s="78"/>
      <c r="RMM2500" s="78"/>
      <c r="RMN2500" s="78"/>
      <c r="RMO2500" s="78"/>
      <c r="RMP2500" s="78"/>
      <c r="RMQ2500" s="78"/>
      <c r="RMR2500" s="78"/>
      <c r="RMS2500" s="78"/>
      <c r="RMT2500" s="78"/>
      <c r="RMU2500" s="78"/>
      <c r="RMV2500" s="78"/>
      <c r="RMW2500" s="78"/>
      <c r="RMX2500" s="78"/>
      <c r="RMY2500" s="78"/>
      <c r="RMZ2500" s="78"/>
      <c r="RNA2500" s="78"/>
      <c r="RNB2500" s="78"/>
      <c r="RNC2500" s="78"/>
      <c r="RND2500" s="78"/>
      <c r="RNE2500" s="78"/>
      <c r="RNF2500" s="78"/>
      <c r="RNG2500" s="78"/>
      <c r="RNH2500" s="78"/>
      <c r="RNI2500" s="78"/>
      <c r="RNJ2500" s="78"/>
      <c r="RNK2500" s="78"/>
      <c r="RNL2500" s="78"/>
      <c r="RNM2500" s="78"/>
      <c r="RNN2500" s="78"/>
      <c r="RNO2500" s="78"/>
      <c r="RNP2500" s="78"/>
      <c r="RNQ2500" s="78"/>
      <c r="RNR2500" s="78"/>
      <c r="RNS2500" s="78"/>
      <c r="RNT2500" s="78"/>
      <c r="RNU2500" s="78"/>
      <c r="RNV2500" s="78"/>
      <c r="RNW2500" s="78"/>
      <c r="RNX2500" s="78"/>
      <c r="RNY2500" s="78"/>
      <c r="RNZ2500" s="78"/>
      <c r="ROA2500" s="78"/>
      <c r="ROB2500" s="78"/>
      <c r="ROC2500" s="78"/>
      <c r="ROD2500" s="78"/>
      <c r="ROE2500" s="78"/>
      <c r="ROF2500" s="78"/>
      <c r="ROG2500" s="78"/>
      <c r="ROH2500" s="78"/>
      <c r="ROI2500" s="78"/>
      <c r="ROJ2500" s="78"/>
      <c r="ROK2500" s="78"/>
      <c r="ROL2500" s="78"/>
      <c r="ROM2500" s="78"/>
      <c r="RON2500" s="78"/>
      <c r="ROO2500" s="78"/>
      <c r="ROP2500" s="78"/>
      <c r="ROQ2500" s="78"/>
      <c r="ROR2500" s="78"/>
      <c r="ROS2500" s="78"/>
      <c r="ROT2500" s="78"/>
      <c r="ROU2500" s="78"/>
      <c r="ROV2500" s="78"/>
      <c r="ROW2500" s="78"/>
      <c r="ROX2500" s="78"/>
      <c r="ROY2500" s="78"/>
      <c r="ROZ2500" s="78"/>
      <c r="RPA2500" s="78"/>
      <c r="RPB2500" s="78"/>
      <c r="RPC2500" s="78"/>
      <c r="RPD2500" s="78"/>
      <c r="RPE2500" s="78"/>
      <c r="RPF2500" s="78"/>
      <c r="RPG2500" s="78"/>
      <c r="RPH2500" s="78"/>
      <c r="RPI2500" s="78"/>
      <c r="RPJ2500" s="78"/>
      <c r="RPK2500" s="78"/>
      <c r="RPL2500" s="78"/>
      <c r="RPM2500" s="78"/>
      <c r="RPN2500" s="78"/>
      <c r="RPO2500" s="78"/>
      <c r="RPP2500" s="78"/>
      <c r="RPQ2500" s="78"/>
      <c r="RPR2500" s="78"/>
      <c r="RPS2500" s="78"/>
      <c r="RPT2500" s="78"/>
      <c r="RPU2500" s="78"/>
      <c r="RPV2500" s="78"/>
      <c r="RPW2500" s="78"/>
      <c r="RPX2500" s="78"/>
      <c r="RPY2500" s="78"/>
      <c r="RPZ2500" s="78"/>
      <c r="RQA2500" s="78"/>
      <c r="RQB2500" s="78"/>
      <c r="RQC2500" s="78"/>
      <c r="RQD2500" s="78"/>
      <c r="RQE2500" s="78"/>
      <c r="RQF2500" s="78"/>
      <c r="RQG2500" s="78"/>
      <c r="RQH2500" s="78"/>
      <c r="RQI2500" s="78"/>
      <c r="RQJ2500" s="78"/>
      <c r="RQK2500" s="78"/>
      <c r="RQL2500" s="78"/>
      <c r="RQM2500" s="78"/>
      <c r="RQN2500" s="78"/>
      <c r="RQO2500" s="78"/>
      <c r="RQP2500" s="78"/>
      <c r="RQQ2500" s="78"/>
      <c r="RQR2500" s="78"/>
      <c r="RQS2500" s="78"/>
      <c r="RQT2500" s="78"/>
      <c r="RQU2500" s="78"/>
      <c r="RQV2500" s="78"/>
      <c r="RQW2500" s="78"/>
      <c r="RQX2500" s="78"/>
      <c r="RQY2500" s="78"/>
      <c r="RQZ2500" s="78"/>
      <c r="RRA2500" s="78"/>
      <c r="RRB2500" s="78"/>
      <c r="RRC2500" s="78"/>
      <c r="RRD2500" s="78"/>
      <c r="RRE2500" s="78"/>
      <c r="RRF2500" s="78"/>
      <c r="RRG2500" s="78"/>
      <c r="RRH2500" s="78"/>
      <c r="RRI2500" s="78"/>
      <c r="RRJ2500" s="78"/>
      <c r="RRK2500" s="78"/>
      <c r="RRL2500" s="78"/>
      <c r="RRM2500" s="78"/>
      <c r="RRN2500" s="78"/>
      <c r="RRO2500" s="78"/>
      <c r="RRP2500" s="78"/>
      <c r="RRQ2500" s="78"/>
      <c r="RRR2500" s="78"/>
      <c r="RRS2500" s="78"/>
      <c r="RRT2500" s="78"/>
      <c r="RRU2500" s="78"/>
      <c r="RRV2500" s="78"/>
      <c r="RRW2500" s="78"/>
      <c r="RRX2500" s="78"/>
      <c r="RRY2500" s="78"/>
      <c r="RRZ2500" s="78"/>
      <c r="RSA2500" s="78"/>
      <c r="RSB2500" s="78"/>
      <c r="RSC2500" s="78"/>
      <c r="RSD2500" s="78"/>
      <c r="RSE2500" s="78"/>
      <c r="RSF2500" s="78"/>
      <c r="RSG2500" s="78"/>
      <c r="RSH2500" s="78"/>
      <c r="RSI2500" s="78"/>
      <c r="RSJ2500" s="78"/>
      <c r="RSK2500" s="78"/>
      <c r="RSL2500" s="78"/>
      <c r="RSM2500" s="78"/>
      <c r="RSN2500" s="78"/>
      <c r="RSO2500" s="78"/>
      <c r="RSP2500" s="78"/>
      <c r="RSQ2500" s="78"/>
      <c r="RSR2500" s="78"/>
      <c r="RSS2500" s="78"/>
      <c r="RST2500" s="78"/>
      <c r="RSU2500" s="78"/>
      <c r="RSV2500" s="78"/>
      <c r="RSW2500" s="78"/>
      <c r="RSX2500" s="78"/>
      <c r="RSY2500" s="78"/>
      <c r="RSZ2500" s="78"/>
      <c r="RTA2500" s="78"/>
      <c r="RTB2500" s="78"/>
      <c r="RTC2500" s="78"/>
      <c r="RTD2500" s="78"/>
      <c r="RTE2500" s="78"/>
      <c r="RTF2500" s="78"/>
      <c r="RTG2500" s="78"/>
      <c r="RTH2500" s="78"/>
      <c r="RTI2500" s="78"/>
      <c r="RTJ2500" s="78"/>
      <c r="RTK2500" s="78"/>
      <c r="RTL2500" s="78"/>
      <c r="RTM2500" s="78"/>
      <c r="RTN2500" s="78"/>
      <c r="RTO2500" s="78"/>
      <c r="RTP2500" s="78"/>
      <c r="RTQ2500" s="78"/>
      <c r="RTR2500" s="78"/>
      <c r="RTS2500" s="78"/>
      <c r="RTT2500" s="78"/>
      <c r="RTU2500" s="78"/>
      <c r="RTV2500" s="78"/>
      <c r="RTW2500" s="78"/>
      <c r="RTX2500" s="78"/>
      <c r="RTY2500" s="78"/>
      <c r="RTZ2500" s="78"/>
      <c r="RUA2500" s="78"/>
      <c r="RUB2500" s="78"/>
      <c r="RUC2500" s="78"/>
      <c r="RUD2500" s="78"/>
      <c r="RUE2500" s="78"/>
      <c r="RUF2500" s="78"/>
      <c r="RUG2500" s="78"/>
      <c r="RUH2500" s="78"/>
      <c r="RUI2500" s="78"/>
      <c r="RUJ2500" s="78"/>
      <c r="RUK2500" s="78"/>
      <c r="RUL2500" s="78"/>
      <c r="RUM2500" s="78"/>
      <c r="RUN2500" s="78"/>
      <c r="RUO2500" s="78"/>
      <c r="RUP2500" s="78"/>
      <c r="RUQ2500" s="78"/>
      <c r="RUR2500" s="78"/>
      <c r="RUS2500" s="78"/>
      <c r="RUT2500" s="78"/>
      <c r="RUU2500" s="78"/>
      <c r="RUV2500" s="78"/>
      <c r="RUW2500" s="78"/>
      <c r="RUX2500" s="78"/>
      <c r="RUY2500" s="78"/>
      <c r="RUZ2500" s="78"/>
      <c r="RVA2500" s="78"/>
      <c r="RVB2500" s="78"/>
      <c r="RVC2500" s="78"/>
      <c r="RVD2500" s="78"/>
      <c r="RVE2500" s="78"/>
      <c r="RVF2500" s="78"/>
      <c r="RVG2500" s="78"/>
      <c r="RVH2500" s="78"/>
      <c r="RVI2500" s="78"/>
      <c r="RVJ2500" s="78"/>
      <c r="RVK2500" s="78"/>
      <c r="RVL2500" s="78"/>
      <c r="RVM2500" s="78"/>
      <c r="RVN2500" s="78"/>
      <c r="RVO2500" s="78"/>
      <c r="RVP2500" s="78"/>
      <c r="RVQ2500" s="78"/>
      <c r="RVR2500" s="78"/>
      <c r="RVS2500" s="78"/>
      <c r="RVT2500" s="78"/>
      <c r="RVU2500" s="78"/>
      <c r="RVV2500" s="78"/>
      <c r="RVW2500" s="78"/>
      <c r="RVX2500" s="78"/>
      <c r="RVY2500" s="78"/>
      <c r="RVZ2500" s="78"/>
      <c r="RWA2500" s="78"/>
      <c r="RWB2500" s="78"/>
      <c r="RWC2500" s="78"/>
      <c r="RWD2500" s="78"/>
      <c r="RWE2500" s="78"/>
      <c r="RWF2500" s="78"/>
      <c r="RWG2500" s="78"/>
      <c r="RWH2500" s="78"/>
      <c r="RWI2500" s="78"/>
      <c r="RWJ2500" s="78"/>
      <c r="RWK2500" s="78"/>
      <c r="RWL2500" s="78"/>
      <c r="RWM2500" s="78"/>
      <c r="RWN2500" s="78"/>
      <c r="RWO2500" s="78"/>
      <c r="RWP2500" s="78"/>
      <c r="RWQ2500" s="78"/>
      <c r="RWR2500" s="78"/>
      <c r="RWS2500" s="78"/>
      <c r="RWT2500" s="78"/>
      <c r="RWU2500" s="78"/>
      <c r="RWV2500" s="78"/>
      <c r="RWW2500" s="78"/>
      <c r="RWX2500" s="78"/>
      <c r="RWY2500" s="78"/>
      <c r="RWZ2500" s="78"/>
      <c r="RXA2500" s="78"/>
      <c r="RXB2500" s="78"/>
      <c r="RXC2500" s="78"/>
      <c r="RXD2500" s="78"/>
      <c r="RXE2500" s="78"/>
      <c r="RXF2500" s="78"/>
      <c r="RXG2500" s="78"/>
      <c r="RXH2500" s="78"/>
      <c r="RXI2500" s="78"/>
      <c r="RXJ2500" s="78"/>
      <c r="RXK2500" s="78"/>
      <c r="RXL2500" s="78"/>
      <c r="RXM2500" s="78"/>
      <c r="RXN2500" s="78"/>
      <c r="RXO2500" s="78"/>
      <c r="RXP2500" s="78"/>
      <c r="RXQ2500" s="78"/>
      <c r="RXR2500" s="78"/>
      <c r="RXS2500" s="78"/>
      <c r="RXT2500" s="78"/>
      <c r="RXU2500" s="78"/>
      <c r="RXV2500" s="78"/>
      <c r="RXW2500" s="78"/>
      <c r="RXX2500" s="78"/>
      <c r="RXY2500" s="78"/>
      <c r="RXZ2500" s="78"/>
      <c r="RYA2500" s="78"/>
      <c r="RYB2500" s="78"/>
      <c r="RYC2500" s="78"/>
      <c r="RYD2500" s="78"/>
      <c r="RYE2500" s="78"/>
      <c r="RYF2500" s="78"/>
      <c r="RYG2500" s="78"/>
      <c r="RYH2500" s="78"/>
      <c r="RYI2500" s="78"/>
      <c r="RYJ2500" s="78"/>
      <c r="RYK2500" s="78"/>
      <c r="RYL2500" s="78"/>
      <c r="RYM2500" s="78"/>
      <c r="RYN2500" s="78"/>
      <c r="RYO2500" s="78"/>
      <c r="RYP2500" s="78"/>
      <c r="RYQ2500" s="78"/>
      <c r="RYR2500" s="78"/>
      <c r="RYS2500" s="78"/>
      <c r="RYT2500" s="78"/>
      <c r="RYU2500" s="78"/>
      <c r="RYV2500" s="78"/>
      <c r="RYW2500" s="78"/>
      <c r="RYX2500" s="78"/>
      <c r="RYY2500" s="78"/>
      <c r="RYZ2500" s="78"/>
      <c r="RZA2500" s="78"/>
      <c r="RZB2500" s="78"/>
      <c r="RZC2500" s="78"/>
      <c r="RZD2500" s="78"/>
      <c r="RZE2500" s="78"/>
      <c r="RZF2500" s="78"/>
      <c r="RZG2500" s="78"/>
      <c r="RZH2500" s="78"/>
      <c r="RZI2500" s="78"/>
      <c r="RZJ2500" s="78"/>
      <c r="RZK2500" s="78"/>
      <c r="RZL2500" s="78"/>
      <c r="RZM2500" s="78"/>
      <c r="RZN2500" s="78"/>
      <c r="RZO2500" s="78"/>
      <c r="RZP2500" s="78"/>
      <c r="RZQ2500" s="78"/>
      <c r="RZR2500" s="78"/>
      <c r="RZS2500" s="78"/>
      <c r="RZT2500" s="78"/>
      <c r="RZU2500" s="78"/>
      <c r="RZV2500" s="78"/>
      <c r="RZW2500" s="78"/>
      <c r="RZX2500" s="78"/>
      <c r="RZY2500" s="78"/>
      <c r="RZZ2500" s="78"/>
      <c r="SAA2500" s="78"/>
      <c r="SAB2500" s="78"/>
      <c r="SAC2500" s="78"/>
      <c r="SAD2500" s="78"/>
      <c r="SAE2500" s="78"/>
      <c r="SAF2500" s="78"/>
      <c r="SAG2500" s="78"/>
      <c r="SAH2500" s="78"/>
      <c r="SAI2500" s="78"/>
      <c r="SAJ2500" s="78"/>
      <c r="SAK2500" s="78"/>
      <c r="SAL2500" s="78"/>
      <c r="SAM2500" s="78"/>
      <c r="SAN2500" s="78"/>
      <c r="SAO2500" s="78"/>
      <c r="SAP2500" s="78"/>
      <c r="SAQ2500" s="78"/>
      <c r="SAR2500" s="78"/>
      <c r="SAS2500" s="78"/>
      <c r="SAT2500" s="78"/>
      <c r="SAU2500" s="78"/>
      <c r="SAV2500" s="78"/>
      <c r="SAW2500" s="78"/>
      <c r="SAX2500" s="78"/>
      <c r="SAY2500" s="78"/>
      <c r="SAZ2500" s="78"/>
      <c r="SBA2500" s="78"/>
      <c r="SBB2500" s="78"/>
      <c r="SBC2500" s="78"/>
      <c r="SBD2500" s="78"/>
      <c r="SBE2500" s="78"/>
      <c r="SBF2500" s="78"/>
      <c r="SBG2500" s="78"/>
      <c r="SBH2500" s="78"/>
      <c r="SBI2500" s="78"/>
      <c r="SBJ2500" s="78"/>
      <c r="SBK2500" s="78"/>
      <c r="SBL2500" s="78"/>
      <c r="SBM2500" s="78"/>
      <c r="SBN2500" s="78"/>
      <c r="SBO2500" s="78"/>
      <c r="SBP2500" s="78"/>
      <c r="SBQ2500" s="78"/>
      <c r="SBR2500" s="78"/>
      <c r="SBS2500" s="78"/>
      <c r="SBT2500" s="78"/>
      <c r="SBU2500" s="78"/>
      <c r="SBV2500" s="78"/>
      <c r="SBW2500" s="78"/>
      <c r="SBX2500" s="78"/>
      <c r="SBY2500" s="78"/>
      <c r="SBZ2500" s="78"/>
      <c r="SCA2500" s="78"/>
      <c r="SCB2500" s="78"/>
      <c r="SCC2500" s="78"/>
      <c r="SCD2500" s="78"/>
      <c r="SCE2500" s="78"/>
      <c r="SCF2500" s="78"/>
      <c r="SCG2500" s="78"/>
      <c r="SCH2500" s="78"/>
      <c r="SCI2500" s="78"/>
      <c r="SCJ2500" s="78"/>
      <c r="SCK2500" s="78"/>
      <c r="SCL2500" s="78"/>
      <c r="SCM2500" s="78"/>
      <c r="SCN2500" s="78"/>
      <c r="SCO2500" s="78"/>
      <c r="SCP2500" s="78"/>
      <c r="SCQ2500" s="78"/>
      <c r="SCR2500" s="78"/>
      <c r="SCS2500" s="78"/>
      <c r="SCT2500" s="78"/>
      <c r="SCU2500" s="78"/>
      <c r="SCV2500" s="78"/>
      <c r="SCW2500" s="78"/>
      <c r="SCX2500" s="78"/>
      <c r="SCY2500" s="78"/>
      <c r="SCZ2500" s="78"/>
      <c r="SDA2500" s="78"/>
      <c r="SDB2500" s="78"/>
      <c r="SDC2500" s="78"/>
      <c r="SDD2500" s="78"/>
      <c r="SDE2500" s="78"/>
      <c r="SDF2500" s="78"/>
      <c r="SDG2500" s="78"/>
      <c r="SDH2500" s="78"/>
      <c r="SDI2500" s="78"/>
      <c r="SDJ2500" s="78"/>
      <c r="SDK2500" s="78"/>
      <c r="SDL2500" s="78"/>
      <c r="SDM2500" s="78"/>
      <c r="SDN2500" s="78"/>
      <c r="SDO2500" s="78"/>
      <c r="SDP2500" s="78"/>
      <c r="SDQ2500" s="78"/>
      <c r="SDR2500" s="78"/>
      <c r="SDS2500" s="78"/>
      <c r="SDT2500" s="78"/>
      <c r="SDU2500" s="78"/>
      <c r="SDV2500" s="78"/>
      <c r="SDW2500" s="78"/>
      <c r="SDX2500" s="78"/>
      <c r="SDY2500" s="78"/>
      <c r="SDZ2500" s="78"/>
      <c r="SEA2500" s="78"/>
      <c r="SEB2500" s="78"/>
      <c r="SEC2500" s="78"/>
      <c r="SED2500" s="78"/>
      <c r="SEE2500" s="78"/>
      <c r="SEF2500" s="78"/>
      <c r="SEG2500" s="78"/>
      <c r="SEH2500" s="78"/>
      <c r="SEI2500" s="78"/>
      <c r="SEJ2500" s="78"/>
      <c r="SEK2500" s="78"/>
      <c r="SEL2500" s="78"/>
      <c r="SEM2500" s="78"/>
      <c r="SEN2500" s="78"/>
      <c r="SEO2500" s="78"/>
      <c r="SEP2500" s="78"/>
      <c r="SEQ2500" s="78"/>
      <c r="SER2500" s="78"/>
      <c r="SES2500" s="78"/>
      <c r="SET2500" s="78"/>
      <c r="SEU2500" s="78"/>
      <c r="SEV2500" s="78"/>
      <c r="SEW2500" s="78"/>
      <c r="SEX2500" s="78"/>
      <c r="SEY2500" s="78"/>
      <c r="SEZ2500" s="78"/>
      <c r="SFA2500" s="78"/>
      <c r="SFB2500" s="78"/>
      <c r="SFC2500" s="78"/>
      <c r="SFD2500" s="78"/>
      <c r="SFE2500" s="78"/>
      <c r="SFF2500" s="78"/>
      <c r="SFG2500" s="78"/>
      <c r="SFH2500" s="78"/>
      <c r="SFI2500" s="78"/>
      <c r="SFJ2500" s="78"/>
      <c r="SFK2500" s="78"/>
      <c r="SFL2500" s="78"/>
      <c r="SFM2500" s="78"/>
      <c r="SFN2500" s="78"/>
      <c r="SFO2500" s="78"/>
      <c r="SFP2500" s="78"/>
      <c r="SFQ2500" s="78"/>
      <c r="SFR2500" s="78"/>
      <c r="SFS2500" s="78"/>
      <c r="SFT2500" s="78"/>
      <c r="SFU2500" s="78"/>
      <c r="SFV2500" s="78"/>
      <c r="SFW2500" s="78"/>
      <c r="SFX2500" s="78"/>
      <c r="SFY2500" s="78"/>
      <c r="SFZ2500" s="78"/>
      <c r="SGA2500" s="78"/>
      <c r="SGB2500" s="78"/>
      <c r="SGC2500" s="78"/>
      <c r="SGD2500" s="78"/>
      <c r="SGE2500" s="78"/>
      <c r="SGF2500" s="78"/>
      <c r="SGG2500" s="78"/>
      <c r="SGH2500" s="78"/>
      <c r="SGI2500" s="78"/>
      <c r="SGJ2500" s="78"/>
      <c r="SGK2500" s="78"/>
      <c r="SGL2500" s="78"/>
      <c r="SGM2500" s="78"/>
      <c r="SGN2500" s="78"/>
      <c r="SGO2500" s="78"/>
      <c r="SGP2500" s="78"/>
      <c r="SGQ2500" s="78"/>
      <c r="SGR2500" s="78"/>
      <c r="SGS2500" s="78"/>
      <c r="SGT2500" s="78"/>
      <c r="SGU2500" s="78"/>
      <c r="SGV2500" s="78"/>
      <c r="SGW2500" s="78"/>
      <c r="SGX2500" s="78"/>
      <c r="SGY2500" s="78"/>
      <c r="SGZ2500" s="78"/>
      <c r="SHA2500" s="78"/>
      <c r="SHB2500" s="78"/>
      <c r="SHC2500" s="78"/>
      <c r="SHD2500" s="78"/>
      <c r="SHE2500" s="78"/>
      <c r="SHF2500" s="78"/>
      <c r="SHG2500" s="78"/>
      <c r="SHH2500" s="78"/>
      <c r="SHI2500" s="78"/>
      <c r="SHJ2500" s="78"/>
      <c r="SHK2500" s="78"/>
      <c r="SHL2500" s="78"/>
      <c r="SHM2500" s="78"/>
      <c r="SHN2500" s="78"/>
      <c r="SHO2500" s="78"/>
      <c r="SHP2500" s="78"/>
      <c r="SHQ2500" s="78"/>
      <c r="SHR2500" s="78"/>
      <c r="SHS2500" s="78"/>
      <c r="SHT2500" s="78"/>
      <c r="SHU2500" s="78"/>
      <c r="SHV2500" s="78"/>
      <c r="SHW2500" s="78"/>
      <c r="SHX2500" s="78"/>
      <c r="SHY2500" s="78"/>
      <c r="SHZ2500" s="78"/>
      <c r="SIA2500" s="78"/>
      <c r="SIB2500" s="78"/>
      <c r="SIC2500" s="78"/>
      <c r="SID2500" s="78"/>
      <c r="SIE2500" s="78"/>
      <c r="SIF2500" s="78"/>
      <c r="SIG2500" s="78"/>
      <c r="SIH2500" s="78"/>
      <c r="SII2500" s="78"/>
      <c r="SIJ2500" s="78"/>
      <c r="SIK2500" s="78"/>
      <c r="SIL2500" s="78"/>
      <c r="SIM2500" s="78"/>
      <c r="SIN2500" s="78"/>
      <c r="SIO2500" s="78"/>
      <c r="SIP2500" s="78"/>
      <c r="SIQ2500" s="78"/>
      <c r="SIR2500" s="78"/>
      <c r="SIS2500" s="78"/>
      <c r="SIT2500" s="78"/>
      <c r="SIU2500" s="78"/>
      <c r="SIV2500" s="78"/>
      <c r="SIW2500" s="78"/>
      <c r="SIX2500" s="78"/>
      <c r="SIY2500" s="78"/>
      <c r="SIZ2500" s="78"/>
      <c r="SJA2500" s="78"/>
      <c r="SJB2500" s="78"/>
      <c r="SJC2500" s="78"/>
      <c r="SJD2500" s="78"/>
      <c r="SJE2500" s="78"/>
      <c r="SJF2500" s="78"/>
      <c r="SJG2500" s="78"/>
      <c r="SJH2500" s="78"/>
      <c r="SJI2500" s="78"/>
      <c r="SJJ2500" s="78"/>
      <c r="SJK2500" s="78"/>
      <c r="SJL2500" s="78"/>
      <c r="SJM2500" s="78"/>
      <c r="SJN2500" s="78"/>
      <c r="SJO2500" s="78"/>
      <c r="SJP2500" s="78"/>
      <c r="SJQ2500" s="78"/>
      <c r="SJR2500" s="78"/>
      <c r="SJS2500" s="78"/>
      <c r="SJT2500" s="78"/>
      <c r="SJU2500" s="78"/>
      <c r="SJV2500" s="78"/>
      <c r="SJW2500" s="78"/>
      <c r="SJX2500" s="78"/>
      <c r="SJY2500" s="78"/>
      <c r="SJZ2500" s="78"/>
      <c r="SKA2500" s="78"/>
      <c r="SKB2500" s="78"/>
      <c r="SKC2500" s="78"/>
      <c r="SKD2500" s="78"/>
      <c r="SKE2500" s="78"/>
      <c r="SKF2500" s="78"/>
      <c r="SKG2500" s="78"/>
      <c r="SKH2500" s="78"/>
      <c r="SKI2500" s="78"/>
      <c r="SKJ2500" s="78"/>
      <c r="SKK2500" s="78"/>
      <c r="SKL2500" s="78"/>
      <c r="SKM2500" s="78"/>
      <c r="SKN2500" s="78"/>
      <c r="SKO2500" s="78"/>
      <c r="SKP2500" s="78"/>
      <c r="SKQ2500" s="78"/>
      <c r="SKR2500" s="78"/>
      <c r="SKS2500" s="78"/>
      <c r="SKT2500" s="78"/>
      <c r="SKU2500" s="78"/>
      <c r="SKV2500" s="78"/>
      <c r="SKW2500" s="78"/>
      <c r="SKX2500" s="78"/>
      <c r="SKY2500" s="78"/>
      <c r="SKZ2500" s="78"/>
      <c r="SLA2500" s="78"/>
      <c r="SLB2500" s="78"/>
      <c r="SLC2500" s="78"/>
      <c r="SLD2500" s="78"/>
      <c r="SLE2500" s="78"/>
      <c r="SLF2500" s="78"/>
      <c r="SLG2500" s="78"/>
      <c r="SLH2500" s="78"/>
      <c r="SLI2500" s="78"/>
      <c r="SLJ2500" s="78"/>
      <c r="SLK2500" s="78"/>
      <c r="SLL2500" s="78"/>
      <c r="SLM2500" s="78"/>
      <c r="SLN2500" s="78"/>
      <c r="SLO2500" s="78"/>
      <c r="SLP2500" s="78"/>
      <c r="SLQ2500" s="78"/>
      <c r="SLR2500" s="78"/>
      <c r="SLS2500" s="78"/>
      <c r="SLT2500" s="78"/>
      <c r="SLU2500" s="78"/>
      <c r="SLV2500" s="78"/>
      <c r="SLW2500" s="78"/>
      <c r="SLX2500" s="78"/>
      <c r="SLY2500" s="78"/>
      <c r="SLZ2500" s="78"/>
      <c r="SMA2500" s="78"/>
      <c r="SMB2500" s="78"/>
      <c r="SMC2500" s="78"/>
      <c r="SMD2500" s="78"/>
      <c r="SME2500" s="78"/>
      <c r="SMF2500" s="78"/>
      <c r="SMG2500" s="78"/>
      <c r="SMH2500" s="78"/>
      <c r="SMI2500" s="78"/>
      <c r="SMJ2500" s="78"/>
      <c r="SMK2500" s="78"/>
      <c r="SML2500" s="78"/>
      <c r="SMM2500" s="78"/>
      <c r="SMN2500" s="78"/>
      <c r="SMO2500" s="78"/>
      <c r="SMP2500" s="78"/>
      <c r="SMQ2500" s="78"/>
      <c r="SMR2500" s="78"/>
      <c r="SMS2500" s="78"/>
      <c r="SMT2500" s="78"/>
      <c r="SMU2500" s="78"/>
      <c r="SMV2500" s="78"/>
      <c r="SMW2500" s="78"/>
      <c r="SMX2500" s="78"/>
      <c r="SMY2500" s="78"/>
      <c r="SMZ2500" s="78"/>
      <c r="SNA2500" s="78"/>
      <c r="SNB2500" s="78"/>
      <c r="SNC2500" s="78"/>
      <c r="SND2500" s="78"/>
      <c r="SNE2500" s="78"/>
      <c r="SNF2500" s="78"/>
      <c r="SNG2500" s="78"/>
      <c r="SNH2500" s="78"/>
      <c r="SNI2500" s="78"/>
      <c r="SNJ2500" s="78"/>
      <c r="SNK2500" s="78"/>
      <c r="SNL2500" s="78"/>
      <c r="SNM2500" s="78"/>
      <c r="SNN2500" s="78"/>
      <c r="SNO2500" s="78"/>
      <c r="SNP2500" s="78"/>
      <c r="SNQ2500" s="78"/>
      <c r="SNR2500" s="78"/>
      <c r="SNS2500" s="78"/>
      <c r="SNT2500" s="78"/>
      <c r="SNU2500" s="78"/>
      <c r="SNV2500" s="78"/>
      <c r="SNW2500" s="78"/>
      <c r="SNX2500" s="78"/>
      <c r="SNY2500" s="78"/>
      <c r="SNZ2500" s="78"/>
      <c r="SOA2500" s="78"/>
      <c r="SOB2500" s="78"/>
      <c r="SOC2500" s="78"/>
      <c r="SOD2500" s="78"/>
      <c r="SOE2500" s="78"/>
      <c r="SOF2500" s="78"/>
      <c r="SOG2500" s="78"/>
      <c r="SOH2500" s="78"/>
      <c r="SOI2500" s="78"/>
      <c r="SOJ2500" s="78"/>
      <c r="SOK2500" s="78"/>
      <c r="SOL2500" s="78"/>
      <c r="SOM2500" s="78"/>
      <c r="SON2500" s="78"/>
      <c r="SOO2500" s="78"/>
      <c r="SOP2500" s="78"/>
      <c r="SOQ2500" s="78"/>
      <c r="SOR2500" s="78"/>
      <c r="SOS2500" s="78"/>
      <c r="SOT2500" s="78"/>
      <c r="SOU2500" s="78"/>
      <c r="SOV2500" s="78"/>
      <c r="SOW2500" s="78"/>
      <c r="SOX2500" s="78"/>
      <c r="SOY2500" s="78"/>
      <c r="SOZ2500" s="78"/>
      <c r="SPA2500" s="78"/>
      <c r="SPB2500" s="78"/>
      <c r="SPC2500" s="78"/>
      <c r="SPD2500" s="78"/>
      <c r="SPE2500" s="78"/>
      <c r="SPF2500" s="78"/>
      <c r="SPG2500" s="78"/>
      <c r="SPH2500" s="78"/>
      <c r="SPI2500" s="78"/>
      <c r="SPJ2500" s="78"/>
      <c r="SPK2500" s="78"/>
      <c r="SPL2500" s="78"/>
      <c r="SPM2500" s="78"/>
      <c r="SPN2500" s="78"/>
      <c r="SPO2500" s="78"/>
      <c r="SPP2500" s="78"/>
      <c r="SPQ2500" s="78"/>
      <c r="SPR2500" s="78"/>
      <c r="SPS2500" s="78"/>
      <c r="SPT2500" s="78"/>
      <c r="SPU2500" s="78"/>
      <c r="SPV2500" s="78"/>
      <c r="SPW2500" s="78"/>
      <c r="SPX2500" s="78"/>
      <c r="SPY2500" s="78"/>
      <c r="SPZ2500" s="78"/>
      <c r="SQA2500" s="78"/>
      <c r="SQB2500" s="78"/>
      <c r="SQC2500" s="78"/>
      <c r="SQD2500" s="78"/>
      <c r="SQE2500" s="78"/>
      <c r="SQF2500" s="78"/>
      <c r="SQG2500" s="78"/>
      <c r="SQH2500" s="78"/>
      <c r="SQI2500" s="78"/>
      <c r="SQJ2500" s="78"/>
      <c r="SQK2500" s="78"/>
      <c r="SQL2500" s="78"/>
      <c r="SQM2500" s="78"/>
      <c r="SQN2500" s="78"/>
      <c r="SQO2500" s="78"/>
      <c r="SQP2500" s="78"/>
      <c r="SQQ2500" s="78"/>
      <c r="SQR2500" s="78"/>
      <c r="SQS2500" s="78"/>
      <c r="SQT2500" s="78"/>
      <c r="SQU2500" s="78"/>
      <c r="SQV2500" s="78"/>
      <c r="SQW2500" s="78"/>
      <c r="SQX2500" s="78"/>
      <c r="SQY2500" s="78"/>
      <c r="SQZ2500" s="78"/>
      <c r="SRA2500" s="78"/>
      <c r="SRB2500" s="78"/>
      <c r="SRC2500" s="78"/>
      <c r="SRD2500" s="78"/>
      <c r="SRE2500" s="78"/>
      <c r="SRF2500" s="78"/>
      <c r="SRG2500" s="78"/>
      <c r="SRH2500" s="78"/>
      <c r="SRI2500" s="78"/>
      <c r="SRJ2500" s="78"/>
      <c r="SRK2500" s="78"/>
      <c r="SRL2500" s="78"/>
      <c r="SRM2500" s="78"/>
      <c r="SRN2500" s="78"/>
      <c r="SRO2500" s="78"/>
      <c r="SRP2500" s="78"/>
      <c r="SRQ2500" s="78"/>
      <c r="SRR2500" s="78"/>
      <c r="SRS2500" s="78"/>
      <c r="SRT2500" s="78"/>
      <c r="SRU2500" s="78"/>
      <c r="SRV2500" s="78"/>
      <c r="SRW2500" s="78"/>
      <c r="SRX2500" s="78"/>
      <c r="SRY2500" s="78"/>
      <c r="SRZ2500" s="78"/>
      <c r="SSA2500" s="78"/>
      <c r="SSB2500" s="78"/>
      <c r="SSC2500" s="78"/>
      <c r="SSD2500" s="78"/>
      <c r="SSE2500" s="78"/>
      <c r="SSF2500" s="78"/>
      <c r="SSG2500" s="78"/>
      <c r="SSH2500" s="78"/>
      <c r="SSI2500" s="78"/>
      <c r="SSJ2500" s="78"/>
      <c r="SSK2500" s="78"/>
      <c r="SSL2500" s="78"/>
      <c r="SSM2500" s="78"/>
      <c r="SSN2500" s="78"/>
      <c r="SSO2500" s="78"/>
      <c r="SSP2500" s="78"/>
      <c r="SSQ2500" s="78"/>
      <c r="SSR2500" s="78"/>
      <c r="SSS2500" s="78"/>
      <c r="SST2500" s="78"/>
      <c r="SSU2500" s="78"/>
      <c r="SSV2500" s="78"/>
      <c r="SSW2500" s="78"/>
      <c r="SSX2500" s="78"/>
      <c r="SSY2500" s="78"/>
      <c r="SSZ2500" s="78"/>
      <c r="STA2500" s="78"/>
      <c r="STB2500" s="78"/>
      <c r="STC2500" s="78"/>
      <c r="STD2500" s="78"/>
      <c r="STE2500" s="78"/>
      <c r="STF2500" s="78"/>
      <c r="STG2500" s="78"/>
      <c r="STH2500" s="78"/>
      <c r="STI2500" s="78"/>
      <c r="STJ2500" s="78"/>
      <c r="STK2500" s="78"/>
      <c r="STL2500" s="78"/>
      <c r="STM2500" s="78"/>
      <c r="STN2500" s="78"/>
      <c r="STO2500" s="78"/>
      <c r="STP2500" s="78"/>
      <c r="STQ2500" s="78"/>
      <c r="STR2500" s="78"/>
      <c r="STS2500" s="78"/>
      <c r="STT2500" s="78"/>
      <c r="STU2500" s="78"/>
      <c r="STV2500" s="78"/>
      <c r="STW2500" s="78"/>
      <c r="STX2500" s="78"/>
      <c r="STY2500" s="78"/>
      <c r="STZ2500" s="78"/>
      <c r="SUA2500" s="78"/>
      <c r="SUB2500" s="78"/>
      <c r="SUC2500" s="78"/>
      <c r="SUD2500" s="78"/>
      <c r="SUE2500" s="78"/>
      <c r="SUF2500" s="78"/>
      <c r="SUG2500" s="78"/>
      <c r="SUH2500" s="78"/>
      <c r="SUI2500" s="78"/>
      <c r="SUJ2500" s="78"/>
      <c r="SUK2500" s="78"/>
      <c r="SUL2500" s="78"/>
      <c r="SUM2500" s="78"/>
      <c r="SUN2500" s="78"/>
      <c r="SUO2500" s="78"/>
      <c r="SUP2500" s="78"/>
      <c r="SUQ2500" s="78"/>
      <c r="SUR2500" s="78"/>
      <c r="SUS2500" s="78"/>
      <c r="SUT2500" s="78"/>
      <c r="SUU2500" s="78"/>
      <c r="SUV2500" s="78"/>
      <c r="SUW2500" s="78"/>
      <c r="SUX2500" s="78"/>
      <c r="SUY2500" s="78"/>
      <c r="SUZ2500" s="78"/>
      <c r="SVA2500" s="78"/>
      <c r="SVB2500" s="78"/>
      <c r="SVC2500" s="78"/>
      <c r="SVD2500" s="78"/>
      <c r="SVE2500" s="78"/>
      <c r="SVF2500" s="78"/>
      <c r="SVG2500" s="78"/>
      <c r="SVH2500" s="78"/>
      <c r="SVI2500" s="78"/>
      <c r="SVJ2500" s="78"/>
      <c r="SVK2500" s="78"/>
      <c r="SVL2500" s="78"/>
      <c r="SVM2500" s="78"/>
      <c r="SVN2500" s="78"/>
      <c r="SVO2500" s="78"/>
      <c r="SVP2500" s="78"/>
      <c r="SVQ2500" s="78"/>
      <c r="SVR2500" s="78"/>
      <c r="SVS2500" s="78"/>
      <c r="SVT2500" s="78"/>
      <c r="SVU2500" s="78"/>
      <c r="SVV2500" s="78"/>
      <c r="SVW2500" s="78"/>
      <c r="SVX2500" s="78"/>
      <c r="SVY2500" s="78"/>
      <c r="SVZ2500" s="78"/>
      <c r="SWA2500" s="78"/>
      <c r="SWB2500" s="78"/>
      <c r="SWC2500" s="78"/>
      <c r="SWD2500" s="78"/>
      <c r="SWE2500" s="78"/>
      <c r="SWF2500" s="78"/>
      <c r="SWG2500" s="78"/>
      <c r="SWH2500" s="78"/>
      <c r="SWI2500" s="78"/>
      <c r="SWJ2500" s="78"/>
      <c r="SWK2500" s="78"/>
      <c r="SWL2500" s="78"/>
      <c r="SWM2500" s="78"/>
      <c r="SWN2500" s="78"/>
      <c r="SWO2500" s="78"/>
      <c r="SWP2500" s="78"/>
      <c r="SWQ2500" s="78"/>
      <c r="SWR2500" s="78"/>
      <c r="SWS2500" s="78"/>
      <c r="SWT2500" s="78"/>
      <c r="SWU2500" s="78"/>
      <c r="SWV2500" s="78"/>
      <c r="SWW2500" s="78"/>
      <c r="SWX2500" s="78"/>
      <c r="SWY2500" s="78"/>
      <c r="SWZ2500" s="78"/>
      <c r="SXA2500" s="78"/>
      <c r="SXB2500" s="78"/>
      <c r="SXC2500" s="78"/>
      <c r="SXD2500" s="78"/>
      <c r="SXE2500" s="78"/>
      <c r="SXF2500" s="78"/>
      <c r="SXG2500" s="78"/>
      <c r="SXH2500" s="78"/>
      <c r="SXI2500" s="78"/>
      <c r="SXJ2500" s="78"/>
      <c r="SXK2500" s="78"/>
      <c r="SXL2500" s="78"/>
      <c r="SXM2500" s="78"/>
      <c r="SXN2500" s="78"/>
      <c r="SXO2500" s="78"/>
      <c r="SXP2500" s="78"/>
      <c r="SXQ2500" s="78"/>
      <c r="SXR2500" s="78"/>
      <c r="SXS2500" s="78"/>
      <c r="SXT2500" s="78"/>
      <c r="SXU2500" s="78"/>
      <c r="SXV2500" s="78"/>
      <c r="SXW2500" s="78"/>
      <c r="SXX2500" s="78"/>
      <c r="SXY2500" s="78"/>
      <c r="SXZ2500" s="78"/>
      <c r="SYA2500" s="78"/>
      <c r="SYB2500" s="78"/>
      <c r="SYC2500" s="78"/>
      <c r="SYD2500" s="78"/>
      <c r="SYE2500" s="78"/>
      <c r="SYF2500" s="78"/>
      <c r="SYG2500" s="78"/>
      <c r="SYH2500" s="78"/>
      <c r="SYI2500" s="78"/>
      <c r="SYJ2500" s="78"/>
      <c r="SYK2500" s="78"/>
      <c r="SYL2500" s="78"/>
      <c r="SYM2500" s="78"/>
      <c r="SYN2500" s="78"/>
      <c r="SYO2500" s="78"/>
      <c r="SYP2500" s="78"/>
      <c r="SYQ2500" s="78"/>
      <c r="SYR2500" s="78"/>
      <c r="SYS2500" s="78"/>
      <c r="SYT2500" s="78"/>
      <c r="SYU2500" s="78"/>
      <c r="SYV2500" s="78"/>
      <c r="SYW2500" s="78"/>
      <c r="SYX2500" s="78"/>
      <c r="SYY2500" s="78"/>
      <c r="SYZ2500" s="78"/>
      <c r="SZA2500" s="78"/>
      <c r="SZB2500" s="78"/>
      <c r="SZC2500" s="78"/>
      <c r="SZD2500" s="78"/>
      <c r="SZE2500" s="78"/>
      <c r="SZF2500" s="78"/>
      <c r="SZG2500" s="78"/>
      <c r="SZH2500" s="78"/>
      <c r="SZI2500" s="78"/>
      <c r="SZJ2500" s="78"/>
      <c r="SZK2500" s="78"/>
      <c r="SZL2500" s="78"/>
      <c r="SZM2500" s="78"/>
      <c r="SZN2500" s="78"/>
      <c r="SZO2500" s="78"/>
      <c r="SZP2500" s="78"/>
      <c r="SZQ2500" s="78"/>
      <c r="SZR2500" s="78"/>
      <c r="SZS2500" s="78"/>
      <c r="SZT2500" s="78"/>
      <c r="SZU2500" s="78"/>
      <c r="SZV2500" s="78"/>
      <c r="SZW2500" s="78"/>
      <c r="SZX2500" s="78"/>
      <c r="SZY2500" s="78"/>
      <c r="SZZ2500" s="78"/>
      <c r="TAA2500" s="78"/>
      <c r="TAB2500" s="78"/>
      <c r="TAC2500" s="78"/>
      <c r="TAD2500" s="78"/>
      <c r="TAE2500" s="78"/>
      <c r="TAF2500" s="78"/>
      <c r="TAG2500" s="78"/>
      <c r="TAH2500" s="78"/>
      <c r="TAI2500" s="78"/>
      <c r="TAJ2500" s="78"/>
      <c r="TAK2500" s="78"/>
      <c r="TAL2500" s="78"/>
      <c r="TAM2500" s="78"/>
      <c r="TAN2500" s="78"/>
      <c r="TAO2500" s="78"/>
      <c r="TAP2500" s="78"/>
      <c r="TAQ2500" s="78"/>
      <c r="TAR2500" s="78"/>
      <c r="TAS2500" s="78"/>
      <c r="TAT2500" s="78"/>
      <c r="TAU2500" s="78"/>
      <c r="TAV2500" s="78"/>
      <c r="TAW2500" s="78"/>
      <c r="TAX2500" s="78"/>
      <c r="TAY2500" s="78"/>
      <c r="TAZ2500" s="78"/>
      <c r="TBA2500" s="78"/>
      <c r="TBB2500" s="78"/>
      <c r="TBC2500" s="78"/>
      <c r="TBD2500" s="78"/>
      <c r="TBE2500" s="78"/>
      <c r="TBF2500" s="78"/>
      <c r="TBG2500" s="78"/>
      <c r="TBH2500" s="78"/>
      <c r="TBI2500" s="78"/>
      <c r="TBJ2500" s="78"/>
      <c r="TBK2500" s="78"/>
      <c r="TBL2500" s="78"/>
      <c r="TBM2500" s="78"/>
      <c r="TBN2500" s="78"/>
      <c r="TBO2500" s="78"/>
      <c r="TBP2500" s="78"/>
      <c r="TBQ2500" s="78"/>
      <c r="TBR2500" s="78"/>
      <c r="TBS2500" s="78"/>
      <c r="TBT2500" s="78"/>
      <c r="TBU2500" s="78"/>
      <c r="TBV2500" s="78"/>
      <c r="TBW2500" s="78"/>
      <c r="TBX2500" s="78"/>
      <c r="TBY2500" s="78"/>
      <c r="TBZ2500" s="78"/>
      <c r="TCA2500" s="78"/>
      <c r="TCB2500" s="78"/>
      <c r="TCC2500" s="78"/>
      <c r="TCD2500" s="78"/>
      <c r="TCE2500" s="78"/>
      <c r="TCF2500" s="78"/>
      <c r="TCG2500" s="78"/>
      <c r="TCH2500" s="78"/>
      <c r="TCI2500" s="78"/>
      <c r="TCJ2500" s="78"/>
      <c r="TCK2500" s="78"/>
      <c r="TCL2500" s="78"/>
      <c r="TCM2500" s="78"/>
      <c r="TCN2500" s="78"/>
      <c r="TCO2500" s="78"/>
      <c r="TCP2500" s="78"/>
      <c r="TCQ2500" s="78"/>
      <c r="TCR2500" s="78"/>
      <c r="TCS2500" s="78"/>
      <c r="TCT2500" s="78"/>
      <c r="TCU2500" s="78"/>
      <c r="TCV2500" s="78"/>
      <c r="TCW2500" s="78"/>
      <c r="TCX2500" s="78"/>
      <c r="TCY2500" s="78"/>
      <c r="TCZ2500" s="78"/>
      <c r="TDA2500" s="78"/>
      <c r="TDB2500" s="78"/>
      <c r="TDC2500" s="78"/>
      <c r="TDD2500" s="78"/>
      <c r="TDE2500" s="78"/>
      <c r="TDF2500" s="78"/>
      <c r="TDG2500" s="78"/>
      <c r="TDH2500" s="78"/>
      <c r="TDI2500" s="78"/>
      <c r="TDJ2500" s="78"/>
      <c r="TDK2500" s="78"/>
      <c r="TDL2500" s="78"/>
      <c r="TDM2500" s="78"/>
      <c r="TDN2500" s="78"/>
      <c r="TDO2500" s="78"/>
      <c r="TDP2500" s="78"/>
      <c r="TDQ2500" s="78"/>
      <c r="TDR2500" s="78"/>
      <c r="TDS2500" s="78"/>
      <c r="TDT2500" s="78"/>
      <c r="TDU2500" s="78"/>
      <c r="TDV2500" s="78"/>
      <c r="TDW2500" s="78"/>
      <c r="TDX2500" s="78"/>
      <c r="TDY2500" s="78"/>
      <c r="TDZ2500" s="78"/>
      <c r="TEA2500" s="78"/>
      <c r="TEB2500" s="78"/>
      <c r="TEC2500" s="78"/>
      <c r="TED2500" s="78"/>
      <c r="TEE2500" s="78"/>
      <c r="TEF2500" s="78"/>
      <c r="TEG2500" s="78"/>
      <c r="TEH2500" s="78"/>
      <c r="TEI2500" s="78"/>
      <c r="TEJ2500" s="78"/>
      <c r="TEK2500" s="78"/>
      <c r="TEL2500" s="78"/>
      <c r="TEM2500" s="78"/>
      <c r="TEN2500" s="78"/>
      <c r="TEO2500" s="78"/>
      <c r="TEP2500" s="78"/>
      <c r="TEQ2500" s="78"/>
      <c r="TER2500" s="78"/>
      <c r="TES2500" s="78"/>
      <c r="TET2500" s="78"/>
      <c r="TEU2500" s="78"/>
      <c r="TEV2500" s="78"/>
      <c r="TEW2500" s="78"/>
      <c r="TEX2500" s="78"/>
      <c r="TEY2500" s="78"/>
      <c r="TEZ2500" s="78"/>
      <c r="TFA2500" s="78"/>
      <c r="TFB2500" s="78"/>
      <c r="TFC2500" s="78"/>
      <c r="TFD2500" s="78"/>
      <c r="TFE2500" s="78"/>
      <c r="TFF2500" s="78"/>
      <c r="TFG2500" s="78"/>
      <c r="TFH2500" s="78"/>
      <c r="TFI2500" s="78"/>
      <c r="TFJ2500" s="78"/>
      <c r="TFK2500" s="78"/>
      <c r="TFL2500" s="78"/>
      <c r="TFM2500" s="78"/>
      <c r="TFN2500" s="78"/>
      <c r="TFO2500" s="78"/>
      <c r="TFP2500" s="78"/>
      <c r="TFQ2500" s="78"/>
      <c r="TFR2500" s="78"/>
      <c r="TFS2500" s="78"/>
      <c r="TFT2500" s="78"/>
      <c r="TFU2500" s="78"/>
      <c r="TFV2500" s="78"/>
      <c r="TFW2500" s="78"/>
      <c r="TFX2500" s="78"/>
      <c r="TFY2500" s="78"/>
      <c r="TFZ2500" s="78"/>
      <c r="TGA2500" s="78"/>
      <c r="TGB2500" s="78"/>
      <c r="TGC2500" s="78"/>
      <c r="TGD2500" s="78"/>
      <c r="TGE2500" s="78"/>
      <c r="TGF2500" s="78"/>
      <c r="TGG2500" s="78"/>
      <c r="TGH2500" s="78"/>
      <c r="TGI2500" s="78"/>
      <c r="TGJ2500" s="78"/>
      <c r="TGK2500" s="78"/>
      <c r="TGL2500" s="78"/>
      <c r="TGM2500" s="78"/>
      <c r="TGN2500" s="78"/>
      <c r="TGO2500" s="78"/>
      <c r="TGP2500" s="78"/>
      <c r="TGQ2500" s="78"/>
      <c r="TGR2500" s="78"/>
      <c r="TGS2500" s="78"/>
      <c r="TGT2500" s="78"/>
      <c r="TGU2500" s="78"/>
      <c r="TGV2500" s="78"/>
      <c r="TGW2500" s="78"/>
      <c r="TGX2500" s="78"/>
      <c r="TGY2500" s="78"/>
      <c r="TGZ2500" s="78"/>
      <c r="THA2500" s="78"/>
      <c r="THB2500" s="78"/>
      <c r="THC2500" s="78"/>
      <c r="THD2500" s="78"/>
      <c r="THE2500" s="78"/>
      <c r="THF2500" s="78"/>
      <c r="THG2500" s="78"/>
      <c r="THH2500" s="78"/>
      <c r="THI2500" s="78"/>
      <c r="THJ2500" s="78"/>
      <c r="THK2500" s="78"/>
      <c r="THL2500" s="78"/>
      <c r="THM2500" s="78"/>
      <c r="THN2500" s="78"/>
      <c r="THO2500" s="78"/>
      <c r="THP2500" s="78"/>
      <c r="THQ2500" s="78"/>
      <c r="THR2500" s="78"/>
      <c r="THS2500" s="78"/>
      <c r="THT2500" s="78"/>
      <c r="THU2500" s="78"/>
      <c r="THV2500" s="78"/>
      <c r="THW2500" s="78"/>
      <c r="THX2500" s="78"/>
      <c r="THY2500" s="78"/>
      <c r="THZ2500" s="78"/>
      <c r="TIA2500" s="78"/>
      <c r="TIB2500" s="78"/>
      <c r="TIC2500" s="78"/>
      <c r="TID2500" s="78"/>
      <c r="TIE2500" s="78"/>
      <c r="TIF2500" s="78"/>
      <c r="TIG2500" s="78"/>
      <c r="TIH2500" s="78"/>
      <c r="TII2500" s="78"/>
      <c r="TIJ2500" s="78"/>
      <c r="TIK2500" s="78"/>
      <c r="TIL2500" s="78"/>
      <c r="TIM2500" s="78"/>
      <c r="TIN2500" s="78"/>
      <c r="TIO2500" s="78"/>
      <c r="TIP2500" s="78"/>
      <c r="TIQ2500" s="78"/>
      <c r="TIR2500" s="78"/>
      <c r="TIS2500" s="78"/>
      <c r="TIT2500" s="78"/>
      <c r="TIU2500" s="78"/>
      <c r="TIV2500" s="78"/>
      <c r="TIW2500" s="78"/>
      <c r="TIX2500" s="78"/>
      <c r="TIY2500" s="78"/>
      <c r="TIZ2500" s="78"/>
      <c r="TJA2500" s="78"/>
      <c r="TJB2500" s="78"/>
      <c r="TJC2500" s="78"/>
      <c r="TJD2500" s="78"/>
      <c r="TJE2500" s="78"/>
      <c r="TJF2500" s="78"/>
      <c r="TJG2500" s="78"/>
      <c r="TJH2500" s="78"/>
      <c r="TJI2500" s="78"/>
      <c r="TJJ2500" s="78"/>
      <c r="TJK2500" s="78"/>
      <c r="TJL2500" s="78"/>
      <c r="TJM2500" s="78"/>
      <c r="TJN2500" s="78"/>
      <c r="TJO2500" s="78"/>
      <c r="TJP2500" s="78"/>
      <c r="TJQ2500" s="78"/>
      <c r="TJR2500" s="78"/>
      <c r="TJS2500" s="78"/>
      <c r="TJT2500" s="78"/>
      <c r="TJU2500" s="78"/>
      <c r="TJV2500" s="78"/>
      <c r="TJW2500" s="78"/>
      <c r="TJX2500" s="78"/>
      <c r="TJY2500" s="78"/>
      <c r="TJZ2500" s="78"/>
      <c r="TKA2500" s="78"/>
      <c r="TKB2500" s="78"/>
      <c r="TKC2500" s="78"/>
      <c r="TKD2500" s="78"/>
      <c r="TKE2500" s="78"/>
      <c r="TKF2500" s="78"/>
      <c r="TKG2500" s="78"/>
      <c r="TKH2500" s="78"/>
      <c r="TKI2500" s="78"/>
      <c r="TKJ2500" s="78"/>
      <c r="TKK2500" s="78"/>
      <c r="TKL2500" s="78"/>
      <c r="TKM2500" s="78"/>
      <c r="TKN2500" s="78"/>
      <c r="TKO2500" s="78"/>
      <c r="TKP2500" s="78"/>
      <c r="TKQ2500" s="78"/>
      <c r="TKR2500" s="78"/>
      <c r="TKS2500" s="78"/>
      <c r="TKT2500" s="78"/>
      <c r="TKU2500" s="78"/>
      <c r="TKV2500" s="78"/>
      <c r="TKW2500" s="78"/>
      <c r="TKX2500" s="78"/>
      <c r="TKY2500" s="78"/>
      <c r="TKZ2500" s="78"/>
      <c r="TLA2500" s="78"/>
      <c r="TLB2500" s="78"/>
      <c r="TLC2500" s="78"/>
      <c r="TLD2500" s="78"/>
      <c r="TLE2500" s="78"/>
      <c r="TLF2500" s="78"/>
      <c r="TLG2500" s="78"/>
      <c r="TLH2500" s="78"/>
      <c r="TLI2500" s="78"/>
      <c r="TLJ2500" s="78"/>
      <c r="TLK2500" s="78"/>
      <c r="TLL2500" s="78"/>
      <c r="TLM2500" s="78"/>
      <c r="TLN2500" s="78"/>
      <c r="TLO2500" s="78"/>
      <c r="TLP2500" s="78"/>
      <c r="TLQ2500" s="78"/>
      <c r="TLR2500" s="78"/>
      <c r="TLS2500" s="78"/>
      <c r="TLT2500" s="78"/>
      <c r="TLU2500" s="78"/>
      <c r="TLV2500" s="78"/>
      <c r="TLW2500" s="78"/>
      <c r="TLX2500" s="78"/>
      <c r="TLY2500" s="78"/>
      <c r="TLZ2500" s="78"/>
      <c r="TMA2500" s="78"/>
      <c r="TMB2500" s="78"/>
      <c r="TMC2500" s="78"/>
      <c r="TMD2500" s="78"/>
      <c r="TME2500" s="78"/>
      <c r="TMF2500" s="78"/>
      <c r="TMG2500" s="78"/>
      <c r="TMH2500" s="78"/>
      <c r="TMI2500" s="78"/>
      <c r="TMJ2500" s="78"/>
      <c r="TMK2500" s="78"/>
      <c r="TML2500" s="78"/>
      <c r="TMM2500" s="78"/>
      <c r="TMN2500" s="78"/>
      <c r="TMO2500" s="78"/>
      <c r="TMP2500" s="78"/>
      <c r="TMQ2500" s="78"/>
      <c r="TMR2500" s="78"/>
      <c r="TMS2500" s="78"/>
      <c r="TMT2500" s="78"/>
      <c r="TMU2500" s="78"/>
      <c r="TMV2500" s="78"/>
      <c r="TMW2500" s="78"/>
      <c r="TMX2500" s="78"/>
      <c r="TMY2500" s="78"/>
      <c r="TMZ2500" s="78"/>
      <c r="TNA2500" s="78"/>
      <c r="TNB2500" s="78"/>
      <c r="TNC2500" s="78"/>
      <c r="TND2500" s="78"/>
      <c r="TNE2500" s="78"/>
      <c r="TNF2500" s="78"/>
      <c r="TNG2500" s="78"/>
      <c r="TNH2500" s="78"/>
      <c r="TNI2500" s="78"/>
      <c r="TNJ2500" s="78"/>
      <c r="TNK2500" s="78"/>
      <c r="TNL2500" s="78"/>
      <c r="TNM2500" s="78"/>
      <c r="TNN2500" s="78"/>
      <c r="TNO2500" s="78"/>
      <c r="TNP2500" s="78"/>
      <c r="TNQ2500" s="78"/>
      <c r="TNR2500" s="78"/>
      <c r="TNS2500" s="78"/>
      <c r="TNT2500" s="78"/>
      <c r="TNU2500" s="78"/>
      <c r="TNV2500" s="78"/>
      <c r="TNW2500" s="78"/>
      <c r="TNX2500" s="78"/>
      <c r="TNY2500" s="78"/>
      <c r="TNZ2500" s="78"/>
      <c r="TOA2500" s="78"/>
      <c r="TOB2500" s="78"/>
      <c r="TOC2500" s="78"/>
      <c r="TOD2500" s="78"/>
      <c r="TOE2500" s="78"/>
      <c r="TOF2500" s="78"/>
      <c r="TOG2500" s="78"/>
      <c r="TOH2500" s="78"/>
      <c r="TOI2500" s="78"/>
      <c r="TOJ2500" s="78"/>
      <c r="TOK2500" s="78"/>
      <c r="TOL2500" s="78"/>
      <c r="TOM2500" s="78"/>
      <c r="TON2500" s="78"/>
      <c r="TOO2500" s="78"/>
      <c r="TOP2500" s="78"/>
      <c r="TOQ2500" s="78"/>
      <c r="TOR2500" s="78"/>
      <c r="TOS2500" s="78"/>
      <c r="TOT2500" s="78"/>
      <c r="TOU2500" s="78"/>
      <c r="TOV2500" s="78"/>
      <c r="TOW2500" s="78"/>
      <c r="TOX2500" s="78"/>
      <c r="TOY2500" s="78"/>
      <c r="TOZ2500" s="78"/>
      <c r="TPA2500" s="78"/>
      <c r="TPB2500" s="78"/>
      <c r="TPC2500" s="78"/>
      <c r="TPD2500" s="78"/>
      <c r="TPE2500" s="78"/>
      <c r="TPF2500" s="78"/>
      <c r="TPG2500" s="78"/>
      <c r="TPH2500" s="78"/>
      <c r="TPI2500" s="78"/>
      <c r="TPJ2500" s="78"/>
      <c r="TPK2500" s="78"/>
      <c r="TPL2500" s="78"/>
      <c r="TPM2500" s="78"/>
      <c r="TPN2500" s="78"/>
      <c r="TPO2500" s="78"/>
      <c r="TPP2500" s="78"/>
      <c r="TPQ2500" s="78"/>
      <c r="TPR2500" s="78"/>
      <c r="TPS2500" s="78"/>
      <c r="TPT2500" s="78"/>
      <c r="TPU2500" s="78"/>
      <c r="TPV2500" s="78"/>
      <c r="TPW2500" s="78"/>
      <c r="TPX2500" s="78"/>
      <c r="TPY2500" s="78"/>
      <c r="TPZ2500" s="78"/>
      <c r="TQA2500" s="78"/>
      <c r="TQB2500" s="78"/>
      <c r="TQC2500" s="78"/>
      <c r="TQD2500" s="78"/>
      <c r="TQE2500" s="78"/>
      <c r="TQF2500" s="78"/>
      <c r="TQG2500" s="78"/>
      <c r="TQH2500" s="78"/>
      <c r="TQI2500" s="78"/>
      <c r="TQJ2500" s="78"/>
      <c r="TQK2500" s="78"/>
      <c r="TQL2500" s="78"/>
      <c r="TQM2500" s="78"/>
      <c r="TQN2500" s="78"/>
      <c r="TQO2500" s="78"/>
      <c r="TQP2500" s="78"/>
      <c r="TQQ2500" s="78"/>
      <c r="TQR2500" s="78"/>
      <c r="TQS2500" s="78"/>
      <c r="TQT2500" s="78"/>
      <c r="TQU2500" s="78"/>
      <c r="TQV2500" s="78"/>
      <c r="TQW2500" s="78"/>
      <c r="TQX2500" s="78"/>
      <c r="TQY2500" s="78"/>
      <c r="TQZ2500" s="78"/>
      <c r="TRA2500" s="78"/>
      <c r="TRB2500" s="78"/>
      <c r="TRC2500" s="78"/>
      <c r="TRD2500" s="78"/>
      <c r="TRE2500" s="78"/>
      <c r="TRF2500" s="78"/>
      <c r="TRG2500" s="78"/>
      <c r="TRH2500" s="78"/>
      <c r="TRI2500" s="78"/>
      <c r="TRJ2500" s="78"/>
      <c r="TRK2500" s="78"/>
      <c r="TRL2500" s="78"/>
      <c r="TRM2500" s="78"/>
      <c r="TRN2500" s="78"/>
      <c r="TRO2500" s="78"/>
      <c r="TRP2500" s="78"/>
      <c r="TRQ2500" s="78"/>
      <c r="TRR2500" s="78"/>
      <c r="TRS2500" s="78"/>
      <c r="TRT2500" s="78"/>
      <c r="TRU2500" s="78"/>
      <c r="TRV2500" s="78"/>
      <c r="TRW2500" s="78"/>
      <c r="TRX2500" s="78"/>
      <c r="TRY2500" s="78"/>
      <c r="TRZ2500" s="78"/>
      <c r="TSA2500" s="78"/>
      <c r="TSB2500" s="78"/>
      <c r="TSC2500" s="78"/>
      <c r="TSD2500" s="78"/>
      <c r="TSE2500" s="78"/>
      <c r="TSF2500" s="78"/>
      <c r="TSG2500" s="78"/>
      <c r="TSH2500" s="78"/>
      <c r="TSI2500" s="78"/>
      <c r="TSJ2500" s="78"/>
      <c r="TSK2500" s="78"/>
      <c r="TSL2500" s="78"/>
      <c r="TSM2500" s="78"/>
      <c r="TSN2500" s="78"/>
      <c r="TSO2500" s="78"/>
      <c r="TSP2500" s="78"/>
      <c r="TSQ2500" s="78"/>
      <c r="TSR2500" s="78"/>
      <c r="TSS2500" s="78"/>
      <c r="TST2500" s="78"/>
      <c r="TSU2500" s="78"/>
      <c r="TSV2500" s="78"/>
      <c r="TSW2500" s="78"/>
      <c r="TSX2500" s="78"/>
      <c r="TSY2500" s="78"/>
      <c r="TSZ2500" s="78"/>
      <c r="TTA2500" s="78"/>
      <c r="TTB2500" s="78"/>
      <c r="TTC2500" s="78"/>
      <c r="TTD2500" s="78"/>
      <c r="TTE2500" s="78"/>
      <c r="TTF2500" s="78"/>
      <c r="TTG2500" s="78"/>
      <c r="TTH2500" s="78"/>
      <c r="TTI2500" s="78"/>
      <c r="TTJ2500" s="78"/>
      <c r="TTK2500" s="78"/>
      <c r="TTL2500" s="78"/>
      <c r="TTM2500" s="78"/>
      <c r="TTN2500" s="78"/>
      <c r="TTO2500" s="78"/>
      <c r="TTP2500" s="78"/>
      <c r="TTQ2500" s="78"/>
      <c r="TTR2500" s="78"/>
      <c r="TTS2500" s="78"/>
      <c r="TTT2500" s="78"/>
      <c r="TTU2500" s="78"/>
      <c r="TTV2500" s="78"/>
      <c r="TTW2500" s="78"/>
      <c r="TTX2500" s="78"/>
      <c r="TTY2500" s="78"/>
      <c r="TTZ2500" s="78"/>
      <c r="TUA2500" s="78"/>
      <c r="TUB2500" s="78"/>
      <c r="TUC2500" s="78"/>
      <c r="TUD2500" s="78"/>
      <c r="TUE2500" s="78"/>
      <c r="TUF2500" s="78"/>
      <c r="TUG2500" s="78"/>
      <c r="TUH2500" s="78"/>
      <c r="TUI2500" s="78"/>
      <c r="TUJ2500" s="78"/>
      <c r="TUK2500" s="78"/>
      <c r="TUL2500" s="78"/>
      <c r="TUM2500" s="78"/>
      <c r="TUN2500" s="78"/>
      <c r="TUO2500" s="78"/>
      <c r="TUP2500" s="78"/>
      <c r="TUQ2500" s="78"/>
      <c r="TUR2500" s="78"/>
      <c r="TUS2500" s="78"/>
      <c r="TUT2500" s="78"/>
      <c r="TUU2500" s="78"/>
      <c r="TUV2500" s="78"/>
      <c r="TUW2500" s="78"/>
      <c r="TUX2500" s="78"/>
      <c r="TUY2500" s="78"/>
      <c r="TUZ2500" s="78"/>
      <c r="TVA2500" s="78"/>
      <c r="TVB2500" s="78"/>
      <c r="TVC2500" s="78"/>
      <c r="TVD2500" s="78"/>
      <c r="TVE2500" s="78"/>
      <c r="TVF2500" s="78"/>
      <c r="TVG2500" s="78"/>
      <c r="TVH2500" s="78"/>
      <c r="TVI2500" s="78"/>
      <c r="TVJ2500" s="78"/>
      <c r="TVK2500" s="78"/>
      <c r="TVL2500" s="78"/>
      <c r="TVM2500" s="78"/>
      <c r="TVN2500" s="78"/>
      <c r="TVO2500" s="78"/>
      <c r="TVP2500" s="78"/>
      <c r="TVQ2500" s="78"/>
      <c r="TVR2500" s="78"/>
      <c r="TVS2500" s="78"/>
      <c r="TVT2500" s="78"/>
      <c r="TVU2500" s="78"/>
      <c r="TVV2500" s="78"/>
      <c r="TVW2500" s="78"/>
      <c r="TVX2500" s="78"/>
      <c r="TVY2500" s="78"/>
      <c r="TVZ2500" s="78"/>
      <c r="TWA2500" s="78"/>
      <c r="TWB2500" s="78"/>
      <c r="TWC2500" s="78"/>
      <c r="TWD2500" s="78"/>
      <c r="TWE2500" s="78"/>
      <c r="TWF2500" s="78"/>
      <c r="TWG2500" s="78"/>
      <c r="TWH2500" s="78"/>
      <c r="TWI2500" s="78"/>
      <c r="TWJ2500" s="78"/>
      <c r="TWK2500" s="78"/>
      <c r="TWL2500" s="78"/>
      <c r="TWM2500" s="78"/>
      <c r="TWN2500" s="78"/>
      <c r="TWO2500" s="78"/>
      <c r="TWP2500" s="78"/>
      <c r="TWQ2500" s="78"/>
      <c r="TWR2500" s="78"/>
      <c r="TWS2500" s="78"/>
      <c r="TWT2500" s="78"/>
      <c r="TWU2500" s="78"/>
      <c r="TWV2500" s="78"/>
      <c r="TWW2500" s="78"/>
      <c r="TWX2500" s="78"/>
      <c r="TWY2500" s="78"/>
      <c r="TWZ2500" s="78"/>
      <c r="TXA2500" s="78"/>
      <c r="TXB2500" s="78"/>
      <c r="TXC2500" s="78"/>
      <c r="TXD2500" s="78"/>
      <c r="TXE2500" s="78"/>
      <c r="TXF2500" s="78"/>
      <c r="TXG2500" s="78"/>
      <c r="TXH2500" s="78"/>
      <c r="TXI2500" s="78"/>
      <c r="TXJ2500" s="78"/>
      <c r="TXK2500" s="78"/>
      <c r="TXL2500" s="78"/>
      <c r="TXM2500" s="78"/>
      <c r="TXN2500" s="78"/>
      <c r="TXO2500" s="78"/>
      <c r="TXP2500" s="78"/>
      <c r="TXQ2500" s="78"/>
      <c r="TXR2500" s="78"/>
      <c r="TXS2500" s="78"/>
      <c r="TXT2500" s="78"/>
      <c r="TXU2500" s="78"/>
      <c r="TXV2500" s="78"/>
      <c r="TXW2500" s="78"/>
      <c r="TXX2500" s="78"/>
      <c r="TXY2500" s="78"/>
      <c r="TXZ2500" s="78"/>
      <c r="TYA2500" s="78"/>
      <c r="TYB2500" s="78"/>
      <c r="TYC2500" s="78"/>
      <c r="TYD2500" s="78"/>
      <c r="TYE2500" s="78"/>
      <c r="TYF2500" s="78"/>
      <c r="TYG2500" s="78"/>
      <c r="TYH2500" s="78"/>
      <c r="TYI2500" s="78"/>
      <c r="TYJ2500" s="78"/>
      <c r="TYK2500" s="78"/>
      <c r="TYL2500" s="78"/>
      <c r="TYM2500" s="78"/>
      <c r="TYN2500" s="78"/>
      <c r="TYO2500" s="78"/>
      <c r="TYP2500" s="78"/>
      <c r="TYQ2500" s="78"/>
      <c r="TYR2500" s="78"/>
      <c r="TYS2500" s="78"/>
      <c r="TYT2500" s="78"/>
      <c r="TYU2500" s="78"/>
      <c r="TYV2500" s="78"/>
      <c r="TYW2500" s="78"/>
      <c r="TYX2500" s="78"/>
      <c r="TYY2500" s="78"/>
      <c r="TYZ2500" s="78"/>
      <c r="TZA2500" s="78"/>
      <c r="TZB2500" s="78"/>
      <c r="TZC2500" s="78"/>
      <c r="TZD2500" s="78"/>
      <c r="TZE2500" s="78"/>
      <c r="TZF2500" s="78"/>
      <c r="TZG2500" s="78"/>
      <c r="TZH2500" s="78"/>
      <c r="TZI2500" s="78"/>
      <c r="TZJ2500" s="78"/>
      <c r="TZK2500" s="78"/>
      <c r="TZL2500" s="78"/>
      <c r="TZM2500" s="78"/>
      <c r="TZN2500" s="78"/>
      <c r="TZO2500" s="78"/>
      <c r="TZP2500" s="78"/>
      <c r="TZQ2500" s="78"/>
      <c r="TZR2500" s="78"/>
      <c r="TZS2500" s="78"/>
      <c r="TZT2500" s="78"/>
      <c r="TZU2500" s="78"/>
      <c r="TZV2500" s="78"/>
      <c r="TZW2500" s="78"/>
      <c r="TZX2500" s="78"/>
      <c r="TZY2500" s="78"/>
      <c r="TZZ2500" s="78"/>
      <c r="UAA2500" s="78"/>
      <c r="UAB2500" s="78"/>
      <c r="UAC2500" s="78"/>
      <c r="UAD2500" s="78"/>
      <c r="UAE2500" s="78"/>
      <c r="UAF2500" s="78"/>
      <c r="UAG2500" s="78"/>
      <c r="UAH2500" s="78"/>
      <c r="UAI2500" s="78"/>
      <c r="UAJ2500" s="78"/>
      <c r="UAK2500" s="78"/>
      <c r="UAL2500" s="78"/>
      <c r="UAM2500" s="78"/>
      <c r="UAN2500" s="78"/>
      <c r="UAO2500" s="78"/>
      <c r="UAP2500" s="78"/>
      <c r="UAQ2500" s="78"/>
      <c r="UAR2500" s="78"/>
      <c r="UAS2500" s="78"/>
      <c r="UAT2500" s="78"/>
      <c r="UAU2500" s="78"/>
      <c r="UAV2500" s="78"/>
      <c r="UAW2500" s="78"/>
      <c r="UAX2500" s="78"/>
      <c r="UAY2500" s="78"/>
      <c r="UAZ2500" s="78"/>
      <c r="UBA2500" s="78"/>
      <c r="UBB2500" s="78"/>
      <c r="UBC2500" s="78"/>
      <c r="UBD2500" s="78"/>
      <c r="UBE2500" s="78"/>
      <c r="UBF2500" s="78"/>
      <c r="UBG2500" s="78"/>
      <c r="UBH2500" s="78"/>
      <c r="UBI2500" s="78"/>
      <c r="UBJ2500" s="78"/>
      <c r="UBK2500" s="78"/>
      <c r="UBL2500" s="78"/>
      <c r="UBM2500" s="78"/>
      <c r="UBN2500" s="78"/>
      <c r="UBO2500" s="78"/>
      <c r="UBP2500" s="78"/>
      <c r="UBQ2500" s="78"/>
      <c r="UBR2500" s="78"/>
      <c r="UBS2500" s="78"/>
      <c r="UBT2500" s="78"/>
      <c r="UBU2500" s="78"/>
      <c r="UBV2500" s="78"/>
      <c r="UBW2500" s="78"/>
      <c r="UBX2500" s="78"/>
      <c r="UBY2500" s="78"/>
      <c r="UBZ2500" s="78"/>
      <c r="UCA2500" s="78"/>
      <c r="UCB2500" s="78"/>
      <c r="UCC2500" s="78"/>
      <c r="UCD2500" s="78"/>
      <c r="UCE2500" s="78"/>
      <c r="UCF2500" s="78"/>
      <c r="UCG2500" s="78"/>
      <c r="UCH2500" s="78"/>
      <c r="UCI2500" s="78"/>
      <c r="UCJ2500" s="78"/>
      <c r="UCK2500" s="78"/>
      <c r="UCL2500" s="78"/>
      <c r="UCM2500" s="78"/>
      <c r="UCN2500" s="78"/>
      <c r="UCO2500" s="78"/>
      <c r="UCP2500" s="78"/>
      <c r="UCQ2500" s="78"/>
      <c r="UCR2500" s="78"/>
      <c r="UCS2500" s="78"/>
      <c r="UCT2500" s="78"/>
      <c r="UCU2500" s="78"/>
      <c r="UCV2500" s="78"/>
      <c r="UCW2500" s="78"/>
      <c r="UCX2500" s="78"/>
      <c r="UCY2500" s="78"/>
      <c r="UCZ2500" s="78"/>
      <c r="UDA2500" s="78"/>
      <c r="UDB2500" s="78"/>
      <c r="UDC2500" s="78"/>
      <c r="UDD2500" s="78"/>
      <c r="UDE2500" s="78"/>
      <c r="UDF2500" s="78"/>
      <c r="UDG2500" s="78"/>
      <c r="UDH2500" s="78"/>
      <c r="UDI2500" s="78"/>
      <c r="UDJ2500" s="78"/>
      <c r="UDK2500" s="78"/>
      <c r="UDL2500" s="78"/>
      <c r="UDM2500" s="78"/>
      <c r="UDN2500" s="78"/>
      <c r="UDO2500" s="78"/>
      <c r="UDP2500" s="78"/>
      <c r="UDQ2500" s="78"/>
      <c r="UDR2500" s="78"/>
      <c r="UDS2500" s="78"/>
      <c r="UDT2500" s="78"/>
      <c r="UDU2500" s="78"/>
      <c r="UDV2500" s="78"/>
      <c r="UDW2500" s="78"/>
      <c r="UDX2500" s="78"/>
      <c r="UDY2500" s="78"/>
      <c r="UDZ2500" s="78"/>
      <c r="UEA2500" s="78"/>
      <c r="UEB2500" s="78"/>
      <c r="UEC2500" s="78"/>
      <c r="UED2500" s="78"/>
      <c r="UEE2500" s="78"/>
      <c r="UEF2500" s="78"/>
      <c r="UEG2500" s="78"/>
      <c r="UEH2500" s="78"/>
      <c r="UEI2500" s="78"/>
      <c r="UEJ2500" s="78"/>
      <c r="UEK2500" s="78"/>
      <c r="UEL2500" s="78"/>
      <c r="UEM2500" s="78"/>
      <c r="UEN2500" s="78"/>
      <c r="UEO2500" s="78"/>
      <c r="UEP2500" s="78"/>
      <c r="UEQ2500" s="78"/>
      <c r="UER2500" s="78"/>
      <c r="UES2500" s="78"/>
      <c r="UET2500" s="78"/>
      <c r="UEU2500" s="78"/>
      <c r="UEV2500" s="78"/>
      <c r="UEW2500" s="78"/>
      <c r="UEX2500" s="78"/>
      <c r="UEY2500" s="78"/>
      <c r="UEZ2500" s="78"/>
      <c r="UFA2500" s="78"/>
      <c r="UFB2500" s="78"/>
      <c r="UFC2500" s="78"/>
      <c r="UFD2500" s="78"/>
      <c r="UFE2500" s="78"/>
      <c r="UFF2500" s="78"/>
      <c r="UFG2500" s="78"/>
      <c r="UFH2500" s="78"/>
      <c r="UFI2500" s="78"/>
      <c r="UFJ2500" s="78"/>
      <c r="UFK2500" s="78"/>
      <c r="UFL2500" s="78"/>
      <c r="UFM2500" s="78"/>
      <c r="UFN2500" s="78"/>
      <c r="UFO2500" s="78"/>
      <c r="UFP2500" s="78"/>
      <c r="UFQ2500" s="78"/>
      <c r="UFR2500" s="78"/>
      <c r="UFS2500" s="78"/>
      <c r="UFT2500" s="78"/>
      <c r="UFU2500" s="78"/>
      <c r="UFV2500" s="78"/>
      <c r="UFW2500" s="78"/>
      <c r="UFX2500" s="78"/>
      <c r="UFY2500" s="78"/>
      <c r="UFZ2500" s="78"/>
      <c r="UGA2500" s="78"/>
      <c r="UGB2500" s="78"/>
      <c r="UGC2500" s="78"/>
      <c r="UGD2500" s="78"/>
      <c r="UGE2500" s="78"/>
      <c r="UGF2500" s="78"/>
      <c r="UGG2500" s="78"/>
      <c r="UGH2500" s="78"/>
      <c r="UGI2500" s="78"/>
      <c r="UGJ2500" s="78"/>
      <c r="UGK2500" s="78"/>
      <c r="UGL2500" s="78"/>
      <c r="UGM2500" s="78"/>
      <c r="UGN2500" s="78"/>
      <c r="UGO2500" s="78"/>
      <c r="UGP2500" s="78"/>
      <c r="UGQ2500" s="78"/>
      <c r="UGR2500" s="78"/>
      <c r="UGS2500" s="78"/>
      <c r="UGT2500" s="78"/>
      <c r="UGU2500" s="78"/>
      <c r="UGV2500" s="78"/>
      <c r="UGW2500" s="78"/>
      <c r="UGX2500" s="78"/>
      <c r="UGY2500" s="78"/>
      <c r="UGZ2500" s="78"/>
      <c r="UHA2500" s="78"/>
      <c r="UHB2500" s="78"/>
      <c r="UHC2500" s="78"/>
      <c r="UHD2500" s="78"/>
      <c r="UHE2500" s="78"/>
      <c r="UHF2500" s="78"/>
      <c r="UHG2500" s="78"/>
      <c r="UHH2500" s="78"/>
      <c r="UHI2500" s="78"/>
      <c r="UHJ2500" s="78"/>
      <c r="UHK2500" s="78"/>
      <c r="UHL2500" s="78"/>
      <c r="UHM2500" s="78"/>
      <c r="UHN2500" s="78"/>
      <c r="UHO2500" s="78"/>
      <c r="UHP2500" s="78"/>
      <c r="UHQ2500" s="78"/>
      <c r="UHR2500" s="78"/>
      <c r="UHS2500" s="78"/>
      <c r="UHT2500" s="78"/>
      <c r="UHU2500" s="78"/>
      <c r="UHV2500" s="78"/>
      <c r="UHW2500" s="78"/>
      <c r="UHX2500" s="78"/>
      <c r="UHY2500" s="78"/>
      <c r="UHZ2500" s="78"/>
      <c r="UIA2500" s="78"/>
      <c r="UIB2500" s="78"/>
      <c r="UIC2500" s="78"/>
      <c r="UID2500" s="78"/>
      <c r="UIE2500" s="78"/>
      <c r="UIF2500" s="78"/>
      <c r="UIG2500" s="78"/>
      <c r="UIH2500" s="78"/>
      <c r="UII2500" s="78"/>
      <c r="UIJ2500" s="78"/>
      <c r="UIK2500" s="78"/>
      <c r="UIL2500" s="78"/>
      <c r="UIM2500" s="78"/>
      <c r="UIN2500" s="78"/>
      <c r="UIO2500" s="78"/>
      <c r="UIP2500" s="78"/>
      <c r="UIQ2500" s="78"/>
      <c r="UIR2500" s="78"/>
      <c r="UIS2500" s="78"/>
      <c r="UIT2500" s="78"/>
      <c r="UIU2500" s="78"/>
      <c r="UIV2500" s="78"/>
      <c r="UIW2500" s="78"/>
      <c r="UIX2500" s="78"/>
      <c r="UIY2500" s="78"/>
      <c r="UIZ2500" s="78"/>
      <c r="UJA2500" s="78"/>
      <c r="UJB2500" s="78"/>
      <c r="UJC2500" s="78"/>
      <c r="UJD2500" s="78"/>
      <c r="UJE2500" s="78"/>
      <c r="UJF2500" s="78"/>
      <c r="UJG2500" s="78"/>
      <c r="UJH2500" s="78"/>
      <c r="UJI2500" s="78"/>
      <c r="UJJ2500" s="78"/>
      <c r="UJK2500" s="78"/>
      <c r="UJL2500" s="78"/>
      <c r="UJM2500" s="78"/>
      <c r="UJN2500" s="78"/>
      <c r="UJO2500" s="78"/>
      <c r="UJP2500" s="78"/>
      <c r="UJQ2500" s="78"/>
      <c r="UJR2500" s="78"/>
      <c r="UJS2500" s="78"/>
      <c r="UJT2500" s="78"/>
      <c r="UJU2500" s="78"/>
      <c r="UJV2500" s="78"/>
      <c r="UJW2500" s="78"/>
      <c r="UJX2500" s="78"/>
      <c r="UJY2500" s="78"/>
      <c r="UJZ2500" s="78"/>
      <c r="UKA2500" s="78"/>
      <c r="UKB2500" s="78"/>
      <c r="UKC2500" s="78"/>
      <c r="UKD2500" s="78"/>
      <c r="UKE2500" s="78"/>
      <c r="UKF2500" s="78"/>
      <c r="UKG2500" s="78"/>
      <c r="UKH2500" s="78"/>
      <c r="UKI2500" s="78"/>
      <c r="UKJ2500" s="78"/>
      <c r="UKK2500" s="78"/>
      <c r="UKL2500" s="78"/>
      <c r="UKM2500" s="78"/>
      <c r="UKN2500" s="78"/>
      <c r="UKO2500" s="78"/>
      <c r="UKP2500" s="78"/>
      <c r="UKQ2500" s="78"/>
      <c r="UKR2500" s="78"/>
      <c r="UKS2500" s="78"/>
      <c r="UKT2500" s="78"/>
      <c r="UKU2500" s="78"/>
      <c r="UKV2500" s="78"/>
      <c r="UKW2500" s="78"/>
      <c r="UKX2500" s="78"/>
      <c r="UKY2500" s="78"/>
      <c r="UKZ2500" s="78"/>
      <c r="ULA2500" s="78"/>
      <c r="ULB2500" s="78"/>
      <c r="ULC2500" s="78"/>
      <c r="ULD2500" s="78"/>
      <c r="ULE2500" s="78"/>
      <c r="ULF2500" s="78"/>
      <c r="ULG2500" s="78"/>
      <c r="ULH2500" s="78"/>
      <c r="ULI2500" s="78"/>
      <c r="ULJ2500" s="78"/>
      <c r="ULK2500" s="78"/>
      <c r="ULL2500" s="78"/>
      <c r="ULM2500" s="78"/>
      <c r="ULN2500" s="78"/>
      <c r="ULO2500" s="78"/>
      <c r="ULP2500" s="78"/>
      <c r="ULQ2500" s="78"/>
      <c r="ULR2500" s="78"/>
      <c r="ULS2500" s="78"/>
      <c r="ULT2500" s="78"/>
      <c r="ULU2500" s="78"/>
      <c r="ULV2500" s="78"/>
      <c r="ULW2500" s="78"/>
      <c r="ULX2500" s="78"/>
      <c r="ULY2500" s="78"/>
      <c r="ULZ2500" s="78"/>
      <c r="UMA2500" s="78"/>
      <c r="UMB2500" s="78"/>
      <c r="UMC2500" s="78"/>
      <c r="UMD2500" s="78"/>
      <c r="UME2500" s="78"/>
      <c r="UMF2500" s="78"/>
      <c r="UMG2500" s="78"/>
      <c r="UMH2500" s="78"/>
      <c r="UMI2500" s="78"/>
      <c r="UMJ2500" s="78"/>
      <c r="UMK2500" s="78"/>
      <c r="UML2500" s="78"/>
      <c r="UMM2500" s="78"/>
      <c r="UMN2500" s="78"/>
      <c r="UMO2500" s="78"/>
      <c r="UMP2500" s="78"/>
      <c r="UMQ2500" s="78"/>
      <c r="UMR2500" s="78"/>
      <c r="UMS2500" s="78"/>
      <c r="UMT2500" s="78"/>
      <c r="UMU2500" s="78"/>
      <c r="UMV2500" s="78"/>
      <c r="UMW2500" s="78"/>
      <c r="UMX2500" s="78"/>
      <c r="UMY2500" s="78"/>
      <c r="UMZ2500" s="78"/>
      <c r="UNA2500" s="78"/>
      <c r="UNB2500" s="78"/>
      <c r="UNC2500" s="78"/>
      <c r="UND2500" s="78"/>
      <c r="UNE2500" s="78"/>
      <c r="UNF2500" s="78"/>
      <c r="UNG2500" s="78"/>
      <c r="UNH2500" s="78"/>
      <c r="UNI2500" s="78"/>
      <c r="UNJ2500" s="78"/>
      <c r="UNK2500" s="78"/>
      <c r="UNL2500" s="78"/>
      <c r="UNM2500" s="78"/>
      <c r="UNN2500" s="78"/>
      <c r="UNO2500" s="78"/>
      <c r="UNP2500" s="78"/>
      <c r="UNQ2500" s="78"/>
      <c r="UNR2500" s="78"/>
      <c r="UNS2500" s="78"/>
      <c r="UNT2500" s="78"/>
      <c r="UNU2500" s="78"/>
      <c r="UNV2500" s="78"/>
      <c r="UNW2500" s="78"/>
      <c r="UNX2500" s="78"/>
      <c r="UNY2500" s="78"/>
      <c r="UNZ2500" s="78"/>
      <c r="UOA2500" s="78"/>
      <c r="UOB2500" s="78"/>
      <c r="UOC2500" s="78"/>
      <c r="UOD2500" s="78"/>
      <c r="UOE2500" s="78"/>
      <c r="UOF2500" s="78"/>
      <c r="UOG2500" s="78"/>
      <c r="UOH2500" s="78"/>
      <c r="UOI2500" s="78"/>
      <c r="UOJ2500" s="78"/>
      <c r="UOK2500" s="78"/>
      <c r="UOL2500" s="78"/>
      <c r="UOM2500" s="78"/>
      <c r="UON2500" s="78"/>
      <c r="UOO2500" s="78"/>
      <c r="UOP2500" s="78"/>
      <c r="UOQ2500" s="78"/>
      <c r="UOR2500" s="78"/>
      <c r="UOS2500" s="78"/>
      <c r="UOT2500" s="78"/>
      <c r="UOU2500" s="78"/>
      <c r="UOV2500" s="78"/>
      <c r="UOW2500" s="78"/>
      <c r="UOX2500" s="78"/>
      <c r="UOY2500" s="78"/>
      <c r="UOZ2500" s="78"/>
      <c r="UPA2500" s="78"/>
      <c r="UPB2500" s="78"/>
      <c r="UPC2500" s="78"/>
      <c r="UPD2500" s="78"/>
      <c r="UPE2500" s="78"/>
      <c r="UPF2500" s="78"/>
      <c r="UPG2500" s="78"/>
      <c r="UPH2500" s="78"/>
      <c r="UPI2500" s="78"/>
      <c r="UPJ2500" s="78"/>
      <c r="UPK2500" s="78"/>
      <c r="UPL2500" s="78"/>
      <c r="UPM2500" s="78"/>
      <c r="UPN2500" s="78"/>
      <c r="UPO2500" s="78"/>
      <c r="UPP2500" s="78"/>
      <c r="UPQ2500" s="78"/>
      <c r="UPR2500" s="78"/>
      <c r="UPS2500" s="78"/>
      <c r="UPT2500" s="78"/>
      <c r="UPU2500" s="78"/>
      <c r="UPV2500" s="78"/>
      <c r="UPW2500" s="78"/>
      <c r="UPX2500" s="78"/>
      <c r="UPY2500" s="78"/>
      <c r="UPZ2500" s="78"/>
      <c r="UQA2500" s="78"/>
      <c r="UQB2500" s="78"/>
      <c r="UQC2500" s="78"/>
      <c r="UQD2500" s="78"/>
      <c r="UQE2500" s="78"/>
      <c r="UQF2500" s="78"/>
      <c r="UQG2500" s="78"/>
      <c r="UQH2500" s="78"/>
      <c r="UQI2500" s="78"/>
      <c r="UQJ2500" s="78"/>
      <c r="UQK2500" s="78"/>
      <c r="UQL2500" s="78"/>
      <c r="UQM2500" s="78"/>
      <c r="UQN2500" s="78"/>
      <c r="UQO2500" s="78"/>
      <c r="UQP2500" s="78"/>
      <c r="UQQ2500" s="78"/>
      <c r="UQR2500" s="78"/>
      <c r="UQS2500" s="78"/>
      <c r="UQT2500" s="78"/>
      <c r="UQU2500" s="78"/>
      <c r="UQV2500" s="78"/>
      <c r="UQW2500" s="78"/>
      <c r="UQX2500" s="78"/>
      <c r="UQY2500" s="78"/>
      <c r="UQZ2500" s="78"/>
      <c r="URA2500" s="78"/>
      <c r="URB2500" s="78"/>
      <c r="URC2500" s="78"/>
      <c r="URD2500" s="78"/>
      <c r="URE2500" s="78"/>
      <c r="URF2500" s="78"/>
      <c r="URG2500" s="78"/>
      <c r="URH2500" s="78"/>
      <c r="URI2500" s="78"/>
      <c r="URJ2500" s="78"/>
      <c r="URK2500" s="78"/>
      <c r="URL2500" s="78"/>
      <c r="URM2500" s="78"/>
      <c r="URN2500" s="78"/>
      <c r="URO2500" s="78"/>
      <c r="URP2500" s="78"/>
      <c r="URQ2500" s="78"/>
      <c r="URR2500" s="78"/>
      <c r="URS2500" s="78"/>
      <c r="URT2500" s="78"/>
      <c r="URU2500" s="78"/>
      <c r="URV2500" s="78"/>
      <c r="URW2500" s="78"/>
      <c r="URX2500" s="78"/>
      <c r="URY2500" s="78"/>
      <c r="URZ2500" s="78"/>
      <c r="USA2500" s="78"/>
      <c r="USB2500" s="78"/>
      <c r="USC2500" s="78"/>
      <c r="USD2500" s="78"/>
      <c r="USE2500" s="78"/>
      <c r="USF2500" s="78"/>
      <c r="USG2500" s="78"/>
      <c r="USH2500" s="78"/>
      <c r="USI2500" s="78"/>
      <c r="USJ2500" s="78"/>
      <c r="USK2500" s="78"/>
      <c r="USL2500" s="78"/>
      <c r="USM2500" s="78"/>
      <c r="USN2500" s="78"/>
      <c r="USO2500" s="78"/>
      <c r="USP2500" s="78"/>
      <c r="USQ2500" s="78"/>
      <c r="USR2500" s="78"/>
      <c r="USS2500" s="78"/>
      <c r="UST2500" s="78"/>
      <c r="USU2500" s="78"/>
      <c r="USV2500" s="78"/>
      <c r="USW2500" s="78"/>
      <c r="USX2500" s="78"/>
      <c r="USY2500" s="78"/>
      <c r="USZ2500" s="78"/>
      <c r="UTA2500" s="78"/>
      <c r="UTB2500" s="78"/>
      <c r="UTC2500" s="78"/>
      <c r="UTD2500" s="78"/>
      <c r="UTE2500" s="78"/>
      <c r="UTF2500" s="78"/>
      <c r="UTG2500" s="78"/>
      <c r="UTH2500" s="78"/>
      <c r="UTI2500" s="78"/>
      <c r="UTJ2500" s="78"/>
      <c r="UTK2500" s="78"/>
      <c r="UTL2500" s="78"/>
      <c r="UTM2500" s="78"/>
      <c r="UTN2500" s="78"/>
      <c r="UTO2500" s="78"/>
      <c r="UTP2500" s="78"/>
      <c r="UTQ2500" s="78"/>
      <c r="UTR2500" s="78"/>
      <c r="UTS2500" s="78"/>
      <c r="UTT2500" s="78"/>
      <c r="UTU2500" s="78"/>
      <c r="UTV2500" s="78"/>
      <c r="UTW2500" s="78"/>
      <c r="UTX2500" s="78"/>
      <c r="UTY2500" s="78"/>
      <c r="UTZ2500" s="78"/>
      <c r="UUA2500" s="78"/>
      <c r="UUB2500" s="78"/>
      <c r="UUC2500" s="78"/>
      <c r="UUD2500" s="78"/>
      <c r="UUE2500" s="78"/>
      <c r="UUF2500" s="78"/>
      <c r="UUG2500" s="78"/>
      <c r="UUH2500" s="78"/>
      <c r="UUI2500" s="78"/>
      <c r="UUJ2500" s="78"/>
      <c r="UUK2500" s="78"/>
      <c r="UUL2500" s="78"/>
      <c r="UUM2500" s="78"/>
      <c r="UUN2500" s="78"/>
      <c r="UUO2500" s="78"/>
      <c r="UUP2500" s="78"/>
      <c r="UUQ2500" s="78"/>
      <c r="UUR2500" s="78"/>
      <c r="UUS2500" s="78"/>
      <c r="UUT2500" s="78"/>
      <c r="UUU2500" s="78"/>
      <c r="UUV2500" s="78"/>
      <c r="UUW2500" s="78"/>
      <c r="UUX2500" s="78"/>
      <c r="UUY2500" s="78"/>
      <c r="UUZ2500" s="78"/>
      <c r="UVA2500" s="78"/>
      <c r="UVB2500" s="78"/>
      <c r="UVC2500" s="78"/>
      <c r="UVD2500" s="78"/>
      <c r="UVE2500" s="78"/>
      <c r="UVF2500" s="78"/>
      <c r="UVG2500" s="78"/>
      <c r="UVH2500" s="78"/>
      <c r="UVI2500" s="78"/>
      <c r="UVJ2500" s="78"/>
      <c r="UVK2500" s="78"/>
      <c r="UVL2500" s="78"/>
      <c r="UVM2500" s="78"/>
      <c r="UVN2500" s="78"/>
      <c r="UVO2500" s="78"/>
      <c r="UVP2500" s="78"/>
      <c r="UVQ2500" s="78"/>
      <c r="UVR2500" s="78"/>
      <c r="UVS2500" s="78"/>
      <c r="UVT2500" s="78"/>
      <c r="UVU2500" s="78"/>
      <c r="UVV2500" s="78"/>
      <c r="UVW2500" s="78"/>
      <c r="UVX2500" s="78"/>
      <c r="UVY2500" s="78"/>
      <c r="UVZ2500" s="78"/>
      <c r="UWA2500" s="78"/>
      <c r="UWB2500" s="78"/>
      <c r="UWC2500" s="78"/>
      <c r="UWD2500" s="78"/>
      <c r="UWE2500" s="78"/>
      <c r="UWF2500" s="78"/>
      <c r="UWG2500" s="78"/>
      <c r="UWH2500" s="78"/>
      <c r="UWI2500" s="78"/>
      <c r="UWJ2500" s="78"/>
      <c r="UWK2500" s="78"/>
      <c r="UWL2500" s="78"/>
      <c r="UWM2500" s="78"/>
      <c r="UWN2500" s="78"/>
      <c r="UWO2500" s="78"/>
      <c r="UWP2500" s="78"/>
      <c r="UWQ2500" s="78"/>
      <c r="UWR2500" s="78"/>
      <c r="UWS2500" s="78"/>
      <c r="UWT2500" s="78"/>
      <c r="UWU2500" s="78"/>
      <c r="UWV2500" s="78"/>
      <c r="UWW2500" s="78"/>
      <c r="UWX2500" s="78"/>
      <c r="UWY2500" s="78"/>
      <c r="UWZ2500" s="78"/>
      <c r="UXA2500" s="78"/>
      <c r="UXB2500" s="78"/>
      <c r="UXC2500" s="78"/>
      <c r="UXD2500" s="78"/>
      <c r="UXE2500" s="78"/>
      <c r="UXF2500" s="78"/>
      <c r="UXG2500" s="78"/>
      <c r="UXH2500" s="78"/>
      <c r="UXI2500" s="78"/>
      <c r="UXJ2500" s="78"/>
      <c r="UXK2500" s="78"/>
      <c r="UXL2500" s="78"/>
      <c r="UXM2500" s="78"/>
      <c r="UXN2500" s="78"/>
      <c r="UXO2500" s="78"/>
      <c r="UXP2500" s="78"/>
      <c r="UXQ2500" s="78"/>
      <c r="UXR2500" s="78"/>
      <c r="UXS2500" s="78"/>
      <c r="UXT2500" s="78"/>
      <c r="UXU2500" s="78"/>
      <c r="UXV2500" s="78"/>
      <c r="UXW2500" s="78"/>
      <c r="UXX2500" s="78"/>
      <c r="UXY2500" s="78"/>
      <c r="UXZ2500" s="78"/>
      <c r="UYA2500" s="78"/>
      <c r="UYB2500" s="78"/>
      <c r="UYC2500" s="78"/>
      <c r="UYD2500" s="78"/>
      <c r="UYE2500" s="78"/>
      <c r="UYF2500" s="78"/>
      <c r="UYG2500" s="78"/>
      <c r="UYH2500" s="78"/>
      <c r="UYI2500" s="78"/>
      <c r="UYJ2500" s="78"/>
      <c r="UYK2500" s="78"/>
      <c r="UYL2500" s="78"/>
      <c r="UYM2500" s="78"/>
      <c r="UYN2500" s="78"/>
      <c r="UYO2500" s="78"/>
      <c r="UYP2500" s="78"/>
      <c r="UYQ2500" s="78"/>
      <c r="UYR2500" s="78"/>
      <c r="UYS2500" s="78"/>
      <c r="UYT2500" s="78"/>
      <c r="UYU2500" s="78"/>
      <c r="UYV2500" s="78"/>
      <c r="UYW2500" s="78"/>
      <c r="UYX2500" s="78"/>
      <c r="UYY2500" s="78"/>
      <c r="UYZ2500" s="78"/>
      <c r="UZA2500" s="78"/>
      <c r="UZB2500" s="78"/>
      <c r="UZC2500" s="78"/>
      <c r="UZD2500" s="78"/>
      <c r="UZE2500" s="78"/>
      <c r="UZF2500" s="78"/>
      <c r="UZG2500" s="78"/>
      <c r="UZH2500" s="78"/>
      <c r="UZI2500" s="78"/>
      <c r="UZJ2500" s="78"/>
      <c r="UZK2500" s="78"/>
      <c r="UZL2500" s="78"/>
      <c r="UZM2500" s="78"/>
      <c r="UZN2500" s="78"/>
      <c r="UZO2500" s="78"/>
      <c r="UZP2500" s="78"/>
      <c r="UZQ2500" s="78"/>
      <c r="UZR2500" s="78"/>
      <c r="UZS2500" s="78"/>
      <c r="UZT2500" s="78"/>
      <c r="UZU2500" s="78"/>
      <c r="UZV2500" s="78"/>
      <c r="UZW2500" s="78"/>
      <c r="UZX2500" s="78"/>
      <c r="UZY2500" s="78"/>
      <c r="UZZ2500" s="78"/>
      <c r="VAA2500" s="78"/>
      <c r="VAB2500" s="78"/>
      <c r="VAC2500" s="78"/>
      <c r="VAD2500" s="78"/>
      <c r="VAE2500" s="78"/>
      <c r="VAF2500" s="78"/>
      <c r="VAG2500" s="78"/>
      <c r="VAH2500" s="78"/>
      <c r="VAI2500" s="78"/>
      <c r="VAJ2500" s="78"/>
      <c r="VAK2500" s="78"/>
      <c r="VAL2500" s="78"/>
      <c r="VAM2500" s="78"/>
      <c r="VAN2500" s="78"/>
      <c r="VAO2500" s="78"/>
      <c r="VAP2500" s="78"/>
      <c r="VAQ2500" s="78"/>
      <c r="VAR2500" s="78"/>
      <c r="VAS2500" s="78"/>
      <c r="VAT2500" s="78"/>
      <c r="VAU2500" s="78"/>
      <c r="VAV2500" s="78"/>
      <c r="VAW2500" s="78"/>
      <c r="VAX2500" s="78"/>
      <c r="VAY2500" s="78"/>
      <c r="VAZ2500" s="78"/>
      <c r="VBA2500" s="78"/>
      <c r="VBB2500" s="78"/>
      <c r="VBC2500" s="78"/>
      <c r="VBD2500" s="78"/>
      <c r="VBE2500" s="78"/>
      <c r="VBF2500" s="78"/>
      <c r="VBG2500" s="78"/>
      <c r="VBH2500" s="78"/>
      <c r="VBI2500" s="78"/>
      <c r="VBJ2500" s="78"/>
      <c r="VBK2500" s="78"/>
      <c r="VBL2500" s="78"/>
      <c r="VBM2500" s="78"/>
      <c r="VBN2500" s="78"/>
      <c r="VBO2500" s="78"/>
      <c r="VBP2500" s="78"/>
      <c r="VBQ2500" s="78"/>
      <c r="VBR2500" s="78"/>
      <c r="VBS2500" s="78"/>
      <c r="VBT2500" s="78"/>
      <c r="VBU2500" s="78"/>
      <c r="VBV2500" s="78"/>
      <c r="VBW2500" s="78"/>
      <c r="VBX2500" s="78"/>
      <c r="VBY2500" s="78"/>
      <c r="VBZ2500" s="78"/>
      <c r="VCA2500" s="78"/>
      <c r="VCB2500" s="78"/>
      <c r="VCC2500" s="78"/>
      <c r="VCD2500" s="78"/>
      <c r="VCE2500" s="78"/>
      <c r="VCF2500" s="78"/>
      <c r="VCG2500" s="78"/>
      <c r="VCH2500" s="78"/>
      <c r="VCI2500" s="78"/>
      <c r="VCJ2500" s="78"/>
      <c r="VCK2500" s="78"/>
      <c r="VCL2500" s="78"/>
      <c r="VCM2500" s="78"/>
      <c r="VCN2500" s="78"/>
      <c r="VCO2500" s="78"/>
      <c r="VCP2500" s="78"/>
      <c r="VCQ2500" s="78"/>
      <c r="VCR2500" s="78"/>
      <c r="VCS2500" s="78"/>
      <c r="VCT2500" s="78"/>
      <c r="VCU2500" s="78"/>
      <c r="VCV2500" s="78"/>
      <c r="VCW2500" s="78"/>
      <c r="VCX2500" s="78"/>
      <c r="VCY2500" s="78"/>
      <c r="VCZ2500" s="78"/>
      <c r="VDA2500" s="78"/>
      <c r="VDB2500" s="78"/>
      <c r="VDC2500" s="78"/>
      <c r="VDD2500" s="78"/>
      <c r="VDE2500" s="78"/>
      <c r="VDF2500" s="78"/>
      <c r="VDG2500" s="78"/>
      <c r="VDH2500" s="78"/>
      <c r="VDI2500" s="78"/>
      <c r="VDJ2500" s="78"/>
      <c r="VDK2500" s="78"/>
      <c r="VDL2500" s="78"/>
      <c r="VDM2500" s="78"/>
      <c r="VDN2500" s="78"/>
      <c r="VDO2500" s="78"/>
      <c r="VDP2500" s="78"/>
      <c r="VDQ2500" s="78"/>
      <c r="VDR2500" s="78"/>
      <c r="VDS2500" s="78"/>
      <c r="VDT2500" s="78"/>
      <c r="VDU2500" s="78"/>
      <c r="VDV2500" s="78"/>
      <c r="VDW2500" s="78"/>
      <c r="VDX2500" s="78"/>
      <c r="VDY2500" s="78"/>
      <c r="VDZ2500" s="78"/>
      <c r="VEA2500" s="78"/>
      <c r="VEB2500" s="78"/>
      <c r="VEC2500" s="78"/>
      <c r="VED2500" s="78"/>
      <c r="VEE2500" s="78"/>
      <c r="VEF2500" s="78"/>
      <c r="VEG2500" s="78"/>
      <c r="VEH2500" s="78"/>
      <c r="VEI2500" s="78"/>
      <c r="VEJ2500" s="78"/>
      <c r="VEK2500" s="78"/>
      <c r="VEL2500" s="78"/>
      <c r="VEM2500" s="78"/>
      <c r="VEN2500" s="78"/>
      <c r="VEO2500" s="78"/>
      <c r="VEP2500" s="78"/>
      <c r="VEQ2500" s="78"/>
      <c r="VER2500" s="78"/>
      <c r="VES2500" s="78"/>
      <c r="VET2500" s="78"/>
      <c r="VEU2500" s="78"/>
      <c r="VEV2500" s="78"/>
      <c r="VEW2500" s="78"/>
      <c r="VEX2500" s="78"/>
      <c r="VEY2500" s="78"/>
      <c r="VEZ2500" s="78"/>
      <c r="VFA2500" s="78"/>
      <c r="VFB2500" s="78"/>
      <c r="VFC2500" s="78"/>
      <c r="VFD2500" s="78"/>
      <c r="VFE2500" s="78"/>
      <c r="VFF2500" s="78"/>
      <c r="VFG2500" s="78"/>
      <c r="VFH2500" s="78"/>
      <c r="VFI2500" s="78"/>
      <c r="VFJ2500" s="78"/>
      <c r="VFK2500" s="78"/>
      <c r="VFL2500" s="78"/>
      <c r="VFM2500" s="78"/>
      <c r="VFN2500" s="78"/>
      <c r="VFO2500" s="78"/>
      <c r="VFP2500" s="78"/>
      <c r="VFQ2500" s="78"/>
      <c r="VFR2500" s="78"/>
      <c r="VFS2500" s="78"/>
      <c r="VFT2500" s="78"/>
      <c r="VFU2500" s="78"/>
      <c r="VFV2500" s="78"/>
      <c r="VFW2500" s="78"/>
      <c r="VFX2500" s="78"/>
      <c r="VFY2500" s="78"/>
      <c r="VFZ2500" s="78"/>
      <c r="VGA2500" s="78"/>
      <c r="VGB2500" s="78"/>
      <c r="VGC2500" s="78"/>
      <c r="VGD2500" s="78"/>
      <c r="VGE2500" s="78"/>
      <c r="VGF2500" s="78"/>
      <c r="VGG2500" s="78"/>
      <c r="VGH2500" s="78"/>
      <c r="VGI2500" s="78"/>
      <c r="VGJ2500" s="78"/>
      <c r="VGK2500" s="78"/>
      <c r="VGL2500" s="78"/>
      <c r="VGM2500" s="78"/>
      <c r="VGN2500" s="78"/>
      <c r="VGO2500" s="78"/>
      <c r="VGP2500" s="78"/>
      <c r="VGQ2500" s="78"/>
      <c r="VGR2500" s="78"/>
      <c r="VGS2500" s="78"/>
      <c r="VGT2500" s="78"/>
      <c r="VGU2500" s="78"/>
      <c r="VGV2500" s="78"/>
      <c r="VGW2500" s="78"/>
      <c r="VGX2500" s="78"/>
      <c r="VGY2500" s="78"/>
      <c r="VGZ2500" s="78"/>
      <c r="VHA2500" s="78"/>
      <c r="VHB2500" s="78"/>
      <c r="VHC2500" s="78"/>
      <c r="VHD2500" s="78"/>
      <c r="VHE2500" s="78"/>
      <c r="VHF2500" s="78"/>
      <c r="VHG2500" s="78"/>
      <c r="VHH2500" s="78"/>
      <c r="VHI2500" s="78"/>
      <c r="VHJ2500" s="78"/>
      <c r="VHK2500" s="78"/>
      <c r="VHL2500" s="78"/>
      <c r="VHM2500" s="78"/>
      <c r="VHN2500" s="78"/>
      <c r="VHO2500" s="78"/>
      <c r="VHP2500" s="78"/>
      <c r="VHQ2500" s="78"/>
      <c r="VHR2500" s="78"/>
      <c r="VHS2500" s="78"/>
      <c r="VHT2500" s="78"/>
      <c r="VHU2500" s="78"/>
      <c r="VHV2500" s="78"/>
      <c r="VHW2500" s="78"/>
      <c r="VHX2500" s="78"/>
      <c r="VHY2500" s="78"/>
      <c r="VHZ2500" s="78"/>
      <c r="VIA2500" s="78"/>
      <c r="VIB2500" s="78"/>
      <c r="VIC2500" s="78"/>
      <c r="VID2500" s="78"/>
      <c r="VIE2500" s="78"/>
      <c r="VIF2500" s="78"/>
      <c r="VIG2500" s="78"/>
      <c r="VIH2500" s="78"/>
      <c r="VII2500" s="78"/>
      <c r="VIJ2500" s="78"/>
      <c r="VIK2500" s="78"/>
      <c r="VIL2500" s="78"/>
      <c r="VIM2500" s="78"/>
      <c r="VIN2500" s="78"/>
      <c r="VIO2500" s="78"/>
      <c r="VIP2500" s="78"/>
      <c r="VIQ2500" s="78"/>
      <c r="VIR2500" s="78"/>
      <c r="VIS2500" s="78"/>
      <c r="VIT2500" s="78"/>
      <c r="VIU2500" s="78"/>
      <c r="VIV2500" s="78"/>
      <c r="VIW2500" s="78"/>
      <c r="VIX2500" s="78"/>
      <c r="VIY2500" s="78"/>
      <c r="VIZ2500" s="78"/>
      <c r="VJA2500" s="78"/>
      <c r="VJB2500" s="78"/>
      <c r="VJC2500" s="78"/>
      <c r="VJD2500" s="78"/>
      <c r="VJE2500" s="78"/>
      <c r="VJF2500" s="78"/>
      <c r="VJG2500" s="78"/>
      <c r="VJH2500" s="78"/>
      <c r="VJI2500" s="78"/>
      <c r="VJJ2500" s="78"/>
      <c r="VJK2500" s="78"/>
      <c r="VJL2500" s="78"/>
      <c r="VJM2500" s="78"/>
      <c r="VJN2500" s="78"/>
      <c r="VJO2500" s="78"/>
      <c r="VJP2500" s="78"/>
      <c r="VJQ2500" s="78"/>
      <c r="VJR2500" s="78"/>
      <c r="VJS2500" s="78"/>
      <c r="VJT2500" s="78"/>
      <c r="VJU2500" s="78"/>
      <c r="VJV2500" s="78"/>
      <c r="VJW2500" s="78"/>
      <c r="VJX2500" s="78"/>
      <c r="VJY2500" s="78"/>
      <c r="VJZ2500" s="78"/>
      <c r="VKA2500" s="78"/>
      <c r="VKB2500" s="78"/>
      <c r="VKC2500" s="78"/>
      <c r="VKD2500" s="78"/>
      <c r="VKE2500" s="78"/>
      <c r="VKF2500" s="78"/>
      <c r="VKG2500" s="78"/>
      <c r="VKH2500" s="78"/>
      <c r="VKI2500" s="78"/>
      <c r="VKJ2500" s="78"/>
      <c r="VKK2500" s="78"/>
      <c r="VKL2500" s="78"/>
      <c r="VKM2500" s="78"/>
      <c r="VKN2500" s="78"/>
      <c r="VKO2500" s="78"/>
      <c r="VKP2500" s="78"/>
      <c r="VKQ2500" s="78"/>
      <c r="VKR2500" s="78"/>
      <c r="VKS2500" s="78"/>
      <c r="VKT2500" s="78"/>
      <c r="VKU2500" s="78"/>
      <c r="VKV2500" s="78"/>
      <c r="VKW2500" s="78"/>
      <c r="VKX2500" s="78"/>
      <c r="VKY2500" s="78"/>
      <c r="VKZ2500" s="78"/>
      <c r="VLA2500" s="78"/>
      <c r="VLB2500" s="78"/>
      <c r="VLC2500" s="78"/>
      <c r="VLD2500" s="78"/>
      <c r="VLE2500" s="78"/>
      <c r="VLF2500" s="78"/>
      <c r="VLG2500" s="78"/>
      <c r="VLH2500" s="78"/>
      <c r="VLI2500" s="78"/>
      <c r="VLJ2500" s="78"/>
      <c r="VLK2500" s="78"/>
      <c r="VLL2500" s="78"/>
      <c r="VLM2500" s="78"/>
      <c r="VLN2500" s="78"/>
      <c r="VLO2500" s="78"/>
      <c r="VLP2500" s="78"/>
      <c r="VLQ2500" s="78"/>
      <c r="VLR2500" s="78"/>
      <c r="VLS2500" s="78"/>
      <c r="VLT2500" s="78"/>
      <c r="VLU2500" s="78"/>
      <c r="VLV2500" s="78"/>
      <c r="VLW2500" s="78"/>
      <c r="VLX2500" s="78"/>
      <c r="VLY2500" s="78"/>
      <c r="VLZ2500" s="78"/>
      <c r="VMA2500" s="78"/>
      <c r="VMB2500" s="78"/>
      <c r="VMC2500" s="78"/>
      <c r="VMD2500" s="78"/>
      <c r="VME2500" s="78"/>
      <c r="VMF2500" s="78"/>
      <c r="VMG2500" s="78"/>
      <c r="VMH2500" s="78"/>
      <c r="VMI2500" s="78"/>
      <c r="VMJ2500" s="78"/>
      <c r="VMK2500" s="78"/>
      <c r="VML2500" s="78"/>
      <c r="VMM2500" s="78"/>
      <c r="VMN2500" s="78"/>
      <c r="VMO2500" s="78"/>
      <c r="VMP2500" s="78"/>
      <c r="VMQ2500" s="78"/>
      <c r="VMR2500" s="78"/>
      <c r="VMS2500" s="78"/>
      <c r="VMT2500" s="78"/>
      <c r="VMU2500" s="78"/>
      <c r="VMV2500" s="78"/>
      <c r="VMW2500" s="78"/>
      <c r="VMX2500" s="78"/>
      <c r="VMY2500" s="78"/>
      <c r="VMZ2500" s="78"/>
      <c r="VNA2500" s="78"/>
      <c r="VNB2500" s="78"/>
      <c r="VNC2500" s="78"/>
      <c r="VND2500" s="78"/>
      <c r="VNE2500" s="78"/>
      <c r="VNF2500" s="78"/>
      <c r="VNG2500" s="78"/>
      <c r="VNH2500" s="78"/>
      <c r="VNI2500" s="78"/>
      <c r="VNJ2500" s="78"/>
      <c r="VNK2500" s="78"/>
      <c r="VNL2500" s="78"/>
      <c r="VNM2500" s="78"/>
      <c r="VNN2500" s="78"/>
      <c r="VNO2500" s="78"/>
      <c r="VNP2500" s="78"/>
      <c r="VNQ2500" s="78"/>
      <c r="VNR2500" s="78"/>
      <c r="VNS2500" s="78"/>
      <c r="VNT2500" s="78"/>
      <c r="VNU2500" s="78"/>
      <c r="VNV2500" s="78"/>
      <c r="VNW2500" s="78"/>
      <c r="VNX2500" s="78"/>
      <c r="VNY2500" s="78"/>
      <c r="VNZ2500" s="78"/>
      <c r="VOA2500" s="78"/>
      <c r="VOB2500" s="78"/>
      <c r="VOC2500" s="78"/>
      <c r="VOD2500" s="78"/>
      <c r="VOE2500" s="78"/>
      <c r="VOF2500" s="78"/>
      <c r="VOG2500" s="78"/>
      <c r="VOH2500" s="78"/>
      <c r="VOI2500" s="78"/>
      <c r="VOJ2500" s="78"/>
      <c r="VOK2500" s="78"/>
      <c r="VOL2500" s="78"/>
      <c r="VOM2500" s="78"/>
      <c r="VON2500" s="78"/>
      <c r="VOO2500" s="78"/>
      <c r="VOP2500" s="78"/>
      <c r="VOQ2500" s="78"/>
      <c r="VOR2500" s="78"/>
      <c r="VOS2500" s="78"/>
      <c r="VOT2500" s="78"/>
      <c r="VOU2500" s="78"/>
      <c r="VOV2500" s="78"/>
      <c r="VOW2500" s="78"/>
      <c r="VOX2500" s="78"/>
      <c r="VOY2500" s="78"/>
      <c r="VOZ2500" s="78"/>
      <c r="VPA2500" s="78"/>
      <c r="VPB2500" s="78"/>
      <c r="VPC2500" s="78"/>
      <c r="VPD2500" s="78"/>
      <c r="VPE2500" s="78"/>
      <c r="VPF2500" s="78"/>
      <c r="VPG2500" s="78"/>
      <c r="VPH2500" s="78"/>
      <c r="VPI2500" s="78"/>
      <c r="VPJ2500" s="78"/>
      <c r="VPK2500" s="78"/>
      <c r="VPL2500" s="78"/>
      <c r="VPM2500" s="78"/>
      <c r="VPN2500" s="78"/>
      <c r="VPO2500" s="78"/>
      <c r="VPP2500" s="78"/>
      <c r="VPQ2500" s="78"/>
      <c r="VPR2500" s="78"/>
      <c r="VPS2500" s="78"/>
      <c r="VPT2500" s="78"/>
      <c r="VPU2500" s="78"/>
      <c r="VPV2500" s="78"/>
      <c r="VPW2500" s="78"/>
      <c r="VPX2500" s="78"/>
      <c r="VPY2500" s="78"/>
      <c r="VPZ2500" s="78"/>
      <c r="VQA2500" s="78"/>
      <c r="VQB2500" s="78"/>
      <c r="VQC2500" s="78"/>
      <c r="VQD2500" s="78"/>
      <c r="VQE2500" s="78"/>
      <c r="VQF2500" s="78"/>
      <c r="VQG2500" s="78"/>
      <c r="VQH2500" s="78"/>
      <c r="VQI2500" s="78"/>
      <c r="VQJ2500" s="78"/>
      <c r="VQK2500" s="78"/>
      <c r="VQL2500" s="78"/>
      <c r="VQM2500" s="78"/>
      <c r="VQN2500" s="78"/>
      <c r="VQO2500" s="78"/>
      <c r="VQP2500" s="78"/>
      <c r="VQQ2500" s="78"/>
      <c r="VQR2500" s="78"/>
      <c r="VQS2500" s="78"/>
      <c r="VQT2500" s="78"/>
      <c r="VQU2500" s="78"/>
      <c r="VQV2500" s="78"/>
      <c r="VQW2500" s="78"/>
      <c r="VQX2500" s="78"/>
      <c r="VQY2500" s="78"/>
      <c r="VQZ2500" s="78"/>
      <c r="VRA2500" s="78"/>
      <c r="VRB2500" s="78"/>
      <c r="VRC2500" s="78"/>
      <c r="VRD2500" s="78"/>
      <c r="VRE2500" s="78"/>
      <c r="VRF2500" s="78"/>
      <c r="VRG2500" s="78"/>
      <c r="VRH2500" s="78"/>
      <c r="VRI2500" s="78"/>
      <c r="VRJ2500" s="78"/>
      <c r="VRK2500" s="78"/>
      <c r="VRL2500" s="78"/>
      <c r="VRM2500" s="78"/>
      <c r="VRN2500" s="78"/>
      <c r="VRO2500" s="78"/>
      <c r="VRP2500" s="78"/>
      <c r="VRQ2500" s="78"/>
      <c r="VRR2500" s="78"/>
      <c r="VRS2500" s="78"/>
      <c r="VRT2500" s="78"/>
      <c r="VRU2500" s="78"/>
      <c r="VRV2500" s="78"/>
      <c r="VRW2500" s="78"/>
      <c r="VRX2500" s="78"/>
      <c r="VRY2500" s="78"/>
      <c r="VRZ2500" s="78"/>
      <c r="VSA2500" s="78"/>
      <c r="VSB2500" s="78"/>
      <c r="VSC2500" s="78"/>
      <c r="VSD2500" s="78"/>
      <c r="VSE2500" s="78"/>
      <c r="VSF2500" s="78"/>
      <c r="VSG2500" s="78"/>
      <c r="VSH2500" s="78"/>
      <c r="VSI2500" s="78"/>
      <c r="VSJ2500" s="78"/>
      <c r="VSK2500" s="78"/>
      <c r="VSL2500" s="78"/>
      <c r="VSM2500" s="78"/>
      <c r="VSN2500" s="78"/>
      <c r="VSO2500" s="78"/>
      <c r="VSP2500" s="78"/>
      <c r="VSQ2500" s="78"/>
      <c r="VSR2500" s="78"/>
      <c r="VSS2500" s="78"/>
      <c r="VST2500" s="78"/>
      <c r="VSU2500" s="78"/>
      <c r="VSV2500" s="78"/>
      <c r="VSW2500" s="78"/>
      <c r="VSX2500" s="78"/>
      <c r="VSY2500" s="78"/>
      <c r="VSZ2500" s="78"/>
      <c r="VTA2500" s="78"/>
      <c r="VTB2500" s="78"/>
      <c r="VTC2500" s="78"/>
      <c r="VTD2500" s="78"/>
      <c r="VTE2500" s="78"/>
      <c r="VTF2500" s="78"/>
      <c r="VTG2500" s="78"/>
      <c r="VTH2500" s="78"/>
      <c r="VTI2500" s="78"/>
      <c r="VTJ2500" s="78"/>
      <c r="VTK2500" s="78"/>
      <c r="VTL2500" s="78"/>
      <c r="VTM2500" s="78"/>
      <c r="VTN2500" s="78"/>
      <c r="VTO2500" s="78"/>
      <c r="VTP2500" s="78"/>
      <c r="VTQ2500" s="78"/>
      <c r="VTR2500" s="78"/>
      <c r="VTS2500" s="78"/>
      <c r="VTT2500" s="78"/>
      <c r="VTU2500" s="78"/>
      <c r="VTV2500" s="78"/>
      <c r="VTW2500" s="78"/>
      <c r="VTX2500" s="78"/>
      <c r="VTY2500" s="78"/>
      <c r="VTZ2500" s="78"/>
      <c r="VUA2500" s="78"/>
      <c r="VUB2500" s="78"/>
      <c r="VUC2500" s="78"/>
      <c r="VUD2500" s="78"/>
      <c r="VUE2500" s="78"/>
      <c r="VUF2500" s="78"/>
      <c r="VUG2500" s="78"/>
      <c r="VUH2500" s="78"/>
      <c r="VUI2500" s="78"/>
      <c r="VUJ2500" s="78"/>
      <c r="VUK2500" s="78"/>
      <c r="VUL2500" s="78"/>
      <c r="VUM2500" s="78"/>
      <c r="VUN2500" s="78"/>
      <c r="VUO2500" s="78"/>
      <c r="VUP2500" s="78"/>
      <c r="VUQ2500" s="78"/>
      <c r="VUR2500" s="78"/>
      <c r="VUS2500" s="78"/>
      <c r="VUT2500" s="78"/>
      <c r="VUU2500" s="78"/>
      <c r="VUV2500" s="78"/>
      <c r="VUW2500" s="78"/>
      <c r="VUX2500" s="78"/>
      <c r="VUY2500" s="78"/>
      <c r="VUZ2500" s="78"/>
      <c r="VVA2500" s="78"/>
      <c r="VVB2500" s="78"/>
      <c r="VVC2500" s="78"/>
      <c r="VVD2500" s="78"/>
      <c r="VVE2500" s="78"/>
      <c r="VVF2500" s="78"/>
      <c r="VVG2500" s="78"/>
      <c r="VVH2500" s="78"/>
      <c r="VVI2500" s="78"/>
      <c r="VVJ2500" s="78"/>
      <c r="VVK2500" s="78"/>
      <c r="VVL2500" s="78"/>
      <c r="VVM2500" s="78"/>
      <c r="VVN2500" s="78"/>
      <c r="VVO2500" s="78"/>
      <c r="VVP2500" s="78"/>
      <c r="VVQ2500" s="78"/>
      <c r="VVR2500" s="78"/>
      <c r="VVS2500" s="78"/>
      <c r="VVT2500" s="78"/>
      <c r="VVU2500" s="78"/>
      <c r="VVV2500" s="78"/>
      <c r="VVW2500" s="78"/>
      <c r="VVX2500" s="78"/>
      <c r="VVY2500" s="78"/>
      <c r="VVZ2500" s="78"/>
      <c r="VWA2500" s="78"/>
      <c r="VWB2500" s="78"/>
      <c r="VWC2500" s="78"/>
      <c r="VWD2500" s="78"/>
      <c r="VWE2500" s="78"/>
      <c r="VWF2500" s="78"/>
      <c r="VWG2500" s="78"/>
      <c r="VWH2500" s="78"/>
      <c r="VWI2500" s="78"/>
      <c r="VWJ2500" s="78"/>
      <c r="VWK2500" s="78"/>
      <c r="VWL2500" s="78"/>
      <c r="VWM2500" s="78"/>
      <c r="VWN2500" s="78"/>
      <c r="VWO2500" s="78"/>
      <c r="VWP2500" s="78"/>
      <c r="VWQ2500" s="78"/>
      <c r="VWR2500" s="78"/>
      <c r="VWS2500" s="78"/>
      <c r="VWT2500" s="78"/>
      <c r="VWU2500" s="78"/>
      <c r="VWV2500" s="78"/>
      <c r="VWW2500" s="78"/>
      <c r="VWX2500" s="78"/>
      <c r="VWY2500" s="78"/>
      <c r="VWZ2500" s="78"/>
      <c r="VXA2500" s="78"/>
      <c r="VXB2500" s="78"/>
      <c r="VXC2500" s="78"/>
      <c r="VXD2500" s="78"/>
      <c r="VXE2500" s="78"/>
      <c r="VXF2500" s="78"/>
      <c r="VXG2500" s="78"/>
      <c r="VXH2500" s="78"/>
      <c r="VXI2500" s="78"/>
      <c r="VXJ2500" s="78"/>
      <c r="VXK2500" s="78"/>
      <c r="VXL2500" s="78"/>
      <c r="VXM2500" s="78"/>
      <c r="VXN2500" s="78"/>
      <c r="VXO2500" s="78"/>
      <c r="VXP2500" s="78"/>
      <c r="VXQ2500" s="78"/>
      <c r="VXR2500" s="78"/>
      <c r="VXS2500" s="78"/>
      <c r="VXT2500" s="78"/>
      <c r="VXU2500" s="78"/>
      <c r="VXV2500" s="78"/>
      <c r="VXW2500" s="78"/>
      <c r="VXX2500" s="78"/>
      <c r="VXY2500" s="78"/>
      <c r="VXZ2500" s="78"/>
      <c r="VYA2500" s="78"/>
      <c r="VYB2500" s="78"/>
      <c r="VYC2500" s="78"/>
      <c r="VYD2500" s="78"/>
      <c r="VYE2500" s="78"/>
      <c r="VYF2500" s="78"/>
      <c r="VYG2500" s="78"/>
      <c r="VYH2500" s="78"/>
      <c r="VYI2500" s="78"/>
      <c r="VYJ2500" s="78"/>
      <c r="VYK2500" s="78"/>
      <c r="VYL2500" s="78"/>
      <c r="VYM2500" s="78"/>
      <c r="VYN2500" s="78"/>
      <c r="VYO2500" s="78"/>
      <c r="VYP2500" s="78"/>
      <c r="VYQ2500" s="78"/>
      <c r="VYR2500" s="78"/>
      <c r="VYS2500" s="78"/>
      <c r="VYT2500" s="78"/>
      <c r="VYU2500" s="78"/>
      <c r="VYV2500" s="78"/>
      <c r="VYW2500" s="78"/>
      <c r="VYX2500" s="78"/>
      <c r="VYY2500" s="78"/>
      <c r="VYZ2500" s="78"/>
      <c r="VZA2500" s="78"/>
      <c r="VZB2500" s="78"/>
      <c r="VZC2500" s="78"/>
      <c r="VZD2500" s="78"/>
      <c r="VZE2500" s="78"/>
      <c r="VZF2500" s="78"/>
      <c r="VZG2500" s="78"/>
      <c r="VZH2500" s="78"/>
      <c r="VZI2500" s="78"/>
      <c r="VZJ2500" s="78"/>
      <c r="VZK2500" s="78"/>
      <c r="VZL2500" s="78"/>
      <c r="VZM2500" s="78"/>
      <c r="VZN2500" s="78"/>
      <c r="VZO2500" s="78"/>
      <c r="VZP2500" s="78"/>
      <c r="VZQ2500" s="78"/>
      <c r="VZR2500" s="78"/>
      <c r="VZS2500" s="78"/>
      <c r="VZT2500" s="78"/>
      <c r="VZU2500" s="78"/>
      <c r="VZV2500" s="78"/>
      <c r="VZW2500" s="78"/>
      <c r="VZX2500" s="78"/>
      <c r="VZY2500" s="78"/>
      <c r="VZZ2500" s="78"/>
      <c r="WAA2500" s="78"/>
      <c r="WAB2500" s="78"/>
      <c r="WAC2500" s="78"/>
      <c r="WAD2500" s="78"/>
      <c r="WAE2500" s="78"/>
      <c r="WAF2500" s="78"/>
      <c r="WAG2500" s="78"/>
      <c r="WAH2500" s="78"/>
      <c r="WAI2500" s="78"/>
      <c r="WAJ2500" s="78"/>
      <c r="WAK2500" s="78"/>
      <c r="WAL2500" s="78"/>
      <c r="WAM2500" s="78"/>
      <c r="WAN2500" s="78"/>
      <c r="WAO2500" s="78"/>
      <c r="WAP2500" s="78"/>
      <c r="WAQ2500" s="78"/>
      <c r="WAR2500" s="78"/>
      <c r="WAS2500" s="78"/>
      <c r="WAT2500" s="78"/>
      <c r="WAU2500" s="78"/>
      <c r="WAV2500" s="78"/>
      <c r="WAW2500" s="78"/>
      <c r="WAX2500" s="78"/>
      <c r="WAY2500" s="78"/>
      <c r="WAZ2500" s="78"/>
      <c r="WBA2500" s="78"/>
      <c r="WBB2500" s="78"/>
      <c r="WBC2500" s="78"/>
      <c r="WBD2500" s="78"/>
      <c r="WBE2500" s="78"/>
      <c r="WBF2500" s="78"/>
      <c r="WBG2500" s="78"/>
      <c r="WBH2500" s="78"/>
      <c r="WBI2500" s="78"/>
      <c r="WBJ2500" s="78"/>
      <c r="WBK2500" s="78"/>
      <c r="WBL2500" s="78"/>
      <c r="WBM2500" s="78"/>
      <c r="WBN2500" s="78"/>
      <c r="WBO2500" s="78"/>
      <c r="WBP2500" s="78"/>
      <c r="WBQ2500" s="78"/>
      <c r="WBR2500" s="78"/>
      <c r="WBS2500" s="78"/>
      <c r="WBT2500" s="78"/>
      <c r="WBU2500" s="78"/>
      <c r="WBV2500" s="78"/>
      <c r="WBW2500" s="78"/>
      <c r="WBX2500" s="78"/>
      <c r="WBY2500" s="78"/>
      <c r="WBZ2500" s="78"/>
      <c r="WCA2500" s="78"/>
      <c r="WCB2500" s="78"/>
      <c r="WCC2500" s="78"/>
      <c r="WCD2500" s="78"/>
      <c r="WCE2500" s="78"/>
      <c r="WCF2500" s="78"/>
      <c r="WCG2500" s="78"/>
      <c r="WCH2500" s="78"/>
      <c r="WCI2500" s="78"/>
      <c r="WCJ2500" s="78"/>
      <c r="WCK2500" s="78"/>
      <c r="WCL2500" s="78"/>
      <c r="WCM2500" s="78"/>
      <c r="WCN2500" s="78"/>
      <c r="WCO2500" s="78"/>
      <c r="WCP2500" s="78"/>
      <c r="WCQ2500" s="78"/>
      <c r="WCR2500" s="78"/>
      <c r="WCS2500" s="78"/>
      <c r="WCT2500" s="78"/>
      <c r="WCU2500" s="78"/>
      <c r="WCV2500" s="78"/>
      <c r="WCW2500" s="78"/>
      <c r="WCX2500" s="78"/>
      <c r="WCY2500" s="78"/>
      <c r="WCZ2500" s="78"/>
      <c r="WDA2500" s="78"/>
      <c r="WDB2500" s="78"/>
      <c r="WDC2500" s="78"/>
      <c r="WDD2500" s="78"/>
      <c r="WDE2500" s="78"/>
      <c r="WDF2500" s="78"/>
      <c r="WDG2500" s="78"/>
      <c r="WDH2500" s="78"/>
      <c r="WDI2500" s="78"/>
      <c r="WDJ2500" s="78"/>
      <c r="WDK2500" s="78"/>
      <c r="WDL2500" s="78"/>
      <c r="WDM2500" s="78"/>
      <c r="WDN2500" s="78"/>
      <c r="WDO2500" s="78"/>
      <c r="WDP2500" s="78"/>
      <c r="WDQ2500" s="78"/>
      <c r="WDR2500" s="78"/>
      <c r="WDS2500" s="78"/>
      <c r="WDT2500" s="78"/>
      <c r="WDU2500" s="78"/>
      <c r="WDV2500" s="78"/>
      <c r="WDW2500" s="78"/>
      <c r="WDX2500" s="78"/>
      <c r="WDY2500" s="78"/>
      <c r="WDZ2500" s="78"/>
      <c r="WEA2500" s="78"/>
      <c r="WEB2500" s="78"/>
      <c r="WEC2500" s="78"/>
      <c r="WED2500" s="78"/>
      <c r="WEE2500" s="78"/>
      <c r="WEF2500" s="78"/>
      <c r="WEG2500" s="78"/>
      <c r="WEH2500" s="78"/>
      <c r="WEI2500" s="78"/>
      <c r="WEJ2500" s="78"/>
      <c r="WEK2500" s="78"/>
      <c r="WEL2500" s="78"/>
      <c r="WEM2500" s="78"/>
      <c r="WEN2500" s="78"/>
      <c r="WEO2500" s="78"/>
      <c r="WEP2500" s="78"/>
      <c r="WEQ2500" s="78"/>
      <c r="WER2500" s="78"/>
      <c r="WES2500" s="78"/>
      <c r="WET2500" s="78"/>
      <c r="WEU2500" s="78"/>
      <c r="WEV2500" s="78"/>
      <c r="WEW2500" s="78"/>
      <c r="WEX2500" s="78"/>
      <c r="WEY2500" s="78"/>
      <c r="WEZ2500" s="78"/>
      <c r="WFA2500" s="78"/>
      <c r="WFB2500" s="78"/>
      <c r="WFC2500" s="78"/>
      <c r="WFD2500" s="78"/>
      <c r="WFE2500" s="78"/>
      <c r="WFF2500" s="78"/>
      <c r="WFG2500" s="78"/>
      <c r="WFH2500" s="78"/>
      <c r="WFI2500" s="78"/>
      <c r="WFJ2500" s="78"/>
      <c r="WFK2500" s="78"/>
      <c r="WFL2500" s="78"/>
      <c r="WFM2500" s="78"/>
      <c r="WFN2500" s="78"/>
      <c r="WFO2500" s="78"/>
      <c r="WFP2500" s="78"/>
      <c r="WFQ2500" s="78"/>
      <c r="WFR2500" s="78"/>
      <c r="WFS2500" s="78"/>
      <c r="WFT2500" s="78"/>
      <c r="WFU2500" s="78"/>
      <c r="WFV2500" s="78"/>
      <c r="WFW2500" s="78"/>
      <c r="WFX2500" s="78"/>
      <c r="WFY2500" s="78"/>
      <c r="WFZ2500" s="78"/>
      <c r="WGA2500" s="78"/>
      <c r="WGB2500" s="78"/>
      <c r="WGC2500" s="78"/>
      <c r="WGD2500" s="78"/>
      <c r="WGE2500" s="78"/>
      <c r="WGF2500" s="78"/>
      <c r="WGG2500" s="78"/>
      <c r="WGH2500" s="78"/>
      <c r="WGI2500" s="78"/>
      <c r="WGJ2500" s="78"/>
      <c r="WGK2500" s="78"/>
      <c r="WGL2500" s="78"/>
      <c r="WGM2500" s="78"/>
      <c r="WGN2500" s="78"/>
      <c r="WGO2500" s="78"/>
      <c r="WGP2500" s="78"/>
      <c r="WGQ2500" s="78"/>
      <c r="WGR2500" s="78"/>
      <c r="WGS2500" s="78"/>
      <c r="WGT2500" s="78"/>
      <c r="WGU2500" s="78"/>
      <c r="WGV2500" s="78"/>
      <c r="WGW2500" s="78"/>
      <c r="WGX2500" s="78"/>
      <c r="WGY2500" s="78"/>
      <c r="WGZ2500" s="78"/>
      <c r="WHA2500" s="78"/>
      <c r="WHB2500" s="78"/>
      <c r="WHC2500" s="78"/>
      <c r="WHD2500" s="78"/>
      <c r="WHE2500" s="78"/>
      <c r="WHF2500" s="78"/>
      <c r="WHG2500" s="78"/>
      <c r="WHH2500" s="78"/>
      <c r="WHI2500" s="78"/>
      <c r="WHJ2500" s="78"/>
      <c r="WHK2500" s="78"/>
      <c r="WHL2500" s="78"/>
      <c r="WHM2500" s="78"/>
      <c r="WHN2500" s="78"/>
      <c r="WHO2500" s="78"/>
      <c r="WHP2500" s="78"/>
      <c r="WHQ2500" s="78"/>
      <c r="WHR2500" s="78"/>
      <c r="WHS2500" s="78"/>
      <c r="WHT2500" s="78"/>
      <c r="WHU2500" s="78"/>
      <c r="WHV2500" s="78"/>
      <c r="WHW2500" s="78"/>
      <c r="WHX2500" s="78"/>
      <c r="WHY2500" s="78"/>
      <c r="WHZ2500" s="78"/>
      <c r="WIA2500" s="78"/>
      <c r="WIB2500" s="78"/>
      <c r="WIC2500" s="78"/>
      <c r="WID2500" s="78"/>
      <c r="WIE2500" s="78"/>
      <c r="WIF2500" s="78"/>
      <c r="WIG2500" s="78"/>
      <c r="WIH2500" s="78"/>
      <c r="WII2500" s="78"/>
      <c r="WIJ2500" s="78"/>
      <c r="WIK2500" s="78"/>
      <c r="WIL2500" s="78"/>
      <c r="WIM2500" s="78"/>
      <c r="WIN2500" s="78"/>
      <c r="WIO2500" s="78"/>
      <c r="WIP2500" s="78"/>
      <c r="WIQ2500" s="78"/>
      <c r="WIR2500" s="78"/>
      <c r="WIS2500" s="78"/>
      <c r="WIT2500" s="78"/>
      <c r="WIU2500" s="78"/>
      <c r="WIV2500" s="78"/>
      <c r="WIW2500" s="78"/>
      <c r="WIX2500" s="78"/>
      <c r="WIY2500" s="78"/>
      <c r="WIZ2500" s="78"/>
      <c r="WJA2500" s="78"/>
      <c r="WJB2500" s="78"/>
      <c r="WJC2500" s="78"/>
      <c r="WJD2500" s="78"/>
      <c r="WJE2500" s="78"/>
      <c r="WJF2500" s="78"/>
      <c r="WJG2500" s="78"/>
      <c r="WJH2500" s="78"/>
      <c r="WJI2500" s="78"/>
      <c r="WJJ2500" s="78"/>
      <c r="WJK2500" s="78"/>
      <c r="WJL2500" s="78"/>
      <c r="WJM2500" s="78"/>
      <c r="WJN2500" s="78"/>
      <c r="WJO2500" s="78"/>
      <c r="WJP2500" s="78"/>
      <c r="WJQ2500" s="78"/>
      <c r="WJR2500" s="78"/>
      <c r="WJS2500" s="78"/>
      <c r="WJT2500" s="78"/>
      <c r="WJU2500" s="78"/>
      <c r="WJV2500" s="78"/>
      <c r="WJW2500" s="78"/>
      <c r="WJX2500" s="78"/>
      <c r="WJY2500" s="78"/>
      <c r="WJZ2500" s="78"/>
      <c r="WKA2500" s="78"/>
      <c r="WKB2500" s="78"/>
      <c r="WKC2500" s="78"/>
      <c r="WKD2500" s="78"/>
      <c r="WKE2500" s="78"/>
      <c r="WKF2500" s="78"/>
      <c r="WKG2500" s="78"/>
      <c r="WKH2500" s="78"/>
      <c r="WKI2500" s="78"/>
      <c r="WKJ2500" s="78"/>
      <c r="WKK2500" s="78"/>
      <c r="WKL2500" s="78"/>
      <c r="WKM2500" s="78"/>
      <c r="WKN2500" s="78"/>
      <c r="WKO2500" s="78"/>
      <c r="WKP2500" s="78"/>
      <c r="WKQ2500" s="78"/>
      <c r="WKR2500" s="78"/>
      <c r="WKS2500" s="78"/>
      <c r="WKT2500" s="78"/>
      <c r="WKU2500" s="78"/>
      <c r="WKV2500" s="78"/>
      <c r="WKW2500" s="78"/>
      <c r="WKX2500" s="78"/>
      <c r="WKY2500" s="78"/>
      <c r="WKZ2500" s="78"/>
      <c r="WLA2500" s="78"/>
      <c r="WLB2500" s="78"/>
      <c r="WLC2500" s="78"/>
      <c r="WLD2500" s="78"/>
      <c r="WLE2500" s="78"/>
      <c r="WLF2500" s="78"/>
      <c r="WLG2500" s="78"/>
      <c r="WLH2500" s="78"/>
      <c r="WLI2500" s="78"/>
      <c r="WLJ2500" s="78"/>
      <c r="WLK2500" s="78"/>
      <c r="WLL2500" s="78"/>
      <c r="WLM2500" s="78"/>
      <c r="WLN2500" s="78"/>
      <c r="WLO2500" s="78"/>
      <c r="WLP2500" s="78"/>
      <c r="WLQ2500" s="78"/>
      <c r="WLR2500" s="78"/>
      <c r="WLS2500" s="78"/>
      <c r="WLT2500" s="78"/>
      <c r="WLU2500" s="78"/>
      <c r="WLV2500" s="78"/>
      <c r="WLW2500" s="78"/>
      <c r="WLX2500" s="78"/>
      <c r="WLY2500" s="78"/>
      <c r="WLZ2500" s="78"/>
      <c r="WMA2500" s="78"/>
      <c r="WMB2500" s="78"/>
      <c r="WMC2500" s="78"/>
      <c r="WMD2500" s="78"/>
      <c r="WME2500" s="78"/>
      <c r="WMF2500" s="78"/>
      <c r="WMG2500" s="78"/>
      <c r="WMH2500" s="78"/>
      <c r="WMI2500" s="78"/>
      <c r="WMJ2500" s="78"/>
      <c r="WMK2500" s="78"/>
      <c r="WML2500" s="78"/>
      <c r="WMM2500" s="78"/>
      <c r="WMN2500" s="78"/>
      <c r="WMO2500" s="78"/>
      <c r="WMP2500" s="78"/>
      <c r="WMQ2500" s="78"/>
      <c r="WMR2500" s="78"/>
      <c r="WMS2500" s="78"/>
      <c r="WMT2500" s="78"/>
      <c r="WMU2500" s="78"/>
      <c r="WMV2500" s="78"/>
      <c r="WMW2500" s="78"/>
      <c r="WMX2500" s="78"/>
      <c r="WMY2500" s="78"/>
      <c r="WMZ2500" s="78"/>
      <c r="WNA2500" s="78"/>
      <c r="WNB2500" s="78"/>
      <c r="WNC2500" s="78"/>
      <c r="WND2500" s="78"/>
      <c r="WNE2500" s="78"/>
      <c r="WNF2500" s="78"/>
      <c r="WNG2500" s="78"/>
      <c r="WNH2500" s="78"/>
      <c r="WNI2500" s="78"/>
      <c r="WNJ2500" s="78"/>
      <c r="WNK2500" s="78"/>
      <c r="WNL2500" s="78"/>
      <c r="WNM2500" s="78"/>
      <c r="WNN2500" s="78"/>
      <c r="WNO2500" s="78"/>
      <c r="WNP2500" s="78"/>
      <c r="WNQ2500" s="78"/>
      <c r="WNR2500" s="78"/>
      <c r="WNS2500" s="78"/>
      <c r="WNT2500" s="78"/>
      <c r="WNU2500" s="78"/>
      <c r="WNV2500" s="78"/>
      <c r="WNW2500" s="78"/>
      <c r="WNX2500" s="78"/>
      <c r="WNY2500" s="78"/>
      <c r="WNZ2500" s="78"/>
      <c r="WOA2500" s="78"/>
      <c r="WOB2500" s="78"/>
      <c r="WOC2500" s="78"/>
      <c r="WOD2500" s="78"/>
      <c r="WOE2500" s="78"/>
      <c r="WOF2500" s="78"/>
      <c r="WOG2500" s="78"/>
      <c r="WOH2500" s="78"/>
      <c r="WOI2500" s="78"/>
      <c r="WOJ2500" s="78"/>
      <c r="WOK2500" s="78"/>
      <c r="WOL2500" s="78"/>
      <c r="WOM2500" s="78"/>
      <c r="WON2500" s="78"/>
      <c r="WOO2500" s="78"/>
      <c r="WOP2500" s="78"/>
      <c r="WOQ2500" s="78"/>
      <c r="WOR2500" s="78"/>
      <c r="WOS2500" s="78"/>
      <c r="WOT2500" s="78"/>
      <c r="WOU2500" s="78"/>
      <c r="WOV2500" s="78"/>
      <c r="WOW2500" s="78"/>
      <c r="WOX2500" s="78"/>
      <c r="WOY2500" s="78"/>
      <c r="WOZ2500" s="78"/>
      <c r="WPA2500" s="78"/>
      <c r="WPB2500" s="78"/>
      <c r="WPC2500" s="78"/>
      <c r="WPD2500" s="78"/>
      <c r="WPE2500" s="78"/>
      <c r="WPF2500" s="78"/>
      <c r="WPG2500" s="78"/>
      <c r="WPH2500" s="78"/>
      <c r="WPI2500" s="78"/>
      <c r="WPJ2500" s="78"/>
      <c r="WPK2500" s="78"/>
      <c r="WPL2500" s="78"/>
      <c r="WPM2500" s="78"/>
      <c r="WPN2500" s="78"/>
      <c r="WPO2500" s="78"/>
      <c r="WPP2500" s="78"/>
      <c r="WPQ2500" s="78"/>
      <c r="WPR2500" s="78"/>
      <c r="WPS2500" s="78"/>
      <c r="WPT2500" s="78"/>
      <c r="WPU2500" s="78"/>
      <c r="WPV2500" s="78"/>
      <c r="WPW2500" s="78"/>
      <c r="WPX2500" s="78"/>
      <c r="WPY2500" s="78"/>
      <c r="WPZ2500" s="78"/>
      <c r="WQA2500" s="78"/>
      <c r="WQB2500" s="78"/>
      <c r="WQC2500" s="78"/>
      <c r="WQD2500" s="78"/>
      <c r="WQE2500" s="78"/>
      <c r="WQF2500" s="78"/>
      <c r="WQG2500" s="78"/>
      <c r="WQH2500" s="78"/>
      <c r="WQI2500" s="78"/>
      <c r="WQJ2500" s="78"/>
      <c r="WQK2500" s="78"/>
      <c r="WQL2500" s="78"/>
      <c r="WQM2500" s="78"/>
      <c r="WQN2500" s="78"/>
      <c r="WQO2500" s="78"/>
      <c r="WQP2500" s="78"/>
      <c r="WQQ2500" s="78"/>
      <c r="WQR2500" s="78"/>
      <c r="WQS2500" s="78"/>
      <c r="WQT2500" s="78"/>
      <c r="WQU2500" s="78"/>
      <c r="WQV2500" s="78"/>
      <c r="WQW2500" s="78"/>
      <c r="WQX2500" s="78"/>
      <c r="WQY2500" s="78"/>
      <c r="WQZ2500" s="78"/>
      <c r="WRA2500" s="78"/>
      <c r="WRB2500" s="78"/>
      <c r="WRC2500" s="78"/>
      <c r="WRD2500" s="78"/>
      <c r="WRE2500" s="78"/>
      <c r="WRF2500" s="78"/>
      <c r="WRG2500" s="78"/>
      <c r="WRH2500" s="78"/>
      <c r="WRI2500" s="78"/>
      <c r="WRJ2500" s="78"/>
      <c r="WRK2500" s="78"/>
      <c r="WRL2500" s="78"/>
      <c r="WRM2500" s="78"/>
      <c r="WRN2500" s="78"/>
      <c r="WRO2500" s="78"/>
      <c r="WRP2500" s="78"/>
      <c r="WRQ2500" s="78"/>
      <c r="WRR2500" s="78"/>
      <c r="WRS2500" s="78"/>
      <c r="WRT2500" s="78"/>
      <c r="WRU2500" s="78"/>
      <c r="WRV2500" s="78"/>
      <c r="WRW2500" s="78"/>
      <c r="WRX2500" s="78"/>
      <c r="WRY2500" s="78"/>
      <c r="WRZ2500" s="78"/>
      <c r="WSA2500" s="78"/>
      <c r="WSB2500" s="78"/>
      <c r="WSC2500" s="78"/>
      <c r="WSD2500" s="78"/>
      <c r="WSE2500" s="78"/>
      <c r="WSF2500" s="78"/>
      <c r="WSG2500" s="78"/>
      <c r="WSH2500" s="78"/>
      <c r="WSI2500" s="78"/>
      <c r="WSJ2500" s="78"/>
      <c r="WSK2500" s="78"/>
      <c r="WSL2500" s="78"/>
      <c r="WSM2500" s="78"/>
      <c r="WSN2500" s="78"/>
      <c r="WSO2500" s="78"/>
      <c r="WSP2500" s="78"/>
      <c r="WSQ2500" s="78"/>
      <c r="WSR2500" s="78"/>
      <c r="WSS2500" s="78"/>
      <c r="WST2500" s="78"/>
      <c r="WSU2500" s="78"/>
      <c r="WSV2500" s="78"/>
      <c r="WSW2500" s="78"/>
      <c r="WSX2500" s="78"/>
      <c r="WSY2500" s="78"/>
      <c r="WSZ2500" s="78"/>
      <c r="WTA2500" s="78"/>
      <c r="WTB2500" s="78"/>
      <c r="WTC2500" s="78"/>
      <c r="WTD2500" s="78"/>
      <c r="WTE2500" s="78"/>
      <c r="WTF2500" s="78"/>
      <c r="WTG2500" s="78"/>
      <c r="WTH2500" s="78"/>
      <c r="WTI2500" s="78"/>
      <c r="WTJ2500" s="78"/>
      <c r="WTK2500" s="78"/>
      <c r="WTL2500" s="78"/>
      <c r="WTM2500" s="78"/>
      <c r="WTN2500" s="78"/>
      <c r="WTO2500" s="78"/>
      <c r="WTP2500" s="78"/>
      <c r="WTQ2500" s="78"/>
      <c r="WTR2500" s="78"/>
      <c r="WTS2500" s="78"/>
      <c r="WTT2500" s="78"/>
      <c r="WTU2500" s="78"/>
      <c r="WTV2500" s="78"/>
      <c r="WTW2500" s="78"/>
      <c r="WTX2500" s="78"/>
      <c r="WTY2500" s="78"/>
      <c r="WTZ2500" s="78"/>
      <c r="WUA2500" s="78"/>
      <c r="WUB2500" s="78"/>
      <c r="WUC2500" s="78"/>
      <c r="WUD2500" s="78"/>
      <c r="WUE2500" s="78"/>
      <c r="WUF2500" s="78"/>
      <c r="WUG2500" s="78"/>
      <c r="WUH2500" s="78"/>
      <c r="WUI2500" s="78"/>
      <c r="WUJ2500" s="78"/>
      <c r="WUK2500" s="78"/>
      <c r="WUL2500" s="78"/>
      <c r="WUM2500" s="78"/>
      <c r="WUN2500" s="78"/>
      <c r="WUO2500" s="78"/>
      <c r="WUP2500" s="78"/>
      <c r="WUQ2500" s="78"/>
      <c r="WUR2500" s="78"/>
      <c r="WUS2500" s="78"/>
      <c r="WUT2500" s="78"/>
      <c r="WUU2500" s="78"/>
      <c r="WUV2500" s="78"/>
      <c r="WUW2500" s="78"/>
      <c r="WUX2500" s="78"/>
      <c r="WUY2500" s="78"/>
      <c r="WUZ2500" s="78"/>
      <c r="WVA2500" s="78"/>
      <c r="WVB2500" s="78"/>
      <c r="WVC2500" s="78"/>
      <c r="WVD2500" s="78"/>
      <c r="WVE2500" s="78"/>
      <c r="WVF2500" s="78"/>
      <c r="WVG2500" s="78"/>
      <c r="WVH2500" s="78"/>
      <c r="WVI2500" s="78"/>
      <c r="WVJ2500" s="78"/>
      <c r="WVK2500" s="78"/>
      <c r="WVL2500" s="78"/>
      <c r="WVM2500" s="78"/>
      <c r="WVN2500" s="78"/>
      <c r="WVO2500" s="78"/>
      <c r="WVP2500" s="78"/>
      <c r="WVQ2500" s="78"/>
      <c r="WVR2500" s="78"/>
      <c r="WVS2500" s="78"/>
      <c r="WVT2500" s="78"/>
      <c r="WVU2500" s="78"/>
      <c r="WVV2500" s="78"/>
      <c r="WVW2500" s="78"/>
      <c r="WVX2500" s="78"/>
      <c r="WVY2500" s="78"/>
      <c r="WVZ2500" s="78"/>
      <c r="WWA2500" s="78"/>
      <c r="WWB2500" s="78"/>
      <c r="WWC2500" s="78"/>
      <c r="WWD2500" s="78"/>
      <c r="WWE2500" s="78"/>
      <c r="WWF2500" s="78"/>
      <c r="WWG2500" s="78"/>
      <c r="WWH2500" s="78"/>
      <c r="WWI2500" s="78"/>
      <c r="WWJ2500" s="78"/>
      <c r="WWK2500" s="78"/>
      <c r="WWL2500" s="78"/>
      <c r="WWM2500" s="78"/>
      <c r="WWN2500" s="78"/>
      <c r="WWO2500" s="78"/>
      <c r="WWP2500" s="78"/>
      <c r="WWQ2500" s="78"/>
      <c r="WWR2500" s="78"/>
      <c r="WWS2500" s="78"/>
      <c r="WWT2500" s="78"/>
      <c r="WWU2500" s="78"/>
      <c r="WWV2500" s="78"/>
      <c r="WWW2500" s="78"/>
      <c r="WWX2500" s="78"/>
      <c r="WWY2500" s="78"/>
      <c r="WWZ2500" s="78"/>
      <c r="WXA2500" s="78"/>
      <c r="WXB2500" s="78"/>
      <c r="WXC2500" s="78"/>
      <c r="WXD2500" s="78"/>
      <c r="WXE2500" s="78"/>
      <c r="WXF2500" s="78"/>
      <c r="WXG2500" s="78"/>
      <c r="WXH2500" s="78"/>
      <c r="WXI2500" s="78"/>
      <c r="WXJ2500" s="78"/>
      <c r="WXK2500" s="78"/>
      <c r="WXL2500" s="78"/>
      <c r="WXM2500" s="78"/>
      <c r="WXN2500" s="78"/>
      <c r="WXO2500" s="78"/>
      <c r="WXP2500" s="78"/>
      <c r="WXQ2500" s="78"/>
      <c r="WXR2500" s="78"/>
      <c r="WXS2500" s="78"/>
      <c r="WXT2500" s="78"/>
      <c r="WXU2500" s="78"/>
      <c r="WXV2500" s="78"/>
      <c r="WXW2500" s="78"/>
      <c r="WXX2500" s="78"/>
      <c r="WXY2500" s="78"/>
      <c r="WXZ2500" s="78"/>
      <c r="WYA2500" s="78"/>
      <c r="WYB2500" s="78"/>
      <c r="WYC2500" s="78"/>
      <c r="WYD2500" s="78"/>
      <c r="WYE2500" s="78"/>
      <c r="WYF2500" s="78"/>
      <c r="WYG2500" s="78"/>
      <c r="WYH2500" s="78"/>
      <c r="WYI2500" s="78"/>
      <c r="WYJ2500" s="78"/>
      <c r="WYK2500" s="78"/>
      <c r="WYL2500" s="78"/>
      <c r="WYM2500" s="78"/>
      <c r="WYN2500" s="78"/>
      <c r="WYO2500" s="78"/>
      <c r="WYP2500" s="78"/>
      <c r="WYQ2500" s="78"/>
      <c r="WYR2500" s="78"/>
      <c r="WYS2500" s="78"/>
      <c r="WYT2500" s="78"/>
      <c r="WYU2500" s="78"/>
      <c r="WYV2500" s="78"/>
      <c r="WYW2500" s="78"/>
      <c r="WYX2500" s="78"/>
      <c r="WYY2500" s="78"/>
      <c r="WYZ2500" s="78"/>
      <c r="WZA2500" s="78"/>
      <c r="WZB2500" s="78"/>
      <c r="WZC2500" s="78"/>
      <c r="WZD2500" s="78"/>
      <c r="WZE2500" s="78"/>
      <c r="WZF2500" s="78"/>
      <c r="WZG2500" s="78"/>
      <c r="WZH2500" s="78"/>
      <c r="WZI2500" s="78"/>
      <c r="WZJ2500" s="78"/>
      <c r="WZK2500" s="78"/>
      <c r="WZL2500" s="78"/>
      <c r="WZM2500" s="78"/>
      <c r="WZN2500" s="78"/>
      <c r="WZO2500" s="78"/>
      <c r="WZP2500" s="78"/>
      <c r="WZQ2500" s="78"/>
      <c r="WZR2500" s="78"/>
      <c r="WZS2500" s="78"/>
      <c r="WZT2500" s="78"/>
      <c r="WZU2500" s="78"/>
      <c r="WZV2500" s="78"/>
      <c r="WZW2500" s="78"/>
      <c r="WZX2500" s="78"/>
      <c r="WZY2500" s="78"/>
      <c r="WZZ2500" s="78"/>
      <c r="XAA2500" s="78"/>
      <c r="XAB2500" s="78"/>
      <c r="XAC2500" s="78"/>
      <c r="XAD2500" s="78"/>
      <c r="XAE2500" s="78"/>
      <c r="XAF2500" s="78"/>
      <c r="XAG2500" s="78"/>
      <c r="XAH2500" s="78"/>
      <c r="XAI2500" s="78"/>
      <c r="XAJ2500" s="78"/>
      <c r="XAK2500" s="78"/>
      <c r="XAL2500" s="78"/>
      <c r="XAM2500" s="78"/>
      <c r="XAN2500" s="78"/>
      <c r="XAO2500" s="78"/>
      <c r="XAP2500" s="78"/>
      <c r="XAQ2500" s="78"/>
      <c r="XAR2500" s="78"/>
      <c r="XAS2500" s="78"/>
      <c r="XAT2500" s="78"/>
      <c r="XAU2500" s="78"/>
      <c r="XAV2500" s="78"/>
      <c r="XAW2500" s="78"/>
      <c r="XAX2500" s="78"/>
      <c r="XAY2500" s="78"/>
      <c r="XAZ2500" s="78"/>
      <c r="XBA2500" s="78"/>
      <c r="XBB2500" s="78"/>
      <c r="XBC2500" s="78"/>
      <c r="XBD2500" s="78"/>
      <c r="XBE2500" s="78"/>
      <c r="XBF2500" s="78"/>
      <c r="XBG2500" s="78"/>
      <c r="XBH2500" s="78"/>
      <c r="XBI2500" s="78"/>
      <c r="XBJ2500" s="78"/>
      <c r="XBK2500" s="78"/>
      <c r="XBL2500" s="78"/>
      <c r="XBM2500" s="78"/>
      <c r="XBN2500" s="78"/>
      <c r="XBO2500" s="78"/>
      <c r="XBP2500" s="78"/>
      <c r="XBQ2500" s="78"/>
      <c r="XBR2500" s="78"/>
      <c r="XBS2500" s="78"/>
      <c r="XBT2500" s="78"/>
      <c r="XBU2500" s="78"/>
      <c r="XBV2500" s="78"/>
      <c r="XBW2500" s="78"/>
      <c r="XBX2500" s="78"/>
      <c r="XBY2500" s="78"/>
      <c r="XBZ2500" s="78"/>
      <c r="XCA2500" s="78"/>
      <c r="XCB2500" s="78"/>
      <c r="XCC2500" s="78"/>
      <c r="XCD2500" s="78"/>
      <c r="XCE2500" s="78"/>
      <c r="XCF2500" s="78"/>
      <c r="XCG2500" s="78"/>
      <c r="XCH2500" s="78"/>
      <c r="XCI2500" s="78"/>
      <c r="XCJ2500" s="78"/>
      <c r="XCK2500" s="78"/>
      <c r="XCL2500" s="78"/>
      <c r="XCM2500" s="78"/>
      <c r="XCN2500" s="78"/>
      <c r="XCO2500" s="78"/>
      <c r="XCP2500" s="78"/>
      <c r="XCQ2500" s="78"/>
      <c r="XCR2500" s="78"/>
      <c r="XCS2500" s="78"/>
      <c r="XCT2500" s="78"/>
      <c r="XCU2500" s="78"/>
      <c r="XCV2500" s="78"/>
      <c r="XCW2500" s="78"/>
      <c r="XCX2500" s="78"/>
      <c r="XCY2500" s="78"/>
      <c r="XCZ2500" s="78"/>
      <c r="XDA2500" s="78"/>
      <c r="XDB2500" s="78"/>
      <c r="XDC2500" s="78"/>
      <c r="XDD2500" s="78"/>
      <c r="XDE2500" s="78"/>
      <c r="XDF2500" s="78"/>
      <c r="XDG2500" s="78"/>
      <c r="XDH2500" s="78"/>
      <c r="XDI2500" s="78"/>
      <c r="XDJ2500" s="78"/>
      <c r="XDK2500" s="78"/>
      <c r="XDL2500" s="78"/>
      <c r="XDM2500" s="78"/>
      <c r="XDN2500" s="78"/>
      <c r="XDO2500" s="78"/>
      <c r="XDP2500" s="78"/>
      <c r="XDQ2500" s="78"/>
      <c r="XDR2500" s="78"/>
      <c r="XDS2500" s="78"/>
      <c r="XDT2500" s="78"/>
      <c r="XDU2500" s="78"/>
      <c r="XDV2500" s="78"/>
      <c r="XDW2500" s="78"/>
      <c r="XDX2500" s="78"/>
      <c r="XDY2500" s="78"/>
      <c r="XDZ2500" s="78"/>
      <c r="XEA2500" s="78"/>
      <c r="XEB2500" s="78"/>
      <c r="XEC2500" s="78"/>
      <c r="XED2500" s="78"/>
      <c r="XEE2500" s="78"/>
      <c r="XEF2500" s="78"/>
      <c r="XEG2500" s="78"/>
      <c r="XEH2500" s="78"/>
      <c r="XEI2500" s="78"/>
      <c r="XEJ2500" s="78"/>
      <c r="XEK2500" s="78"/>
      <c r="XEL2500" s="78"/>
      <c r="XEM2500" s="78"/>
      <c r="XEN2500" s="78"/>
      <c r="XEO2500" s="78"/>
      <c r="XEP2500" s="78"/>
      <c r="XEQ2500" s="78"/>
      <c r="XER2500" s="78"/>
      <c r="XES2500" s="78"/>
      <c r="XET2500" s="78"/>
      <c r="XEU2500" s="78"/>
      <c r="XEV2500" s="78"/>
      <c r="XEW2500" s="78"/>
      <c r="XEX2500" s="78"/>
      <c r="XEY2500" s="78"/>
      <c r="XEZ2500" s="78"/>
      <c r="XFA2500" s="78"/>
      <c r="XFB2500" s="78"/>
    </row>
    <row r="2501" spans="1:16382" ht="18" customHeight="1" x14ac:dyDescent="0.25">
      <c r="A2501" s="72" t="s">
        <v>2523</v>
      </c>
      <c r="B2501" s="73"/>
      <c r="C2501" s="73"/>
      <c r="D2501" s="73"/>
      <c r="E2501" s="73"/>
      <c r="F2501" s="73"/>
      <c r="G2501" s="73"/>
      <c r="H2501" s="73"/>
      <c r="I2501" s="73"/>
      <c r="J2501" s="73"/>
      <c r="K2501" s="73" t="e">
        <f>VLOOKUP(D2501,'Porte Honorário'!$A$3:$B$44,2,0)</f>
        <v>#N/A</v>
      </c>
      <c r="L2501" s="73" t="e">
        <f>'Base PF Saúde'!$K2501*'Base PF Saúde'!$C2501</f>
        <v>#N/A</v>
      </c>
      <c r="M2501" s="73">
        <f>'Base PF Saúde'!$E2501*'Uco e Filme'!$A$2</f>
        <v>0</v>
      </c>
      <c r="N2501" s="73">
        <f>'Base PF Saúde'!$H2501*'Uco e Filme'!$A$11</f>
        <v>0</v>
      </c>
      <c r="O2501" s="74" t="e">
        <f>ROUND(SUM('Base PF Saúde'!$L2501:$N2501),2)</f>
        <v>#N/A</v>
      </c>
    </row>
    <row r="2502" spans="1:16382" x14ac:dyDescent="0.25">
      <c r="A2502" s="18">
        <v>31301010</v>
      </c>
      <c r="B2502" s="18" t="s">
        <v>2524</v>
      </c>
      <c r="C2502" s="24">
        <v>1</v>
      </c>
      <c r="D2502" s="25" t="s">
        <v>250</v>
      </c>
      <c r="E2502" s="20"/>
      <c r="F2502" s="21">
        <v>1</v>
      </c>
      <c r="G2502" s="21">
        <v>1</v>
      </c>
      <c r="H2502" s="21"/>
      <c r="I2502" s="21"/>
      <c r="J2502" s="21"/>
      <c r="K2502" s="22">
        <f>VLOOKUP(D2502,'Porte Honorário'!$A$3:$B$44,2,0)</f>
        <v>264.69</v>
      </c>
      <c r="L2502" s="22">
        <f>'Base PF Saúde'!$K2502*'Base PF Saúde'!$C2502</f>
        <v>264.69</v>
      </c>
      <c r="M2502" s="22">
        <f>'Base PF Saúde'!$E2502*'Uco e Filme'!$A$2</f>
        <v>0</v>
      </c>
      <c r="N2502" s="22">
        <f>'Base PF Saúde'!$H2502*'Uco e Filme'!$A$11</f>
        <v>0</v>
      </c>
      <c r="O2502" s="23">
        <f>ROUND(SUM('Base PF Saúde'!$L2502:$N2502),2)</f>
        <v>264.69</v>
      </c>
    </row>
    <row r="2503" spans="1:16382" x14ac:dyDescent="0.25">
      <c r="A2503" s="18">
        <v>31301029</v>
      </c>
      <c r="B2503" s="18" t="s">
        <v>2525</v>
      </c>
      <c r="C2503" s="24">
        <v>1</v>
      </c>
      <c r="D2503" s="25" t="s">
        <v>50</v>
      </c>
      <c r="E2503" s="20"/>
      <c r="F2503" s="21"/>
      <c r="G2503" s="21">
        <v>1</v>
      </c>
      <c r="H2503" s="21"/>
      <c r="I2503" s="21"/>
      <c r="J2503" s="21"/>
      <c r="K2503" s="22">
        <f>VLOOKUP(D2503,'Porte Honorário'!$A$3:$B$44,2,0)</f>
        <v>85.08</v>
      </c>
      <c r="L2503" s="22">
        <f>'Base PF Saúde'!$K2503*'Base PF Saúde'!$C2503</f>
        <v>85.08</v>
      </c>
      <c r="M2503" s="22">
        <f>'Base PF Saúde'!$E2503*'Uco e Filme'!$A$2</f>
        <v>0</v>
      </c>
      <c r="N2503" s="22">
        <f>'Base PF Saúde'!$H2503*'Uco e Filme'!$A$11</f>
        <v>0</v>
      </c>
      <c r="O2503" s="23">
        <f>ROUND(SUM('Base PF Saúde'!$L2503:$N2503),2)</f>
        <v>85.08</v>
      </c>
    </row>
    <row r="2504" spans="1:16382" ht="36" x14ac:dyDescent="0.25">
      <c r="A2504" s="18">
        <v>31301037</v>
      </c>
      <c r="B2504" s="18" t="s">
        <v>2526</v>
      </c>
      <c r="C2504" s="24">
        <v>1</v>
      </c>
      <c r="D2504" s="25" t="s">
        <v>50</v>
      </c>
      <c r="E2504" s="20"/>
      <c r="F2504" s="21"/>
      <c r="G2504" s="21">
        <v>0</v>
      </c>
      <c r="H2504" s="21"/>
      <c r="I2504" s="21"/>
      <c r="J2504" s="21"/>
      <c r="K2504" s="22">
        <f>VLOOKUP(D2504,'Porte Honorário'!$A$3:$B$44,2,0)</f>
        <v>85.08</v>
      </c>
      <c r="L2504" s="22">
        <f>'Base PF Saúde'!$K2504*'Base PF Saúde'!$C2504</f>
        <v>85.08</v>
      </c>
      <c r="M2504" s="22">
        <f>'Base PF Saúde'!$E2504*'Uco e Filme'!$A$2</f>
        <v>0</v>
      </c>
      <c r="N2504" s="22">
        <f>'Base PF Saúde'!$H2504*'Uco e Filme'!$A$11</f>
        <v>0</v>
      </c>
      <c r="O2504" s="23">
        <f>ROUND(SUM('Base PF Saúde'!$L2504:$N2504),2)</f>
        <v>85.08</v>
      </c>
    </row>
    <row r="2505" spans="1:16382" x14ac:dyDescent="0.25">
      <c r="A2505" s="18">
        <v>31301045</v>
      </c>
      <c r="B2505" s="18" t="s">
        <v>2527</v>
      </c>
      <c r="C2505" s="24">
        <v>1</v>
      </c>
      <c r="D2505" s="25" t="s">
        <v>336</v>
      </c>
      <c r="E2505" s="20"/>
      <c r="F2505" s="21">
        <v>1</v>
      </c>
      <c r="G2505" s="21">
        <v>1</v>
      </c>
      <c r="H2505" s="21"/>
      <c r="I2505" s="21"/>
      <c r="J2505" s="21"/>
      <c r="K2505" s="22">
        <f>VLOOKUP(D2505,'Porte Honorário'!$A$3:$B$44,2,0)</f>
        <v>401.75</v>
      </c>
      <c r="L2505" s="22">
        <f>'Base PF Saúde'!$K2505*'Base PF Saúde'!$C2505</f>
        <v>401.75</v>
      </c>
      <c r="M2505" s="22">
        <f>'Base PF Saúde'!$E2505*'Uco e Filme'!$A$2</f>
        <v>0</v>
      </c>
      <c r="N2505" s="22">
        <f>'Base PF Saúde'!$H2505*'Uco e Filme'!$A$11</f>
        <v>0</v>
      </c>
      <c r="O2505" s="23">
        <f>ROUND(SUM('Base PF Saúde'!$L2505:$N2505),2)</f>
        <v>401.75</v>
      </c>
    </row>
    <row r="2506" spans="1:16382" x14ac:dyDescent="0.25">
      <c r="A2506" s="18">
        <v>31301053</v>
      </c>
      <c r="B2506" s="18" t="s">
        <v>2528</v>
      </c>
      <c r="C2506" s="24">
        <v>1</v>
      </c>
      <c r="D2506" s="25" t="s">
        <v>503</v>
      </c>
      <c r="E2506" s="20"/>
      <c r="F2506" s="21">
        <v>1</v>
      </c>
      <c r="G2506" s="21">
        <v>4</v>
      </c>
      <c r="H2506" s="21"/>
      <c r="I2506" s="21"/>
      <c r="J2506" s="21"/>
      <c r="K2506" s="22">
        <f>VLOOKUP(D2506,'Porte Honorário'!$A$3:$B$44,2,0)</f>
        <v>441.14</v>
      </c>
      <c r="L2506" s="22">
        <f>'Base PF Saúde'!$K2506*'Base PF Saúde'!$C2506</f>
        <v>441.14</v>
      </c>
      <c r="M2506" s="22">
        <f>'Base PF Saúde'!$E2506*'Uco e Filme'!$A$2</f>
        <v>0</v>
      </c>
      <c r="N2506" s="22">
        <f>'Base PF Saúde'!$H2506*'Uco e Filme'!$A$11</f>
        <v>0</v>
      </c>
      <c r="O2506" s="23">
        <f>ROUND(SUM('Base PF Saúde'!$L2506:$N2506),2)</f>
        <v>441.14</v>
      </c>
    </row>
    <row r="2507" spans="1:16382" ht="24" x14ac:dyDescent="0.25">
      <c r="A2507" s="18">
        <v>31301061</v>
      </c>
      <c r="B2507" s="18" t="s">
        <v>2529</v>
      </c>
      <c r="C2507" s="24">
        <v>1</v>
      </c>
      <c r="D2507" s="25" t="s">
        <v>342</v>
      </c>
      <c r="E2507" s="20"/>
      <c r="F2507" s="21">
        <v>2</v>
      </c>
      <c r="G2507" s="21">
        <v>4</v>
      </c>
      <c r="H2507" s="21"/>
      <c r="I2507" s="21"/>
      <c r="J2507" s="21"/>
      <c r="K2507" s="22">
        <f>VLOOKUP(D2507,'Porte Honorário'!$A$3:$B$44,2,0)</f>
        <v>874.38</v>
      </c>
      <c r="L2507" s="22">
        <f>'Base PF Saúde'!$K2507*'Base PF Saúde'!$C2507</f>
        <v>874.38</v>
      </c>
      <c r="M2507" s="22">
        <f>'Base PF Saúde'!$E2507*'Uco e Filme'!$A$2</f>
        <v>0</v>
      </c>
      <c r="N2507" s="22">
        <f>'Base PF Saúde'!$H2507*'Uco e Filme'!$A$11</f>
        <v>0</v>
      </c>
      <c r="O2507" s="23">
        <f>ROUND(SUM('Base PF Saúde'!$L2507:$N2507),2)</f>
        <v>874.38</v>
      </c>
    </row>
    <row r="2508" spans="1:16382" x14ac:dyDescent="0.25">
      <c r="A2508" s="18">
        <v>31301070</v>
      </c>
      <c r="B2508" s="18" t="s">
        <v>2530</v>
      </c>
      <c r="C2508" s="24">
        <v>1</v>
      </c>
      <c r="D2508" s="25" t="s">
        <v>102</v>
      </c>
      <c r="E2508" s="20"/>
      <c r="F2508" s="21">
        <v>1</v>
      </c>
      <c r="G2508" s="21">
        <v>1</v>
      </c>
      <c r="H2508" s="21"/>
      <c r="I2508" s="21"/>
      <c r="J2508" s="21"/>
      <c r="K2508" s="22">
        <f>VLOOKUP(D2508,'Porte Honorário'!$A$3:$B$44,2,0)</f>
        <v>176.44</v>
      </c>
      <c r="L2508" s="22">
        <f>'Base PF Saúde'!$K2508*'Base PF Saúde'!$C2508</f>
        <v>176.44</v>
      </c>
      <c r="M2508" s="22">
        <f>'Base PF Saúde'!$E2508*'Uco e Filme'!$A$2</f>
        <v>0</v>
      </c>
      <c r="N2508" s="22">
        <f>'Base PF Saúde'!$H2508*'Uco e Filme'!$A$11</f>
        <v>0</v>
      </c>
      <c r="O2508" s="23">
        <f>ROUND(SUM('Base PF Saúde'!$L2508:$N2508),2)</f>
        <v>176.44</v>
      </c>
    </row>
    <row r="2509" spans="1:16382" ht="24" x14ac:dyDescent="0.25">
      <c r="A2509" s="18">
        <v>31301088</v>
      </c>
      <c r="B2509" s="18" t="s">
        <v>2531</v>
      </c>
      <c r="C2509" s="24">
        <v>1</v>
      </c>
      <c r="D2509" s="25" t="s">
        <v>145</v>
      </c>
      <c r="E2509" s="20"/>
      <c r="F2509" s="21"/>
      <c r="G2509" s="21">
        <v>3</v>
      </c>
      <c r="H2509" s="21"/>
      <c r="I2509" s="21"/>
      <c r="J2509" s="21"/>
      <c r="K2509" s="22">
        <f>VLOOKUP(D2509,'Porte Honorário'!$A$3:$B$44,2,0)</f>
        <v>100.84</v>
      </c>
      <c r="L2509" s="22">
        <f>'Base PF Saúde'!$K2509*'Base PF Saúde'!$C2509</f>
        <v>100.84</v>
      </c>
      <c r="M2509" s="22">
        <f>'Base PF Saúde'!$E2509*'Uco e Filme'!$A$2</f>
        <v>0</v>
      </c>
      <c r="N2509" s="22">
        <f>'Base PF Saúde'!$H2509*'Uco e Filme'!$A$11</f>
        <v>0</v>
      </c>
      <c r="O2509" s="23">
        <f>ROUND(SUM('Base PF Saúde'!$L2509:$N2509),2)</f>
        <v>100.84</v>
      </c>
    </row>
    <row r="2510" spans="1:16382" ht="24" x14ac:dyDescent="0.25">
      <c r="A2510" s="18">
        <v>31301096</v>
      </c>
      <c r="B2510" s="18" t="s">
        <v>2532</v>
      </c>
      <c r="C2510" s="24">
        <v>1</v>
      </c>
      <c r="D2510" s="25" t="s">
        <v>71</v>
      </c>
      <c r="E2510" s="20"/>
      <c r="F2510" s="21">
        <v>1</v>
      </c>
      <c r="G2510" s="21">
        <v>1</v>
      </c>
      <c r="H2510" s="21"/>
      <c r="I2510" s="21"/>
      <c r="J2510" s="21"/>
      <c r="K2510" s="22">
        <f>VLOOKUP(D2510,'Porte Honorário'!$A$3:$B$44,2,0)</f>
        <v>297.77</v>
      </c>
      <c r="L2510" s="22">
        <f>'Base PF Saúde'!$K2510*'Base PF Saúde'!$C2510</f>
        <v>297.77</v>
      </c>
      <c r="M2510" s="22">
        <f>'Base PF Saúde'!$E2510*'Uco e Filme'!$A$2</f>
        <v>0</v>
      </c>
      <c r="N2510" s="22">
        <f>'Base PF Saúde'!$H2510*'Uco e Filme'!$A$11</f>
        <v>0</v>
      </c>
      <c r="O2510" s="23">
        <f>ROUND(SUM('Base PF Saúde'!$L2510:$N2510),2)</f>
        <v>297.77</v>
      </c>
    </row>
    <row r="2511" spans="1:16382" ht="24" x14ac:dyDescent="0.25">
      <c r="A2511" s="18">
        <v>31301100</v>
      </c>
      <c r="B2511" s="18" t="s">
        <v>2533</v>
      </c>
      <c r="C2511" s="24">
        <v>1</v>
      </c>
      <c r="D2511" s="25" t="s">
        <v>50</v>
      </c>
      <c r="E2511" s="20"/>
      <c r="F2511" s="21"/>
      <c r="G2511" s="21">
        <v>1</v>
      </c>
      <c r="H2511" s="21"/>
      <c r="I2511" s="21"/>
      <c r="J2511" s="21"/>
      <c r="K2511" s="22">
        <f>VLOOKUP(D2511,'Porte Honorário'!$A$3:$B$44,2,0)</f>
        <v>85.08</v>
      </c>
      <c r="L2511" s="22">
        <f>'Base PF Saúde'!$K2511*'Base PF Saúde'!$C2511</f>
        <v>85.08</v>
      </c>
      <c r="M2511" s="22">
        <f>'Base PF Saúde'!$E2511*'Uco e Filme'!$A$2</f>
        <v>0</v>
      </c>
      <c r="N2511" s="22">
        <f>'Base PF Saúde'!$H2511*'Uco e Filme'!$A$11</f>
        <v>0</v>
      </c>
      <c r="O2511" s="23">
        <f>ROUND(SUM('Base PF Saúde'!$L2511:$N2511),2)</f>
        <v>85.08</v>
      </c>
    </row>
    <row r="2512" spans="1:16382" x14ac:dyDescent="0.25">
      <c r="A2512" s="18">
        <v>31301118</v>
      </c>
      <c r="B2512" s="18" t="s">
        <v>2534</v>
      </c>
      <c r="C2512" s="24">
        <v>1</v>
      </c>
      <c r="D2512" s="25" t="s">
        <v>69</v>
      </c>
      <c r="E2512" s="20"/>
      <c r="F2512" s="21">
        <v>1</v>
      </c>
      <c r="G2512" s="21">
        <v>1</v>
      </c>
      <c r="H2512" s="21"/>
      <c r="I2512" s="21"/>
      <c r="J2512" s="21"/>
      <c r="K2512" s="22">
        <f>VLOOKUP(D2512,'Porte Honorário'!$A$3:$B$44,2,0)</f>
        <v>201.64</v>
      </c>
      <c r="L2512" s="22">
        <f>'Base PF Saúde'!$K2512*'Base PF Saúde'!$C2512</f>
        <v>201.64</v>
      </c>
      <c r="M2512" s="22">
        <f>'Base PF Saúde'!$E2512*'Uco e Filme'!$A$2</f>
        <v>0</v>
      </c>
      <c r="N2512" s="22">
        <f>'Base PF Saúde'!$H2512*'Uco e Filme'!$A$11</f>
        <v>0</v>
      </c>
      <c r="O2512" s="23">
        <f>ROUND(SUM('Base PF Saúde'!$L2512:$N2512),2)</f>
        <v>201.64</v>
      </c>
    </row>
    <row r="2513" spans="1:15" ht="24" x14ac:dyDescent="0.25">
      <c r="A2513" s="18">
        <v>31301126</v>
      </c>
      <c r="B2513" s="18" t="s">
        <v>2535</v>
      </c>
      <c r="C2513" s="24">
        <v>1</v>
      </c>
      <c r="D2513" s="25" t="s">
        <v>261</v>
      </c>
      <c r="E2513" s="20"/>
      <c r="F2513" s="21">
        <v>2</v>
      </c>
      <c r="G2513" s="21">
        <v>5</v>
      </c>
      <c r="H2513" s="21"/>
      <c r="I2513" s="21"/>
      <c r="J2513" s="21"/>
      <c r="K2513" s="22">
        <f>VLOOKUP(D2513,'Porte Honorário'!$A$3:$B$44,2,0)</f>
        <v>1572.31</v>
      </c>
      <c r="L2513" s="22">
        <f>'Base PF Saúde'!$K2513*'Base PF Saúde'!$C2513</f>
        <v>1572.31</v>
      </c>
      <c r="M2513" s="22">
        <f>'Base PF Saúde'!$E2513*'Uco e Filme'!$A$2</f>
        <v>0</v>
      </c>
      <c r="N2513" s="22">
        <f>'Base PF Saúde'!$H2513*'Uco e Filme'!$A$11</f>
        <v>0</v>
      </c>
      <c r="O2513" s="23">
        <f>ROUND(SUM('Base PF Saúde'!$L2513:$N2513),2)</f>
        <v>1572.31</v>
      </c>
    </row>
    <row r="2514" spans="1:15" x14ac:dyDescent="0.25">
      <c r="A2514" s="18">
        <v>31301134</v>
      </c>
      <c r="B2514" s="18" t="s">
        <v>2536</v>
      </c>
      <c r="C2514" s="24">
        <v>1</v>
      </c>
      <c r="D2514" s="25" t="s">
        <v>435</v>
      </c>
      <c r="E2514" s="20"/>
      <c r="F2514" s="21">
        <v>2</v>
      </c>
      <c r="G2514" s="21">
        <v>4</v>
      </c>
      <c r="H2514" s="21"/>
      <c r="I2514" s="21"/>
      <c r="J2514" s="21"/>
      <c r="K2514" s="22">
        <f>VLOOKUP(D2514,'Porte Honorário'!$A$3:$B$44,2,0)</f>
        <v>1220.97</v>
      </c>
      <c r="L2514" s="22">
        <f>'Base PF Saúde'!$K2514*'Base PF Saúde'!$C2514</f>
        <v>1220.97</v>
      </c>
      <c r="M2514" s="22">
        <f>'Base PF Saúde'!$E2514*'Uco e Filme'!$A$2</f>
        <v>0</v>
      </c>
      <c r="N2514" s="22">
        <f>'Base PF Saúde'!$H2514*'Uco e Filme'!$A$11</f>
        <v>0</v>
      </c>
      <c r="O2514" s="23">
        <f>ROUND(SUM('Base PF Saúde'!$L2514:$N2514),2)</f>
        <v>1220.97</v>
      </c>
    </row>
    <row r="2515" spans="1:15" ht="18" customHeight="1" x14ac:dyDescent="0.25">
      <c r="A2515" s="72" t="s">
        <v>2537</v>
      </c>
      <c r="B2515" s="73"/>
      <c r="C2515" s="73"/>
      <c r="D2515" s="73"/>
      <c r="E2515" s="73"/>
      <c r="F2515" s="73"/>
      <c r="G2515" s="73"/>
      <c r="H2515" s="73"/>
      <c r="I2515" s="73"/>
      <c r="J2515" s="73"/>
      <c r="K2515" s="73" t="e">
        <f>VLOOKUP(D2515,'Porte Honorário'!$A$3:$B$44,2,0)</f>
        <v>#N/A</v>
      </c>
      <c r="L2515" s="73" t="e">
        <f>'Base PF Saúde'!$K2515*'Base PF Saúde'!$C2515</f>
        <v>#N/A</v>
      </c>
      <c r="M2515" s="73">
        <f>'Base PF Saúde'!$E2515*'Uco e Filme'!$A$2</f>
        <v>0</v>
      </c>
      <c r="N2515" s="73">
        <f>'Base PF Saúde'!$H2515*'Uco e Filme'!$A$11</f>
        <v>0</v>
      </c>
      <c r="O2515" s="74" t="e">
        <f>ROUND(SUM('Base PF Saúde'!$L2515:$N2515),2)</f>
        <v>#N/A</v>
      </c>
    </row>
    <row r="2516" spans="1:15" x14ac:dyDescent="0.25">
      <c r="A2516" s="18">
        <v>31302017</v>
      </c>
      <c r="B2516" s="18" t="s">
        <v>2538</v>
      </c>
      <c r="C2516" s="24">
        <v>1</v>
      </c>
      <c r="D2516" s="25" t="s">
        <v>50</v>
      </c>
      <c r="E2516" s="20"/>
      <c r="F2516" s="21"/>
      <c r="G2516" s="21">
        <v>1</v>
      </c>
      <c r="H2516" s="21"/>
      <c r="I2516" s="21"/>
      <c r="J2516" s="21"/>
      <c r="K2516" s="22">
        <f>VLOOKUP(D2516,'Porte Honorário'!$A$3:$B$44,2,0)</f>
        <v>85.08</v>
      </c>
      <c r="L2516" s="22">
        <f>'Base PF Saúde'!$K2516*'Base PF Saúde'!$C2516</f>
        <v>85.08</v>
      </c>
      <c r="M2516" s="22">
        <f>'Base PF Saúde'!$E2516*'Uco e Filme'!$A$2</f>
        <v>0</v>
      </c>
      <c r="N2516" s="22">
        <f>'Base PF Saúde'!$H2516*'Uco e Filme'!$A$11</f>
        <v>0</v>
      </c>
      <c r="O2516" s="23">
        <f>ROUND(SUM('Base PF Saúde'!$L2516:$N2516),2)</f>
        <v>85.08</v>
      </c>
    </row>
    <row r="2517" spans="1:15" x14ac:dyDescent="0.25">
      <c r="A2517" s="18">
        <v>31302025</v>
      </c>
      <c r="B2517" s="18" t="s">
        <v>2539</v>
      </c>
      <c r="C2517" s="24">
        <v>1</v>
      </c>
      <c r="D2517" s="25" t="s">
        <v>334</v>
      </c>
      <c r="E2517" s="20"/>
      <c r="F2517" s="21">
        <v>2</v>
      </c>
      <c r="G2517" s="21">
        <v>4</v>
      </c>
      <c r="H2517" s="21"/>
      <c r="I2517" s="21"/>
      <c r="J2517" s="21"/>
      <c r="K2517" s="22">
        <f>VLOOKUP(D2517,'Porte Honorário'!$A$3:$B$44,2,0)</f>
        <v>1049.28</v>
      </c>
      <c r="L2517" s="22">
        <f>'Base PF Saúde'!$K2517*'Base PF Saúde'!$C2517</f>
        <v>1049.28</v>
      </c>
      <c r="M2517" s="22">
        <f>'Base PF Saúde'!$E2517*'Uco e Filme'!$A$2</f>
        <v>0</v>
      </c>
      <c r="N2517" s="22">
        <f>'Base PF Saúde'!$H2517*'Uco e Filme'!$A$11</f>
        <v>0</v>
      </c>
      <c r="O2517" s="23">
        <f>ROUND(SUM('Base PF Saúde'!$L2517:$N2517),2)</f>
        <v>1049.28</v>
      </c>
    </row>
    <row r="2518" spans="1:15" x14ac:dyDescent="0.25">
      <c r="A2518" s="18">
        <v>31302033</v>
      </c>
      <c r="B2518" s="18" t="s">
        <v>2540</v>
      </c>
      <c r="C2518" s="24">
        <v>1</v>
      </c>
      <c r="D2518" s="25" t="s">
        <v>309</v>
      </c>
      <c r="E2518" s="20"/>
      <c r="F2518" s="21">
        <v>2</v>
      </c>
      <c r="G2518" s="21">
        <v>2</v>
      </c>
      <c r="H2518" s="21"/>
      <c r="I2518" s="21"/>
      <c r="J2518" s="21"/>
      <c r="K2518" s="22">
        <f>VLOOKUP(D2518,'Porte Honorário'!$A$3:$B$44,2,0)</f>
        <v>771.98</v>
      </c>
      <c r="L2518" s="22">
        <f>'Base PF Saúde'!$K2518*'Base PF Saúde'!$C2518</f>
        <v>771.98</v>
      </c>
      <c r="M2518" s="22">
        <f>'Base PF Saúde'!$E2518*'Uco e Filme'!$A$2</f>
        <v>0</v>
      </c>
      <c r="N2518" s="22">
        <f>'Base PF Saúde'!$H2518*'Uco e Filme'!$A$11</f>
        <v>0</v>
      </c>
      <c r="O2518" s="23">
        <f>ROUND(SUM('Base PF Saúde'!$L2518:$N2518),2)</f>
        <v>771.98</v>
      </c>
    </row>
    <row r="2519" spans="1:15" x14ac:dyDescent="0.25">
      <c r="A2519" s="18">
        <v>31302041</v>
      </c>
      <c r="B2519" s="18" t="s">
        <v>2541</v>
      </c>
      <c r="C2519" s="24">
        <v>1</v>
      </c>
      <c r="D2519" s="25" t="s">
        <v>295</v>
      </c>
      <c r="E2519" s="20"/>
      <c r="F2519" s="21">
        <v>2</v>
      </c>
      <c r="G2519" s="21">
        <v>2</v>
      </c>
      <c r="H2519" s="21"/>
      <c r="I2519" s="21"/>
      <c r="J2519" s="21"/>
      <c r="K2519" s="22">
        <f>VLOOKUP(D2519,'Porte Honorário'!$A$3:$B$44,2,0)</f>
        <v>682.17</v>
      </c>
      <c r="L2519" s="22">
        <f>'Base PF Saúde'!$K2519*'Base PF Saúde'!$C2519</f>
        <v>682.17</v>
      </c>
      <c r="M2519" s="22">
        <f>'Base PF Saúde'!$E2519*'Uco e Filme'!$A$2</f>
        <v>0</v>
      </c>
      <c r="N2519" s="22">
        <f>'Base PF Saúde'!$H2519*'Uco e Filme'!$A$11</f>
        <v>0</v>
      </c>
      <c r="O2519" s="23">
        <f>ROUND(SUM('Base PF Saúde'!$L2519:$N2519),2)</f>
        <v>682.17</v>
      </c>
    </row>
    <row r="2520" spans="1:15" x14ac:dyDescent="0.25">
      <c r="A2520" s="18">
        <v>31302050</v>
      </c>
      <c r="B2520" s="18" t="s">
        <v>2542</v>
      </c>
      <c r="C2520" s="24">
        <v>1</v>
      </c>
      <c r="D2520" s="25" t="s">
        <v>599</v>
      </c>
      <c r="E2520" s="20"/>
      <c r="F2520" s="21">
        <v>2</v>
      </c>
      <c r="G2520" s="21">
        <v>3</v>
      </c>
      <c r="H2520" s="21"/>
      <c r="I2520" s="21"/>
      <c r="J2520" s="21"/>
      <c r="K2520" s="22">
        <f>VLOOKUP(D2520,'Porte Honorário'!$A$3:$B$44,2,0)</f>
        <v>576.6</v>
      </c>
      <c r="L2520" s="22">
        <f>'Base PF Saúde'!$K2520*'Base PF Saúde'!$C2520</f>
        <v>576.6</v>
      </c>
      <c r="M2520" s="22">
        <f>'Base PF Saúde'!$E2520*'Uco e Filme'!$A$2</f>
        <v>0</v>
      </c>
      <c r="N2520" s="22">
        <f>'Base PF Saúde'!$H2520*'Uco e Filme'!$A$11</f>
        <v>0</v>
      </c>
      <c r="O2520" s="23">
        <f>ROUND(SUM('Base PF Saúde'!$L2520:$N2520),2)</f>
        <v>576.6</v>
      </c>
    </row>
    <row r="2521" spans="1:15" ht="36" x14ac:dyDescent="0.25">
      <c r="A2521" s="18">
        <v>31302068</v>
      </c>
      <c r="B2521" s="18" t="s">
        <v>2543</v>
      </c>
      <c r="C2521" s="24">
        <v>1</v>
      </c>
      <c r="D2521" s="25" t="s">
        <v>384</v>
      </c>
      <c r="E2521" s="20"/>
      <c r="F2521" s="21">
        <v>2</v>
      </c>
      <c r="G2521" s="21">
        <v>3</v>
      </c>
      <c r="H2521" s="21"/>
      <c r="I2521" s="21"/>
      <c r="J2521" s="21"/>
      <c r="K2521" s="22">
        <f>VLOOKUP(D2521,'Porte Honorário'!$A$3:$B$44,2,0)</f>
        <v>737.32</v>
      </c>
      <c r="L2521" s="22">
        <f>'Base PF Saúde'!$K2521*'Base PF Saúde'!$C2521</f>
        <v>737.32</v>
      </c>
      <c r="M2521" s="22">
        <f>'Base PF Saúde'!$E2521*'Uco e Filme'!$A$2</f>
        <v>0</v>
      </c>
      <c r="N2521" s="22">
        <f>'Base PF Saúde'!$H2521*'Uco e Filme'!$A$11</f>
        <v>0</v>
      </c>
      <c r="O2521" s="23">
        <f>ROUND(SUM('Base PF Saúde'!$L2521:$N2521),2)</f>
        <v>737.32</v>
      </c>
    </row>
    <row r="2522" spans="1:15" x14ac:dyDescent="0.25">
      <c r="A2522" s="18">
        <v>31302076</v>
      </c>
      <c r="B2522" s="18" t="s">
        <v>2544</v>
      </c>
      <c r="C2522" s="24">
        <v>1</v>
      </c>
      <c r="D2522" s="25" t="s">
        <v>102</v>
      </c>
      <c r="E2522" s="20"/>
      <c r="F2522" s="21">
        <v>1</v>
      </c>
      <c r="G2522" s="21">
        <v>1</v>
      </c>
      <c r="H2522" s="21"/>
      <c r="I2522" s="21"/>
      <c r="J2522" s="21"/>
      <c r="K2522" s="22">
        <f>VLOOKUP(D2522,'Porte Honorário'!$A$3:$B$44,2,0)</f>
        <v>176.44</v>
      </c>
      <c r="L2522" s="22">
        <f>'Base PF Saúde'!$K2522*'Base PF Saúde'!$C2522</f>
        <v>176.44</v>
      </c>
      <c r="M2522" s="22">
        <f>'Base PF Saúde'!$E2522*'Uco e Filme'!$A$2</f>
        <v>0</v>
      </c>
      <c r="N2522" s="22">
        <f>'Base PF Saúde'!$H2522*'Uco e Filme'!$A$11</f>
        <v>0</v>
      </c>
      <c r="O2522" s="23">
        <f>ROUND(SUM('Base PF Saúde'!$L2522:$N2522),2)</f>
        <v>176.44</v>
      </c>
    </row>
    <row r="2523" spans="1:15" x14ac:dyDescent="0.25">
      <c r="A2523" s="18">
        <v>31302084</v>
      </c>
      <c r="B2523" s="18" t="s">
        <v>2545</v>
      </c>
      <c r="C2523" s="24">
        <v>1</v>
      </c>
      <c r="D2523" s="25" t="s">
        <v>503</v>
      </c>
      <c r="E2523" s="20"/>
      <c r="F2523" s="21">
        <v>1</v>
      </c>
      <c r="G2523" s="21">
        <v>1</v>
      </c>
      <c r="H2523" s="21"/>
      <c r="I2523" s="21"/>
      <c r="J2523" s="21"/>
      <c r="K2523" s="22">
        <f>VLOOKUP(D2523,'Porte Honorário'!$A$3:$B$44,2,0)</f>
        <v>441.14</v>
      </c>
      <c r="L2523" s="22">
        <f>'Base PF Saúde'!$K2523*'Base PF Saúde'!$C2523</f>
        <v>441.14</v>
      </c>
      <c r="M2523" s="22">
        <f>'Base PF Saúde'!$E2523*'Uco e Filme'!$A$2</f>
        <v>0</v>
      </c>
      <c r="N2523" s="22">
        <f>'Base PF Saúde'!$H2523*'Uco e Filme'!$A$11</f>
        <v>0</v>
      </c>
      <c r="O2523" s="23">
        <f>ROUND(SUM('Base PF Saúde'!$L2523:$N2523),2)</f>
        <v>441.14</v>
      </c>
    </row>
    <row r="2524" spans="1:15" ht="24" x14ac:dyDescent="0.25">
      <c r="A2524" s="18">
        <v>31302092</v>
      </c>
      <c r="B2524" s="18" t="s">
        <v>2546</v>
      </c>
      <c r="C2524" s="24">
        <v>1</v>
      </c>
      <c r="D2524" s="25" t="s">
        <v>69</v>
      </c>
      <c r="E2524" s="20"/>
      <c r="F2524" s="21"/>
      <c r="G2524" s="21">
        <v>1</v>
      </c>
      <c r="H2524" s="21"/>
      <c r="I2524" s="21"/>
      <c r="J2524" s="21"/>
      <c r="K2524" s="22">
        <f>VLOOKUP(D2524,'Porte Honorário'!$A$3:$B$44,2,0)</f>
        <v>201.64</v>
      </c>
      <c r="L2524" s="22">
        <f>'Base PF Saúde'!$K2524*'Base PF Saúde'!$C2524</f>
        <v>201.64</v>
      </c>
      <c r="M2524" s="22">
        <f>'Base PF Saúde'!$E2524*'Uco e Filme'!$A$2</f>
        <v>0</v>
      </c>
      <c r="N2524" s="22">
        <f>'Base PF Saúde'!$H2524*'Uco e Filme'!$A$11</f>
        <v>0</v>
      </c>
      <c r="O2524" s="23">
        <f>ROUND(SUM('Base PF Saúde'!$L2524:$N2524),2)</f>
        <v>201.64</v>
      </c>
    </row>
    <row r="2525" spans="1:15" x14ac:dyDescent="0.25">
      <c r="A2525" s="18">
        <v>31302106</v>
      </c>
      <c r="B2525" s="18" t="s">
        <v>2547</v>
      </c>
      <c r="C2525" s="24">
        <v>1</v>
      </c>
      <c r="D2525" s="25" t="s">
        <v>338</v>
      </c>
      <c r="E2525" s="20"/>
      <c r="F2525" s="21">
        <v>1</v>
      </c>
      <c r="G2525" s="21">
        <v>4</v>
      </c>
      <c r="H2525" s="21"/>
      <c r="I2525" s="21"/>
      <c r="J2525" s="21"/>
      <c r="K2525" s="22">
        <f>VLOOKUP(D2525,'Porte Honorário'!$A$3:$B$44,2,0)</f>
        <v>953.16</v>
      </c>
      <c r="L2525" s="22">
        <f>'Base PF Saúde'!$K2525*'Base PF Saúde'!$C2525</f>
        <v>953.16</v>
      </c>
      <c r="M2525" s="22">
        <f>'Base PF Saúde'!$E2525*'Uco e Filme'!$A$2</f>
        <v>0</v>
      </c>
      <c r="N2525" s="22">
        <f>'Base PF Saúde'!$H2525*'Uco e Filme'!$A$11</f>
        <v>0</v>
      </c>
      <c r="O2525" s="23">
        <f>ROUND(SUM('Base PF Saúde'!$L2525:$N2525),2)</f>
        <v>953.16</v>
      </c>
    </row>
    <row r="2526" spans="1:15" x14ac:dyDescent="0.25">
      <c r="A2526" s="18">
        <v>31302114</v>
      </c>
      <c r="B2526" s="18" t="s">
        <v>2548</v>
      </c>
      <c r="C2526" s="24">
        <v>1</v>
      </c>
      <c r="D2526" s="25" t="s">
        <v>102</v>
      </c>
      <c r="E2526" s="20"/>
      <c r="F2526" s="21"/>
      <c r="G2526" s="21">
        <v>1</v>
      </c>
      <c r="H2526" s="21"/>
      <c r="I2526" s="21"/>
      <c r="J2526" s="21"/>
      <c r="K2526" s="22">
        <f>VLOOKUP(D2526,'Porte Honorário'!$A$3:$B$44,2,0)</f>
        <v>176.44</v>
      </c>
      <c r="L2526" s="22">
        <f>'Base PF Saúde'!$K2526*'Base PF Saúde'!$C2526</f>
        <v>176.44</v>
      </c>
      <c r="M2526" s="22">
        <f>'Base PF Saúde'!$E2526*'Uco e Filme'!$A$2</f>
        <v>0</v>
      </c>
      <c r="N2526" s="22">
        <f>'Base PF Saúde'!$H2526*'Uco e Filme'!$A$11</f>
        <v>0</v>
      </c>
      <c r="O2526" s="23">
        <f>ROUND(SUM('Base PF Saúde'!$L2526:$N2526),2)</f>
        <v>176.44</v>
      </c>
    </row>
    <row r="2527" spans="1:15" x14ac:dyDescent="0.25">
      <c r="A2527" s="18">
        <v>31302122</v>
      </c>
      <c r="B2527" s="18" t="s">
        <v>2549</v>
      </c>
      <c r="C2527" s="24">
        <v>1</v>
      </c>
      <c r="D2527" s="25" t="s">
        <v>435</v>
      </c>
      <c r="E2527" s="20"/>
      <c r="F2527" s="21">
        <v>2</v>
      </c>
      <c r="G2527" s="21">
        <v>6</v>
      </c>
      <c r="H2527" s="21"/>
      <c r="I2527" s="21"/>
      <c r="J2527" s="21"/>
      <c r="K2527" s="22">
        <f>VLOOKUP(D2527,'Porte Honorário'!$A$3:$B$44,2,0)</f>
        <v>1220.97</v>
      </c>
      <c r="L2527" s="22">
        <f>'Base PF Saúde'!$K2527*'Base PF Saúde'!$C2527</f>
        <v>1220.97</v>
      </c>
      <c r="M2527" s="22">
        <f>'Base PF Saúde'!$E2527*'Uco e Filme'!$A$2</f>
        <v>0</v>
      </c>
      <c r="N2527" s="22">
        <f>'Base PF Saúde'!$H2527*'Uco e Filme'!$A$11</f>
        <v>0</v>
      </c>
      <c r="O2527" s="23">
        <f>ROUND(SUM('Base PF Saúde'!$L2527:$N2527),2)</f>
        <v>1220.97</v>
      </c>
    </row>
    <row r="2528" spans="1:15" ht="36" x14ac:dyDescent="0.25">
      <c r="A2528" s="18">
        <v>31302130</v>
      </c>
      <c r="B2528" s="18" t="s">
        <v>2550</v>
      </c>
      <c r="C2528" s="24">
        <v>1</v>
      </c>
      <c r="D2528" s="25" t="s">
        <v>50</v>
      </c>
      <c r="E2528" s="20"/>
      <c r="F2528" s="21"/>
      <c r="G2528" s="21">
        <v>0</v>
      </c>
      <c r="H2528" s="21"/>
      <c r="I2528" s="21"/>
      <c r="J2528" s="21"/>
      <c r="K2528" s="22">
        <f>VLOOKUP(D2528,'Porte Honorário'!$A$3:$B$44,2,0)</f>
        <v>85.08</v>
      </c>
      <c r="L2528" s="22">
        <f>'Base PF Saúde'!$K2528*'Base PF Saúde'!$C2528</f>
        <v>85.08</v>
      </c>
      <c r="M2528" s="22">
        <f>'Base PF Saúde'!$E2528*'Uco e Filme'!$A$2</f>
        <v>0</v>
      </c>
      <c r="N2528" s="22">
        <f>'Base PF Saúde'!$H2528*'Uco e Filme'!$A$11</f>
        <v>0</v>
      </c>
      <c r="O2528" s="23">
        <f>ROUND(SUM('Base PF Saúde'!$L2528:$N2528),2)</f>
        <v>85.08</v>
      </c>
    </row>
    <row r="2529" spans="1:15" ht="18" customHeight="1" x14ac:dyDescent="0.25">
      <c r="A2529" s="72" t="s">
        <v>2551</v>
      </c>
      <c r="B2529" s="73"/>
      <c r="C2529" s="73"/>
      <c r="D2529" s="73"/>
      <c r="E2529" s="73"/>
      <c r="F2529" s="73"/>
      <c r="G2529" s="73"/>
      <c r="H2529" s="73"/>
      <c r="I2529" s="73"/>
      <c r="J2529" s="73"/>
      <c r="K2529" s="73" t="e">
        <f>VLOOKUP(D2529,'Porte Honorário'!$A$3:$B$44,2,0)</f>
        <v>#N/A</v>
      </c>
      <c r="L2529" s="73" t="e">
        <f>'Base PF Saúde'!$K2529*'Base PF Saúde'!$C2529</f>
        <v>#N/A</v>
      </c>
      <c r="M2529" s="73">
        <f>'Base PF Saúde'!$E2529*'Uco e Filme'!$A$2</f>
        <v>0</v>
      </c>
      <c r="N2529" s="73">
        <f>'Base PF Saúde'!$H2529*'Uco e Filme'!$A$11</f>
        <v>0</v>
      </c>
      <c r="O2529" s="74" t="e">
        <f>ROUND(SUM('Base PF Saúde'!$L2529:$N2529),2)</f>
        <v>#N/A</v>
      </c>
    </row>
    <row r="2530" spans="1:15" x14ac:dyDescent="0.25">
      <c r="A2530" s="18">
        <v>31303013</v>
      </c>
      <c r="B2530" s="18" t="s">
        <v>2552</v>
      </c>
      <c r="C2530" s="24">
        <v>1</v>
      </c>
      <c r="D2530" s="25" t="s">
        <v>92</v>
      </c>
      <c r="E2530" s="20"/>
      <c r="F2530" s="21"/>
      <c r="G2530" s="21">
        <v>2</v>
      </c>
      <c r="H2530" s="21"/>
      <c r="I2530" s="21"/>
      <c r="J2530" s="21"/>
      <c r="K2530" s="22">
        <f>VLOOKUP(D2530,'Porte Honorário'!$A$3:$B$44,2,0)</f>
        <v>241.04</v>
      </c>
      <c r="L2530" s="22">
        <f>'Base PF Saúde'!$K2530*'Base PF Saúde'!$C2530</f>
        <v>241.04</v>
      </c>
      <c r="M2530" s="22">
        <f>'Base PF Saúde'!$E2530*'Uco e Filme'!$A$2</f>
        <v>0</v>
      </c>
      <c r="N2530" s="22">
        <f>'Base PF Saúde'!$H2530*'Uco e Filme'!$A$11</f>
        <v>0</v>
      </c>
      <c r="O2530" s="23">
        <f>ROUND(SUM('Base PF Saúde'!$L2530:$N2530),2)</f>
        <v>241.04</v>
      </c>
    </row>
    <row r="2531" spans="1:15" x14ac:dyDescent="0.25">
      <c r="A2531" s="18">
        <v>31303021</v>
      </c>
      <c r="B2531" s="18" t="s">
        <v>2553</v>
      </c>
      <c r="C2531" s="24">
        <v>1</v>
      </c>
      <c r="D2531" s="25" t="s">
        <v>50</v>
      </c>
      <c r="E2531" s="20"/>
      <c r="F2531" s="21"/>
      <c r="G2531" s="21">
        <v>1</v>
      </c>
      <c r="H2531" s="21"/>
      <c r="I2531" s="21"/>
      <c r="J2531" s="21"/>
      <c r="K2531" s="22">
        <f>VLOOKUP(D2531,'Porte Honorário'!$A$3:$B$44,2,0)</f>
        <v>85.08</v>
      </c>
      <c r="L2531" s="22">
        <f>'Base PF Saúde'!$K2531*'Base PF Saúde'!$C2531</f>
        <v>85.08</v>
      </c>
      <c r="M2531" s="22">
        <f>'Base PF Saúde'!$E2531*'Uco e Filme'!$A$2</f>
        <v>0</v>
      </c>
      <c r="N2531" s="22">
        <f>'Base PF Saúde'!$H2531*'Uco e Filme'!$A$11</f>
        <v>0</v>
      </c>
      <c r="O2531" s="23">
        <f>ROUND(SUM('Base PF Saúde'!$L2531:$N2531),2)</f>
        <v>85.08</v>
      </c>
    </row>
    <row r="2532" spans="1:15" x14ac:dyDescent="0.25">
      <c r="A2532" s="18">
        <v>31303030</v>
      </c>
      <c r="B2532" s="18" t="s">
        <v>2554</v>
      </c>
      <c r="C2532" s="24">
        <v>1</v>
      </c>
      <c r="D2532" s="25" t="s">
        <v>50</v>
      </c>
      <c r="E2532" s="20"/>
      <c r="F2532" s="21"/>
      <c r="G2532" s="21">
        <v>2</v>
      </c>
      <c r="H2532" s="21"/>
      <c r="I2532" s="21"/>
      <c r="J2532" s="21"/>
      <c r="K2532" s="22">
        <f>VLOOKUP(D2532,'Porte Honorário'!$A$3:$B$44,2,0)</f>
        <v>85.08</v>
      </c>
      <c r="L2532" s="22">
        <f>'Base PF Saúde'!$K2532*'Base PF Saúde'!$C2532</f>
        <v>85.08</v>
      </c>
      <c r="M2532" s="22">
        <f>'Base PF Saúde'!$E2532*'Uco e Filme'!$A$2</f>
        <v>0</v>
      </c>
      <c r="N2532" s="22">
        <f>'Base PF Saúde'!$H2532*'Uco e Filme'!$A$11</f>
        <v>0</v>
      </c>
      <c r="O2532" s="23">
        <f>ROUND(SUM('Base PF Saúde'!$L2532:$N2532),2)</f>
        <v>85.08</v>
      </c>
    </row>
    <row r="2533" spans="1:15" ht="36" x14ac:dyDescent="0.25">
      <c r="A2533" s="18">
        <v>31303056</v>
      </c>
      <c r="B2533" s="18" t="s">
        <v>2555</v>
      </c>
      <c r="C2533" s="24">
        <v>1</v>
      </c>
      <c r="D2533" s="25" t="s">
        <v>92</v>
      </c>
      <c r="E2533" s="20"/>
      <c r="F2533" s="21"/>
      <c r="G2533" s="21">
        <v>1</v>
      </c>
      <c r="H2533" s="21"/>
      <c r="I2533" s="21"/>
      <c r="J2533" s="21"/>
      <c r="K2533" s="22">
        <f>VLOOKUP(D2533,'Porte Honorário'!$A$3:$B$44,2,0)</f>
        <v>241.04</v>
      </c>
      <c r="L2533" s="22">
        <f>'Base PF Saúde'!$K2533*'Base PF Saúde'!$C2533</f>
        <v>241.04</v>
      </c>
      <c r="M2533" s="22">
        <f>'Base PF Saúde'!$E2533*'Uco e Filme'!$A$2</f>
        <v>0</v>
      </c>
      <c r="N2533" s="22">
        <f>'Base PF Saúde'!$H2533*'Uco e Filme'!$A$11</f>
        <v>0</v>
      </c>
      <c r="O2533" s="23">
        <f>ROUND(SUM('Base PF Saúde'!$L2533:$N2533),2)</f>
        <v>241.04</v>
      </c>
    </row>
    <row r="2534" spans="1:15" x14ac:dyDescent="0.25">
      <c r="A2534" s="18">
        <v>31303064</v>
      </c>
      <c r="B2534" s="18" t="s">
        <v>2556</v>
      </c>
      <c r="C2534" s="24">
        <v>1</v>
      </c>
      <c r="D2534" s="25" t="s">
        <v>64</v>
      </c>
      <c r="E2534" s="20"/>
      <c r="F2534" s="21"/>
      <c r="G2534" s="21">
        <v>1</v>
      </c>
      <c r="H2534" s="21"/>
      <c r="I2534" s="21"/>
      <c r="J2534" s="21"/>
      <c r="K2534" s="22">
        <f>VLOOKUP(D2534,'Porte Honorário'!$A$3:$B$44,2,0)</f>
        <v>63.04</v>
      </c>
      <c r="L2534" s="22">
        <f>'Base PF Saúde'!$K2534*'Base PF Saúde'!$C2534</f>
        <v>63.04</v>
      </c>
      <c r="M2534" s="22">
        <f>'Base PF Saúde'!$E2534*'Uco e Filme'!$A$2</f>
        <v>0</v>
      </c>
      <c r="N2534" s="22">
        <f>'Base PF Saúde'!$H2534*'Uco e Filme'!$A$11</f>
        <v>0</v>
      </c>
      <c r="O2534" s="23">
        <f>ROUND(SUM('Base PF Saúde'!$L2534:$N2534),2)</f>
        <v>63.04</v>
      </c>
    </row>
    <row r="2535" spans="1:15" x14ac:dyDescent="0.25">
      <c r="A2535" s="18">
        <v>31303072</v>
      </c>
      <c r="B2535" s="18" t="s">
        <v>2557</v>
      </c>
      <c r="C2535" s="24">
        <v>1</v>
      </c>
      <c r="D2535" s="25" t="s">
        <v>52</v>
      </c>
      <c r="E2535" s="20"/>
      <c r="F2535" s="21"/>
      <c r="G2535" s="21">
        <v>1</v>
      </c>
      <c r="H2535" s="21"/>
      <c r="I2535" s="21"/>
      <c r="J2535" s="21"/>
      <c r="K2535" s="22">
        <f>VLOOKUP(D2535,'Porte Honorário'!$A$3:$B$44,2,0)</f>
        <v>138.65</v>
      </c>
      <c r="L2535" s="22">
        <f>'Base PF Saúde'!$K2535*'Base PF Saúde'!$C2535</f>
        <v>138.65</v>
      </c>
      <c r="M2535" s="22">
        <f>'Base PF Saúde'!$E2535*'Uco e Filme'!$A$2</f>
        <v>0</v>
      </c>
      <c r="N2535" s="22">
        <f>'Base PF Saúde'!$H2535*'Uco e Filme'!$A$11</f>
        <v>0</v>
      </c>
      <c r="O2535" s="23">
        <f>ROUND(SUM('Base PF Saúde'!$L2535:$N2535),2)</f>
        <v>138.65</v>
      </c>
    </row>
    <row r="2536" spans="1:15" ht="24" x14ac:dyDescent="0.25">
      <c r="A2536" s="18">
        <v>31303080</v>
      </c>
      <c r="B2536" s="18" t="s">
        <v>2558</v>
      </c>
      <c r="C2536" s="24">
        <v>1</v>
      </c>
      <c r="D2536" s="25" t="s">
        <v>334</v>
      </c>
      <c r="E2536" s="20"/>
      <c r="F2536" s="21">
        <v>2</v>
      </c>
      <c r="G2536" s="21">
        <v>4</v>
      </c>
      <c r="H2536" s="21"/>
      <c r="I2536" s="21"/>
      <c r="J2536" s="21"/>
      <c r="K2536" s="22">
        <f>VLOOKUP(D2536,'Porte Honorário'!$A$3:$B$44,2,0)</f>
        <v>1049.28</v>
      </c>
      <c r="L2536" s="22">
        <f>'Base PF Saúde'!$K2536*'Base PF Saúde'!$C2536</f>
        <v>1049.28</v>
      </c>
      <c r="M2536" s="22">
        <f>'Base PF Saúde'!$E2536*'Uco e Filme'!$A$2</f>
        <v>0</v>
      </c>
      <c r="N2536" s="22">
        <f>'Base PF Saúde'!$H2536*'Uco e Filme'!$A$11</f>
        <v>0</v>
      </c>
      <c r="O2536" s="23">
        <f>ROUND(SUM('Base PF Saúde'!$L2536:$N2536),2)</f>
        <v>1049.28</v>
      </c>
    </row>
    <row r="2537" spans="1:15" x14ac:dyDescent="0.25">
      <c r="A2537" s="18">
        <v>31303102</v>
      </c>
      <c r="B2537" s="18" t="s">
        <v>2559</v>
      </c>
      <c r="C2537" s="24">
        <v>1</v>
      </c>
      <c r="D2537" s="25" t="s">
        <v>448</v>
      </c>
      <c r="E2537" s="20"/>
      <c r="F2537" s="21">
        <v>2</v>
      </c>
      <c r="G2537" s="21">
        <v>5</v>
      </c>
      <c r="H2537" s="21"/>
      <c r="I2537" s="21"/>
      <c r="J2537" s="21"/>
      <c r="K2537" s="22">
        <f>VLOOKUP(D2537,'Porte Honorário'!$A$3:$B$44,2,0)</f>
        <v>1126.45</v>
      </c>
      <c r="L2537" s="22">
        <f>'Base PF Saúde'!$K2537*'Base PF Saúde'!$C2537</f>
        <v>1126.45</v>
      </c>
      <c r="M2537" s="22">
        <f>'Base PF Saúde'!$E2537*'Uco e Filme'!$A$2</f>
        <v>0</v>
      </c>
      <c r="N2537" s="22">
        <f>'Base PF Saúde'!$H2537*'Uco e Filme'!$A$11</f>
        <v>0</v>
      </c>
      <c r="O2537" s="23">
        <f>ROUND(SUM('Base PF Saúde'!$L2537:$N2537),2)</f>
        <v>1126.45</v>
      </c>
    </row>
    <row r="2538" spans="1:15" ht="24" x14ac:dyDescent="0.25">
      <c r="A2538" s="18">
        <v>31303110</v>
      </c>
      <c r="B2538" s="18" t="s">
        <v>2560</v>
      </c>
      <c r="C2538" s="24">
        <v>1</v>
      </c>
      <c r="D2538" s="25" t="s">
        <v>261</v>
      </c>
      <c r="E2538" s="20"/>
      <c r="F2538" s="21">
        <v>2</v>
      </c>
      <c r="G2538" s="21">
        <v>6</v>
      </c>
      <c r="H2538" s="21"/>
      <c r="I2538" s="21"/>
      <c r="J2538" s="21"/>
      <c r="K2538" s="22">
        <f>VLOOKUP(D2538,'Porte Honorário'!$A$3:$B$44,2,0)</f>
        <v>1572.31</v>
      </c>
      <c r="L2538" s="22">
        <f>'Base PF Saúde'!$K2538*'Base PF Saúde'!$C2538</f>
        <v>1572.31</v>
      </c>
      <c r="M2538" s="22">
        <f>'Base PF Saúde'!$E2538*'Uco e Filme'!$A$2</f>
        <v>0</v>
      </c>
      <c r="N2538" s="22">
        <f>'Base PF Saúde'!$H2538*'Uco e Filme'!$A$11</f>
        <v>0</v>
      </c>
      <c r="O2538" s="23">
        <f>ROUND(SUM('Base PF Saúde'!$L2538:$N2538),2)</f>
        <v>1572.31</v>
      </c>
    </row>
    <row r="2539" spans="1:15" ht="24" x14ac:dyDescent="0.25">
      <c r="A2539" s="18">
        <v>31303129</v>
      </c>
      <c r="B2539" s="18" t="s">
        <v>2561</v>
      </c>
      <c r="C2539" s="24">
        <v>1</v>
      </c>
      <c r="D2539" s="25" t="s">
        <v>435</v>
      </c>
      <c r="E2539" s="20"/>
      <c r="F2539" s="21">
        <v>2</v>
      </c>
      <c r="G2539" s="21">
        <v>5</v>
      </c>
      <c r="H2539" s="21"/>
      <c r="I2539" s="21"/>
      <c r="J2539" s="21"/>
      <c r="K2539" s="22">
        <f>VLOOKUP(D2539,'Porte Honorário'!$A$3:$B$44,2,0)</f>
        <v>1220.97</v>
      </c>
      <c r="L2539" s="22">
        <f>'Base PF Saúde'!$K2539*'Base PF Saúde'!$C2539</f>
        <v>1220.97</v>
      </c>
      <c r="M2539" s="22">
        <f>'Base PF Saúde'!$E2539*'Uco e Filme'!$A$2</f>
        <v>0</v>
      </c>
      <c r="N2539" s="22">
        <f>'Base PF Saúde'!$H2539*'Uco e Filme'!$A$11</f>
        <v>0</v>
      </c>
      <c r="O2539" s="23">
        <f>ROUND(SUM('Base PF Saúde'!$L2539:$N2539),2)</f>
        <v>1220.97</v>
      </c>
    </row>
    <row r="2540" spans="1:15" x14ac:dyDescent="0.25">
      <c r="A2540" s="18">
        <v>31303137</v>
      </c>
      <c r="B2540" s="18" t="s">
        <v>2562</v>
      </c>
      <c r="C2540" s="24">
        <v>1</v>
      </c>
      <c r="D2540" s="25" t="s">
        <v>342</v>
      </c>
      <c r="E2540" s="20"/>
      <c r="F2540" s="21">
        <v>2</v>
      </c>
      <c r="G2540" s="21">
        <v>3</v>
      </c>
      <c r="H2540" s="21"/>
      <c r="I2540" s="21"/>
      <c r="J2540" s="21"/>
      <c r="K2540" s="22">
        <f>VLOOKUP(D2540,'Porte Honorário'!$A$3:$B$44,2,0)</f>
        <v>874.38</v>
      </c>
      <c r="L2540" s="22">
        <f>'Base PF Saúde'!$K2540*'Base PF Saúde'!$C2540</f>
        <v>874.38</v>
      </c>
      <c r="M2540" s="22">
        <f>'Base PF Saúde'!$E2540*'Uco e Filme'!$A$2</f>
        <v>0</v>
      </c>
      <c r="N2540" s="22">
        <f>'Base PF Saúde'!$H2540*'Uco e Filme'!$A$11</f>
        <v>0</v>
      </c>
      <c r="O2540" s="23">
        <f>ROUND(SUM('Base PF Saúde'!$L2540:$N2540),2)</f>
        <v>874.38</v>
      </c>
    </row>
    <row r="2541" spans="1:15" x14ac:dyDescent="0.25">
      <c r="A2541" s="18">
        <v>31303145</v>
      </c>
      <c r="B2541" s="18" t="s">
        <v>2563</v>
      </c>
      <c r="C2541" s="24">
        <v>1</v>
      </c>
      <c r="D2541" s="25" t="s">
        <v>342</v>
      </c>
      <c r="E2541" s="20"/>
      <c r="F2541" s="21">
        <v>1</v>
      </c>
      <c r="G2541" s="21">
        <v>3</v>
      </c>
      <c r="H2541" s="21"/>
      <c r="I2541" s="21"/>
      <c r="J2541" s="21"/>
      <c r="K2541" s="22">
        <f>VLOOKUP(D2541,'Porte Honorário'!$A$3:$B$44,2,0)</f>
        <v>874.38</v>
      </c>
      <c r="L2541" s="22">
        <f>'Base PF Saúde'!$K2541*'Base PF Saúde'!$C2541</f>
        <v>874.38</v>
      </c>
      <c r="M2541" s="22">
        <f>'Base PF Saúde'!$E2541*'Uco e Filme'!$A$2</f>
        <v>0</v>
      </c>
      <c r="N2541" s="22">
        <f>'Base PF Saúde'!$H2541*'Uco e Filme'!$A$11</f>
        <v>0</v>
      </c>
      <c r="O2541" s="23">
        <f>ROUND(SUM('Base PF Saúde'!$L2541:$N2541),2)</f>
        <v>874.38</v>
      </c>
    </row>
    <row r="2542" spans="1:15" ht="24" x14ac:dyDescent="0.25">
      <c r="A2542" s="18">
        <v>31303153</v>
      </c>
      <c r="B2542" s="18" t="s">
        <v>2564</v>
      </c>
      <c r="C2542" s="24">
        <v>1</v>
      </c>
      <c r="D2542" s="25" t="s">
        <v>503</v>
      </c>
      <c r="E2542" s="20"/>
      <c r="F2542" s="21">
        <v>1</v>
      </c>
      <c r="G2542" s="21">
        <v>3</v>
      </c>
      <c r="H2542" s="21"/>
      <c r="I2542" s="21"/>
      <c r="J2542" s="21"/>
      <c r="K2542" s="22">
        <f>VLOOKUP(D2542,'Porte Honorário'!$A$3:$B$44,2,0)</f>
        <v>441.14</v>
      </c>
      <c r="L2542" s="22">
        <f>'Base PF Saúde'!$K2542*'Base PF Saúde'!$C2542</f>
        <v>441.14</v>
      </c>
      <c r="M2542" s="22">
        <f>'Base PF Saúde'!$E2542*'Uco e Filme'!$A$2</f>
        <v>0</v>
      </c>
      <c r="N2542" s="22">
        <f>'Base PF Saúde'!$H2542*'Uco e Filme'!$A$11</f>
        <v>0</v>
      </c>
      <c r="O2542" s="23">
        <f>ROUND(SUM('Base PF Saúde'!$L2542:$N2542),2)</f>
        <v>441.14</v>
      </c>
    </row>
    <row r="2543" spans="1:15" ht="24" x14ac:dyDescent="0.25">
      <c r="A2543" s="18">
        <v>31303161</v>
      </c>
      <c r="B2543" s="18" t="s">
        <v>2565</v>
      </c>
      <c r="C2543" s="24">
        <v>1</v>
      </c>
      <c r="D2543" s="25" t="s">
        <v>489</v>
      </c>
      <c r="E2543" s="20"/>
      <c r="F2543" s="21">
        <v>2</v>
      </c>
      <c r="G2543" s="21">
        <v>4</v>
      </c>
      <c r="H2543" s="21"/>
      <c r="I2543" s="21"/>
      <c r="J2543" s="21"/>
      <c r="K2543" s="22">
        <f>VLOOKUP(D2543,'Porte Honorário'!$A$3:$B$44,2,0)</f>
        <v>1354.9</v>
      </c>
      <c r="L2543" s="22">
        <f>'Base PF Saúde'!$K2543*'Base PF Saúde'!$C2543</f>
        <v>1354.9</v>
      </c>
      <c r="M2543" s="22">
        <f>'Base PF Saúde'!$E2543*'Uco e Filme'!$A$2</f>
        <v>0</v>
      </c>
      <c r="N2543" s="22">
        <f>'Base PF Saúde'!$H2543*'Uco e Filme'!$A$11</f>
        <v>0</v>
      </c>
      <c r="O2543" s="23">
        <f>ROUND(SUM('Base PF Saúde'!$L2543:$N2543),2)</f>
        <v>1354.9</v>
      </c>
    </row>
    <row r="2544" spans="1:15" ht="36" x14ac:dyDescent="0.25">
      <c r="A2544" s="18">
        <v>31303170</v>
      </c>
      <c r="B2544" s="18" t="s">
        <v>2566</v>
      </c>
      <c r="C2544" s="24">
        <v>1</v>
      </c>
      <c r="D2544" s="25" t="s">
        <v>384</v>
      </c>
      <c r="E2544" s="20">
        <v>24.33</v>
      </c>
      <c r="F2544" s="21">
        <v>1</v>
      </c>
      <c r="G2544" s="21">
        <v>4</v>
      </c>
      <c r="H2544" s="21"/>
      <c r="I2544" s="21"/>
      <c r="J2544" s="21"/>
      <c r="K2544" s="22">
        <f>VLOOKUP(D2544,'Porte Honorário'!$A$3:$B$44,2,0)</f>
        <v>737.32</v>
      </c>
      <c r="L2544" s="22">
        <f>'Base PF Saúde'!$K2544*'Base PF Saúde'!$C2544</f>
        <v>737.32</v>
      </c>
      <c r="M2544" s="22">
        <f>'Base PF Saúde'!$E2544*'Uco e Filme'!$A$2</f>
        <v>441.10289999999992</v>
      </c>
      <c r="N2544" s="22">
        <f>'Base PF Saúde'!$H2544*'Uco e Filme'!$A$11</f>
        <v>0</v>
      </c>
      <c r="O2544" s="23">
        <f>ROUND(SUM('Base PF Saúde'!$L2544:$N2544),2)</f>
        <v>1178.42</v>
      </c>
    </row>
    <row r="2545" spans="1:15" ht="36" x14ac:dyDescent="0.25">
      <c r="A2545" s="18">
        <v>31303188</v>
      </c>
      <c r="B2545" s="18" t="s">
        <v>2567</v>
      </c>
      <c r="C2545" s="24">
        <v>1</v>
      </c>
      <c r="D2545" s="25" t="s">
        <v>309</v>
      </c>
      <c r="E2545" s="20">
        <v>24.33</v>
      </c>
      <c r="F2545" s="21">
        <v>1</v>
      </c>
      <c r="G2545" s="21">
        <v>4</v>
      </c>
      <c r="H2545" s="21"/>
      <c r="I2545" s="21"/>
      <c r="J2545" s="21"/>
      <c r="K2545" s="22">
        <f>VLOOKUP(D2545,'Porte Honorário'!$A$3:$B$44,2,0)</f>
        <v>771.98</v>
      </c>
      <c r="L2545" s="22">
        <f>'Base PF Saúde'!$K2545*'Base PF Saúde'!$C2545</f>
        <v>771.98</v>
      </c>
      <c r="M2545" s="22">
        <f>'Base PF Saúde'!$E2545*'Uco e Filme'!$A$2</f>
        <v>441.10289999999992</v>
      </c>
      <c r="N2545" s="22">
        <f>'Base PF Saúde'!$H2545*'Uco e Filme'!$A$11</f>
        <v>0</v>
      </c>
      <c r="O2545" s="23">
        <f>ROUND(SUM('Base PF Saúde'!$L2545:$N2545),2)</f>
        <v>1213.08</v>
      </c>
    </row>
    <row r="2546" spans="1:15" ht="36" x14ac:dyDescent="0.25">
      <c r="A2546" s="18">
        <v>31303196</v>
      </c>
      <c r="B2546" s="18" t="s">
        <v>2568</v>
      </c>
      <c r="C2546" s="24">
        <v>1</v>
      </c>
      <c r="D2546" s="25" t="s">
        <v>50</v>
      </c>
      <c r="E2546" s="20"/>
      <c r="F2546" s="21"/>
      <c r="G2546" s="21">
        <v>0</v>
      </c>
      <c r="H2546" s="21"/>
      <c r="I2546" s="21"/>
      <c r="J2546" s="21"/>
      <c r="K2546" s="22">
        <f>VLOOKUP(D2546,'Porte Honorário'!$A$3:$B$44,2,0)</f>
        <v>85.08</v>
      </c>
      <c r="L2546" s="22">
        <f>'Base PF Saúde'!$K2546*'Base PF Saúde'!$C2546</f>
        <v>85.08</v>
      </c>
      <c r="M2546" s="22">
        <f>'Base PF Saúde'!$E2546*'Uco e Filme'!$A$2</f>
        <v>0</v>
      </c>
      <c r="N2546" s="22">
        <f>'Base PF Saúde'!$H2546*'Uco e Filme'!$A$11</f>
        <v>0</v>
      </c>
      <c r="O2546" s="23">
        <f>ROUND(SUM('Base PF Saúde'!$L2546:$N2546),2)</f>
        <v>85.08</v>
      </c>
    </row>
    <row r="2547" spans="1:15" ht="24" x14ac:dyDescent="0.25">
      <c r="A2547" s="18">
        <v>31303200</v>
      </c>
      <c r="B2547" s="18" t="s">
        <v>2569</v>
      </c>
      <c r="C2547" s="24">
        <v>1</v>
      </c>
      <c r="D2547" s="25" t="s">
        <v>489</v>
      </c>
      <c r="E2547" s="20">
        <v>56.77</v>
      </c>
      <c r="F2547" s="21">
        <v>2</v>
      </c>
      <c r="G2547" s="21">
        <v>5</v>
      </c>
      <c r="H2547" s="21"/>
      <c r="I2547" s="21"/>
      <c r="J2547" s="21"/>
      <c r="K2547" s="22">
        <f>VLOOKUP(D2547,'Porte Honorário'!$A$3:$B$44,2,0)</f>
        <v>1354.9</v>
      </c>
      <c r="L2547" s="22">
        <f>'Base PF Saúde'!$K2547*'Base PF Saúde'!$C2547</f>
        <v>1354.9</v>
      </c>
      <c r="M2547" s="22">
        <f>'Base PF Saúde'!$E2547*'Uco e Filme'!$A$2</f>
        <v>1029.2401</v>
      </c>
      <c r="N2547" s="22">
        <f>'Base PF Saúde'!$H2547*'Uco e Filme'!$A$11</f>
        <v>0</v>
      </c>
      <c r="O2547" s="23">
        <f>ROUND(SUM('Base PF Saúde'!$L2547:$N2547),2)</f>
        <v>2384.14</v>
      </c>
    </row>
    <row r="2548" spans="1:15" x14ac:dyDescent="0.25">
      <c r="A2548" s="18">
        <v>31303218</v>
      </c>
      <c r="B2548" s="18" t="s">
        <v>2570</v>
      </c>
      <c r="C2548" s="24">
        <v>1</v>
      </c>
      <c r="D2548" s="25" t="s">
        <v>261</v>
      </c>
      <c r="E2548" s="20">
        <v>60.83</v>
      </c>
      <c r="F2548" s="21">
        <v>2</v>
      </c>
      <c r="G2548" s="21">
        <v>6</v>
      </c>
      <c r="H2548" s="21"/>
      <c r="I2548" s="21"/>
      <c r="J2548" s="21"/>
      <c r="K2548" s="22">
        <f>VLOOKUP(D2548,'Porte Honorário'!$A$3:$B$44,2,0)</f>
        <v>1572.31</v>
      </c>
      <c r="L2548" s="22">
        <f>'Base PF Saúde'!$K2548*'Base PF Saúde'!$C2548</f>
        <v>1572.31</v>
      </c>
      <c r="M2548" s="22">
        <f>'Base PF Saúde'!$E2548*'Uco e Filme'!$A$2</f>
        <v>1102.8479</v>
      </c>
      <c r="N2548" s="22">
        <f>'Base PF Saúde'!$H2548*'Uco e Filme'!$A$11</f>
        <v>0</v>
      </c>
      <c r="O2548" s="23">
        <f>ROUND(SUM('Base PF Saúde'!$L2548:$N2548),2)</f>
        <v>2675.16</v>
      </c>
    </row>
    <row r="2549" spans="1:15" x14ac:dyDescent="0.25">
      <c r="A2549" s="18">
        <v>31303226</v>
      </c>
      <c r="B2549" s="18" t="s">
        <v>2571</v>
      </c>
      <c r="C2549" s="24">
        <v>1</v>
      </c>
      <c r="D2549" s="25" t="s">
        <v>998</v>
      </c>
      <c r="E2549" s="20">
        <v>81.099999999999994</v>
      </c>
      <c r="F2549" s="21">
        <v>2</v>
      </c>
      <c r="G2549" s="21">
        <v>7</v>
      </c>
      <c r="H2549" s="21"/>
      <c r="I2549" s="21"/>
      <c r="J2549" s="21"/>
      <c r="K2549" s="22">
        <f>VLOOKUP(D2549,'Porte Honorário'!$A$3:$B$44,2,0)</f>
        <v>2355.31</v>
      </c>
      <c r="L2549" s="22">
        <f>'Base PF Saúde'!$K2549*'Base PF Saúde'!$C2549</f>
        <v>2355.31</v>
      </c>
      <c r="M2549" s="22">
        <f>'Base PF Saúde'!$E2549*'Uco e Filme'!$A$2</f>
        <v>1470.3429999999998</v>
      </c>
      <c r="N2549" s="22">
        <f>'Base PF Saúde'!$H2549*'Uco e Filme'!$A$11</f>
        <v>0</v>
      </c>
      <c r="O2549" s="23">
        <f>ROUND(SUM('Base PF Saúde'!$L2549:$N2549),2)</f>
        <v>3825.65</v>
      </c>
    </row>
    <row r="2550" spans="1:15" ht="24" x14ac:dyDescent="0.25">
      <c r="A2550" s="18">
        <v>31303234</v>
      </c>
      <c r="B2550" s="18" t="s">
        <v>2572</v>
      </c>
      <c r="C2550" s="24">
        <v>1</v>
      </c>
      <c r="D2550" s="25" t="s">
        <v>960</v>
      </c>
      <c r="E2550" s="20">
        <v>60.83</v>
      </c>
      <c r="F2550" s="21">
        <v>2</v>
      </c>
      <c r="G2550" s="21">
        <v>6</v>
      </c>
      <c r="H2550" s="21"/>
      <c r="I2550" s="21"/>
      <c r="J2550" s="21"/>
      <c r="K2550" s="22">
        <f>VLOOKUP(D2550,'Porte Honorário'!$A$3:$B$44,2,0)</f>
        <v>1788.13</v>
      </c>
      <c r="L2550" s="22">
        <f>'Base PF Saúde'!$K2550*'Base PF Saúde'!$C2550</f>
        <v>1788.13</v>
      </c>
      <c r="M2550" s="22">
        <f>'Base PF Saúde'!$E2550*'Uco e Filme'!$A$2</f>
        <v>1102.8479</v>
      </c>
      <c r="N2550" s="22">
        <f>'Base PF Saúde'!$H2550*'Uco e Filme'!$A$11</f>
        <v>0</v>
      </c>
      <c r="O2550" s="23">
        <f>ROUND(SUM('Base PF Saúde'!$L2550:$N2550),2)</f>
        <v>2890.98</v>
      </c>
    </row>
    <row r="2551" spans="1:15" x14ac:dyDescent="0.25">
      <c r="A2551" s="18">
        <v>31303242</v>
      </c>
      <c r="B2551" s="18" t="s">
        <v>2573</v>
      </c>
      <c r="C2551" s="24">
        <v>1</v>
      </c>
      <c r="D2551" s="25" t="s">
        <v>489</v>
      </c>
      <c r="E2551" s="20">
        <v>56.77</v>
      </c>
      <c r="F2551" s="21">
        <v>2</v>
      </c>
      <c r="G2551" s="21">
        <v>5</v>
      </c>
      <c r="H2551" s="21"/>
      <c r="I2551" s="21"/>
      <c r="J2551" s="21"/>
      <c r="K2551" s="22">
        <f>VLOOKUP(D2551,'Porte Honorário'!$A$3:$B$44,2,0)</f>
        <v>1354.9</v>
      </c>
      <c r="L2551" s="22">
        <f>'Base PF Saúde'!$K2551*'Base PF Saúde'!$C2551</f>
        <v>1354.9</v>
      </c>
      <c r="M2551" s="22">
        <f>'Base PF Saúde'!$E2551*'Uco e Filme'!$A$2</f>
        <v>1029.2401</v>
      </c>
      <c r="N2551" s="22">
        <f>'Base PF Saúde'!$H2551*'Uco e Filme'!$A$11</f>
        <v>0</v>
      </c>
      <c r="O2551" s="23">
        <f>ROUND(SUM('Base PF Saúde'!$L2551:$N2551),2)</f>
        <v>2384.14</v>
      </c>
    </row>
    <row r="2552" spans="1:15" x14ac:dyDescent="0.25">
      <c r="A2552" s="18">
        <v>31303250</v>
      </c>
      <c r="B2552" s="18" t="s">
        <v>2574</v>
      </c>
      <c r="C2552" s="24">
        <v>1</v>
      </c>
      <c r="D2552" s="25" t="s">
        <v>489</v>
      </c>
      <c r="E2552" s="20">
        <v>56.77</v>
      </c>
      <c r="F2552" s="21">
        <v>1</v>
      </c>
      <c r="G2552" s="21">
        <v>5</v>
      </c>
      <c r="H2552" s="21"/>
      <c r="I2552" s="21"/>
      <c r="J2552" s="21"/>
      <c r="K2552" s="22">
        <f>VLOOKUP(D2552,'Porte Honorário'!$A$3:$B$44,2,0)</f>
        <v>1354.9</v>
      </c>
      <c r="L2552" s="22">
        <f>'Base PF Saúde'!$K2552*'Base PF Saúde'!$C2552</f>
        <v>1354.9</v>
      </c>
      <c r="M2552" s="22">
        <f>'Base PF Saúde'!$E2552*'Uco e Filme'!$A$2</f>
        <v>1029.2401</v>
      </c>
      <c r="N2552" s="22">
        <f>'Base PF Saúde'!$H2552*'Uco e Filme'!$A$11</f>
        <v>0</v>
      </c>
      <c r="O2552" s="23">
        <f>ROUND(SUM('Base PF Saúde'!$L2552:$N2552),2)</f>
        <v>2384.14</v>
      </c>
    </row>
    <row r="2553" spans="1:15" ht="24" x14ac:dyDescent="0.25">
      <c r="A2553" s="18">
        <v>31303269</v>
      </c>
      <c r="B2553" s="18" t="s">
        <v>2575</v>
      </c>
      <c r="C2553" s="24">
        <v>1</v>
      </c>
      <c r="D2553" s="25" t="s">
        <v>92</v>
      </c>
      <c r="E2553" s="20"/>
      <c r="F2553" s="21"/>
      <c r="G2553" s="21"/>
      <c r="H2553" s="21"/>
      <c r="I2553" s="21"/>
      <c r="J2553" s="21"/>
      <c r="K2553" s="22">
        <f>VLOOKUP(D2553,'Porte Honorário'!$A$3:$B$44,2,0)</f>
        <v>241.04</v>
      </c>
      <c r="L2553" s="22">
        <f>'Base PF Saúde'!$K2553*'Base PF Saúde'!$C2553</f>
        <v>241.04</v>
      </c>
      <c r="M2553" s="22">
        <f>'Base PF Saúde'!$E2553*'Uco e Filme'!$A$2</f>
        <v>0</v>
      </c>
      <c r="N2553" s="22">
        <f>'Base PF Saúde'!$H2553*'Uco e Filme'!$A$11</f>
        <v>0</v>
      </c>
      <c r="O2553" s="23">
        <f>ROUND(SUM('Base PF Saúde'!$L2553:$N2553),2)</f>
        <v>241.04</v>
      </c>
    </row>
    <row r="2554" spans="1:15" ht="24" x14ac:dyDescent="0.25">
      <c r="A2554" s="18">
        <v>31303293</v>
      </c>
      <c r="B2554" s="18" t="s">
        <v>2576</v>
      </c>
      <c r="C2554" s="24">
        <v>1</v>
      </c>
      <c r="D2554" s="25" t="s">
        <v>92</v>
      </c>
      <c r="E2554" s="20"/>
      <c r="F2554" s="21"/>
      <c r="G2554" s="21"/>
      <c r="H2554" s="21"/>
      <c r="I2554" s="21"/>
      <c r="J2554" s="21"/>
      <c r="K2554" s="22">
        <f>VLOOKUP(D2554,'Porte Honorário'!$A$3:$B$44,2,0)</f>
        <v>241.04</v>
      </c>
      <c r="L2554" s="22">
        <f>'Base PF Saúde'!$K2554*'Base PF Saúde'!$C2554</f>
        <v>241.04</v>
      </c>
      <c r="M2554" s="22">
        <f>'Base PF Saúde'!$E2554*'Uco e Filme'!$A$2</f>
        <v>0</v>
      </c>
      <c r="N2554" s="22">
        <f>'Base PF Saúde'!$H2554*'Uco e Filme'!$A$11</f>
        <v>0</v>
      </c>
      <c r="O2554" s="23">
        <f>ROUND(SUM('Base PF Saúde'!$L2554:$N2554),2)</f>
        <v>241.04</v>
      </c>
    </row>
    <row r="2555" spans="1:15" x14ac:dyDescent="0.25">
      <c r="A2555" s="18">
        <v>31303315</v>
      </c>
      <c r="B2555" s="18" t="s">
        <v>2577</v>
      </c>
      <c r="C2555" s="24">
        <v>1</v>
      </c>
      <c r="D2555" s="25" t="s">
        <v>92</v>
      </c>
      <c r="E2555" s="20"/>
      <c r="F2555" s="21"/>
      <c r="G2555" s="21">
        <v>0</v>
      </c>
      <c r="H2555" s="21"/>
      <c r="I2555" s="21"/>
      <c r="J2555" s="21"/>
      <c r="K2555" s="22">
        <f>VLOOKUP(D2555,'Porte Honorário'!$A$3:$B$44,2,0)</f>
        <v>241.04</v>
      </c>
      <c r="L2555" s="22">
        <f>'Base PF Saúde'!$K2555*'Base PF Saúde'!$C2555</f>
        <v>241.04</v>
      </c>
      <c r="M2555" s="22">
        <f>'Base PF Saúde'!$E2555*'Uco e Filme'!$A$2</f>
        <v>0</v>
      </c>
      <c r="N2555" s="22">
        <f>'Base PF Saúde'!$H2555*'Uco e Filme'!$A$11</f>
        <v>0</v>
      </c>
      <c r="O2555" s="23">
        <f>ROUND(SUM('Base PF Saúde'!$L2555:$N2555),2)</f>
        <v>241.04</v>
      </c>
    </row>
    <row r="2556" spans="1:15" x14ac:dyDescent="0.25">
      <c r="A2556" s="18">
        <v>31303323</v>
      </c>
      <c r="B2556" s="18" t="s">
        <v>2578</v>
      </c>
      <c r="C2556" s="24">
        <v>1</v>
      </c>
      <c r="D2556" s="25" t="s">
        <v>334</v>
      </c>
      <c r="E2556" s="20"/>
      <c r="F2556" s="21">
        <v>2</v>
      </c>
      <c r="G2556" s="21">
        <v>4</v>
      </c>
      <c r="H2556" s="21"/>
      <c r="I2556" s="21"/>
      <c r="J2556" s="21"/>
      <c r="K2556" s="22">
        <f>VLOOKUP(D2556,'Porte Honorário'!$A$3:$B$44,2,0)</f>
        <v>1049.28</v>
      </c>
      <c r="L2556" s="22">
        <f>'Base PF Saúde'!$K2556*'Base PF Saúde'!$C2556</f>
        <v>1049.28</v>
      </c>
      <c r="M2556" s="22">
        <f>'Base PF Saúde'!$E2556*'Uco e Filme'!$A$2</f>
        <v>0</v>
      </c>
      <c r="N2556" s="22">
        <f>'Base PF Saúde'!$H2556*'Uco e Filme'!$A$11</f>
        <v>0</v>
      </c>
      <c r="O2556" s="23">
        <f>ROUND(SUM('Base PF Saúde'!$L2556:$N2556),2)</f>
        <v>1049.28</v>
      </c>
    </row>
    <row r="2557" spans="1:15" ht="18" customHeight="1" x14ac:dyDescent="0.25">
      <c r="A2557" s="72" t="s">
        <v>2579</v>
      </c>
      <c r="B2557" s="73"/>
      <c r="C2557" s="73"/>
      <c r="D2557" s="73"/>
      <c r="E2557" s="73"/>
      <c r="F2557" s="73"/>
      <c r="G2557" s="73"/>
      <c r="H2557" s="73"/>
      <c r="I2557" s="73"/>
      <c r="J2557" s="73"/>
      <c r="K2557" s="73" t="e">
        <f>VLOOKUP(D2557,'Porte Honorário'!$A$3:$B$44,2,0)</f>
        <v>#N/A</v>
      </c>
      <c r="L2557" s="73" t="e">
        <f>'Base PF Saúde'!$K2557*'Base PF Saúde'!$C2557</f>
        <v>#N/A</v>
      </c>
      <c r="M2557" s="73">
        <f>'Base PF Saúde'!$E2557*'Uco e Filme'!$A$2</f>
        <v>0</v>
      </c>
      <c r="N2557" s="73">
        <f>'Base PF Saúde'!$H2557*'Uco e Filme'!$A$11</f>
        <v>0</v>
      </c>
      <c r="O2557" s="74" t="e">
        <f>ROUND(SUM('Base PF Saúde'!$L2557:$N2557),2)</f>
        <v>#N/A</v>
      </c>
    </row>
    <row r="2558" spans="1:15" x14ac:dyDescent="0.25">
      <c r="A2558" s="18">
        <v>31304010</v>
      </c>
      <c r="B2558" s="18" t="s">
        <v>2580</v>
      </c>
      <c r="C2558" s="24">
        <v>1</v>
      </c>
      <c r="D2558" s="25" t="s">
        <v>384</v>
      </c>
      <c r="E2558" s="20"/>
      <c r="F2558" s="21">
        <v>1</v>
      </c>
      <c r="G2558" s="21">
        <v>3</v>
      </c>
      <c r="H2558" s="21"/>
      <c r="I2558" s="21"/>
      <c r="J2558" s="21"/>
      <c r="K2558" s="22">
        <f>VLOOKUP(D2558,'Porte Honorário'!$A$3:$B$44,2,0)</f>
        <v>737.32</v>
      </c>
      <c r="L2558" s="22">
        <f>'Base PF Saúde'!$K2558*'Base PF Saúde'!$C2558</f>
        <v>737.32</v>
      </c>
      <c r="M2558" s="22">
        <f>'Base PF Saúde'!$E2558*'Uco e Filme'!$A$2</f>
        <v>0</v>
      </c>
      <c r="N2558" s="22">
        <f>'Base PF Saúde'!$H2558*'Uco e Filme'!$A$11</f>
        <v>0</v>
      </c>
      <c r="O2558" s="23">
        <f>ROUND(SUM('Base PF Saúde'!$L2558:$N2558),2)</f>
        <v>737.32</v>
      </c>
    </row>
    <row r="2559" spans="1:15" x14ac:dyDescent="0.25">
      <c r="A2559" s="18">
        <v>31304028</v>
      </c>
      <c r="B2559" s="18" t="s">
        <v>2581</v>
      </c>
      <c r="C2559" s="24">
        <v>1</v>
      </c>
      <c r="D2559" s="25" t="s">
        <v>342</v>
      </c>
      <c r="E2559" s="20"/>
      <c r="F2559" s="21">
        <v>1</v>
      </c>
      <c r="G2559" s="21">
        <v>5</v>
      </c>
      <c r="H2559" s="21"/>
      <c r="I2559" s="21"/>
      <c r="J2559" s="21"/>
      <c r="K2559" s="22">
        <f>VLOOKUP(D2559,'Porte Honorário'!$A$3:$B$44,2,0)</f>
        <v>874.38</v>
      </c>
      <c r="L2559" s="22">
        <f>'Base PF Saúde'!$K2559*'Base PF Saúde'!$C2559</f>
        <v>874.38</v>
      </c>
      <c r="M2559" s="22">
        <f>'Base PF Saúde'!$E2559*'Uco e Filme'!$A$2</f>
        <v>0</v>
      </c>
      <c r="N2559" s="22">
        <f>'Base PF Saúde'!$H2559*'Uco e Filme'!$A$11</f>
        <v>0</v>
      </c>
      <c r="O2559" s="23">
        <f>ROUND(SUM('Base PF Saúde'!$L2559:$N2559),2)</f>
        <v>874.38</v>
      </c>
    </row>
    <row r="2560" spans="1:15" ht="24" x14ac:dyDescent="0.25">
      <c r="A2560" s="18">
        <v>31304036</v>
      </c>
      <c r="B2560" s="18" t="s">
        <v>2582</v>
      </c>
      <c r="C2560" s="24">
        <v>1</v>
      </c>
      <c r="D2560" s="25" t="s">
        <v>342</v>
      </c>
      <c r="E2560" s="20"/>
      <c r="F2560" s="21">
        <v>1</v>
      </c>
      <c r="G2560" s="21">
        <v>4</v>
      </c>
      <c r="H2560" s="21"/>
      <c r="I2560" s="21"/>
      <c r="J2560" s="21"/>
      <c r="K2560" s="22">
        <f>VLOOKUP(D2560,'Porte Honorário'!$A$3:$B$44,2,0)</f>
        <v>874.38</v>
      </c>
      <c r="L2560" s="22">
        <f>'Base PF Saúde'!$K2560*'Base PF Saúde'!$C2560</f>
        <v>874.38</v>
      </c>
      <c r="M2560" s="22">
        <f>'Base PF Saúde'!$E2560*'Uco e Filme'!$A$2</f>
        <v>0</v>
      </c>
      <c r="N2560" s="22">
        <f>'Base PF Saúde'!$H2560*'Uco e Filme'!$A$11</f>
        <v>0</v>
      </c>
      <c r="O2560" s="23">
        <f>ROUND(SUM('Base PF Saúde'!$L2560:$N2560),2)</f>
        <v>874.38</v>
      </c>
    </row>
    <row r="2561" spans="1:15" x14ac:dyDescent="0.25">
      <c r="A2561" s="18">
        <v>31304044</v>
      </c>
      <c r="B2561" s="18" t="s">
        <v>2583</v>
      </c>
      <c r="C2561" s="24">
        <v>1</v>
      </c>
      <c r="D2561" s="25" t="s">
        <v>295</v>
      </c>
      <c r="E2561" s="20"/>
      <c r="F2561" s="21">
        <v>1</v>
      </c>
      <c r="G2561" s="21">
        <v>3</v>
      </c>
      <c r="H2561" s="21"/>
      <c r="I2561" s="21"/>
      <c r="J2561" s="21"/>
      <c r="K2561" s="22">
        <f>VLOOKUP(D2561,'Porte Honorário'!$A$3:$B$44,2,0)</f>
        <v>682.17</v>
      </c>
      <c r="L2561" s="22">
        <f>'Base PF Saúde'!$K2561*'Base PF Saúde'!$C2561</f>
        <v>682.17</v>
      </c>
      <c r="M2561" s="22">
        <f>'Base PF Saúde'!$E2561*'Uco e Filme'!$A$2</f>
        <v>0</v>
      </c>
      <c r="N2561" s="22">
        <f>'Base PF Saúde'!$H2561*'Uco e Filme'!$A$11</f>
        <v>0</v>
      </c>
      <c r="O2561" s="23">
        <f>ROUND(SUM('Base PF Saúde'!$L2561:$N2561),2)</f>
        <v>682.17</v>
      </c>
    </row>
    <row r="2562" spans="1:15" x14ac:dyDescent="0.25">
      <c r="A2562" s="18">
        <v>31304052</v>
      </c>
      <c r="B2562" s="18" t="s">
        <v>2584</v>
      </c>
      <c r="C2562" s="24">
        <v>1</v>
      </c>
      <c r="D2562" s="25" t="s">
        <v>384</v>
      </c>
      <c r="E2562" s="20">
        <v>24.33</v>
      </c>
      <c r="F2562" s="21">
        <v>1</v>
      </c>
      <c r="G2562" s="21">
        <v>5</v>
      </c>
      <c r="H2562" s="21"/>
      <c r="I2562" s="21"/>
      <c r="J2562" s="21"/>
      <c r="K2562" s="22">
        <f>VLOOKUP(D2562,'Porte Honorário'!$A$3:$B$44,2,0)</f>
        <v>737.32</v>
      </c>
      <c r="L2562" s="22">
        <f>'Base PF Saúde'!$K2562*'Base PF Saúde'!$C2562</f>
        <v>737.32</v>
      </c>
      <c r="M2562" s="22">
        <f>'Base PF Saúde'!$E2562*'Uco e Filme'!$A$2</f>
        <v>441.10289999999992</v>
      </c>
      <c r="N2562" s="22">
        <f>'Base PF Saúde'!$H2562*'Uco e Filme'!$A$11</f>
        <v>0</v>
      </c>
      <c r="O2562" s="23">
        <f>ROUND(SUM('Base PF Saúde'!$L2562:$N2562),2)</f>
        <v>1178.42</v>
      </c>
    </row>
    <row r="2563" spans="1:15" x14ac:dyDescent="0.25">
      <c r="A2563" s="18">
        <v>31304060</v>
      </c>
      <c r="B2563" s="18" t="s">
        <v>2585</v>
      </c>
      <c r="C2563" s="24">
        <v>1</v>
      </c>
      <c r="D2563" s="25" t="s">
        <v>448</v>
      </c>
      <c r="E2563" s="20">
        <v>52.72</v>
      </c>
      <c r="F2563" s="21">
        <v>1</v>
      </c>
      <c r="G2563" s="21">
        <v>6</v>
      </c>
      <c r="H2563" s="21"/>
      <c r="I2563" s="21"/>
      <c r="J2563" s="21"/>
      <c r="K2563" s="22">
        <f>VLOOKUP(D2563,'Porte Honorário'!$A$3:$B$44,2,0)</f>
        <v>1126.45</v>
      </c>
      <c r="L2563" s="22">
        <f>'Base PF Saúde'!$K2563*'Base PF Saúde'!$C2563</f>
        <v>1126.45</v>
      </c>
      <c r="M2563" s="22">
        <f>'Base PF Saúde'!$E2563*'Uco e Filme'!$A$2</f>
        <v>955.81359999999995</v>
      </c>
      <c r="N2563" s="22">
        <f>'Base PF Saúde'!$H2563*'Uco e Filme'!$A$11</f>
        <v>0</v>
      </c>
      <c r="O2563" s="23">
        <f>ROUND(SUM('Base PF Saúde'!$L2563:$N2563),2)</f>
        <v>2082.2600000000002</v>
      </c>
    </row>
    <row r="2564" spans="1:15" ht="24" x14ac:dyDescent="0.25">
      <c r="A2564" s="18">
        <v>31304079</v>
      </c>
      <c r="B2564" s="18" t="s">
        <v>2586</v>
      </c>
      <c r="C2564" s="24">
        <v>1</v>
      </c>
      <c r="D2564" s="25" t="s">
        <v>489</v>
      </c>
      <c r="E2564" s="20">
        <v>56.77</v>
      </c>
      <c r="F2564" s="21">
        <v>1</v>
      </c>
      <c r="G2564" s="21">
        <v>5</v>
      </c>
      <c r="H2564" s="21"/>
      <c r="I2564" s="21"/>
      <c r="J2564" s="21"/>
      <c r="K2564" s="22">
        <f>VLOOKUP(D2564,'Porte Honorário'!$A$3:$B$44,2,0)</f>
        <v>1354.9</v>
      </c>
      <c r="L2564" s="22">
        <f>'Base PF Saúde'!$K2564*'Base PF Saúde'!$C2564</f>
        <v>1354.9</v>
      </c>
      <c r="M2564" s="22">
        <f>'Base PF Saúde'!$E2564*'Uco e Filme'!$A$2</f>
        <v>1029.2401</v>
      </c>
      <c r="N2564" s="22">
        <f>'Base PF Saúde'!$H2564*'Uco e Filme'!$A$11</f>
        <v>0</v>
      </c>
      <c r="O2564" s="23">
        <f>ROUND(SUM('Base PF Saúde'!$L2564:$N2564),2)</f>
        <v>2384.14</v>
      </c>
    </row>
    <row r="2565" spans="1:15" x14ac:dyDescent="0.25">
      <c r="A2565" s="18">
        <v>31304087</v>
      </c>
      <c r="B2565" s="18" t="s">
        <v>2587</v>
      </c>
      <c r="C2565" s="24">
        <v>1</v>
      </c>
      <c r="D2565" s="25" t="s">
        <v>342</v>
      </c>
      <c r="E2565" s="20">
        <v>44.61</v>
      </c>
      <c r="F2565" s="21">
        <v>1</v>
      </c>
      <c r="G2565" s="21">
        <v>5</v>
      </c>
      <c r="H2565" s="21"/>
      <c r="I2565" s="21"/>
      <c r="J2565" s="21"/>
      <c r="K2565" s="22">
        <f>VLOOKUP(D2565,'Porte Honorário'!$A$3:$B$44,2,0)</f>
        <v>874.38</v>
      </c>
      <c r="L2565" s="22">
        <f>'Base PF Saúde'!$K2565*'Base PF Saúde'!$C2565</f>
        <v>874.38</v>
      </c>
      <c r="M2565" s="22">
        <f>'Base PF Saúde'!$E2565*'Uco e Filme'!$A$2</f>
        <v>808.77929999999992</v>
      </c>
      <c r="N2565" s="22">
        <f>'Base PF Saúde'!$H2565*'Uco e Filme'!$A$11</f>
        <v>0</v>
      </c>
      <c r="O2565" s="23">
        <f>ROUND(SUM('Base PF Saúde'!$L2565:$N2565),2)</f>
        <v>1683.16</v>
      </c>
    </row>
    <row r="2566" spans="1:15" ht="24" x14ac:dyDescent="0.25">
      <c r="A2566" s="18">
        <v>31304095</v>
      </c>
      <c r="B2566" s="18" t="s">
        <v>2588</v>
      </c>
      <c r="C2566" s="24">
        <v>1</v>
      </c>
      <c r="D2566" s="25" t="s">
        <v>336</v>
      </c>
      <c r="E2566" s="20"/>
      <c r="F2566" s="21"/>
      <c r="G2566" s="21"/>
      <c r="H2566" s="21"/>
      <c r="I2566" s="21"/>
      <c r="J2566" s="21"/>
      <c r="K2566" s="22">
        <f>VLOOKUP(D2566,'Porte Honorário'!$A$3:$B$44,2,0)</f>
        <v>401.75</v>
      </c>
      <c r="L2566" s="22">
        <f>'Base PF Saúde'!$K2566*'Base PF Saúde'!$C2566</f>
        <v>401.75</v>
      </c>
      <c r="M2566" s="22">
        <f>'Base PF Saúde'!$E2566*'Uco e Filme'!$A$2</f>
        <v>0</v>
      </c>
      <c r="N2566" s="22">
        <f>'Base PF Saúde'!$H2566*'Uco e Filme'!$A$11</f>
        <v>0</v>
      </c>
      <c r="O2566" s="23">
        <f>ROUND(SUM('Base PF Saúde'!$L2566:$N2566),2)</f>
        <v>401.75</v>
      </c>
    </row>
    <row r="2567" spans="1:15" ht="13.9" customHeight="1" x14ac:dyDescent="0.25">
      <c r="A2567" s="69" t="s">
        <v>2589</v>
      </c>
      <c r="B2567" s="70"/>
      <c r="C2567" s="70"/>
      <c r="D2567" s="70"/>
      <c r="E2567" s="70"/>
      <c r="F2567" s="70"/>
      <c r="G2567" s="70"/>
      <c r="H2567" s="70"/>
      <c r="I2567" s="70"/>
      <c r="J2567" s="70"/>
      <c r="K2567" s="70"/>
      <c r="L2567" s="70"/>
      <c r="M2567" s="70"/>
      <c r="N2567" s="70"/>
      <c r="O2567" s="71"/>
    </row>
    <row r="2568" spans="1:15" ht="13.9" customHeight="1" x14ac:dyDescent="0.25">
      <c r="A2568" s="69" t="s">
        <v>2590</v>
      </c>
      <c r="B2568" s="70"/>
      <c r="C2568" s="70"/>
      <c r="D2568" s="70"/>
      <c r="E2568" s="70"/>
      <c r="F2568" s="70"/>
      <c r="G2568" s="70"/>
      <c r="H2568" s="70"/>
      <c r="I2568" s="70"/>
      <c r="J2568" s="70"/>
      <c r="K2568" s="70"/>
      <c r="L2568" s="70"/>
      <c r="M2568" s="70"/>
      <c r="N2568" s="70"/>
      <c r="O2568" s="71"/>
    </row>
    <row r="2569" spans="1:15" ht="18" customHeight="1" x14ac:dyDescent="0.25">
      <c r="A2569" s="72" t="s">
        <v>2591</v>
      </c>
      <c r="B2569" s="73"/>
      <c r="C2569" s="73"/>
      <c r="D2569" s="73"/>
      <c r="E2569" s="73"/>
      <c r="F2569" s="73"/>
      <c r="G2569" s="73"/>
      <c r="H2569" s="73"/>
      <c r="I2569" s="73"/>
      <c r="J2569" s="73"/>
      <c r="K2569" s="73" t="e">
        <f>VLOOKUP(D2569,'Porte Honorário'!$A$3:$B$44,2,0)</f>
        <v>#N/A</v>
      </c>
      <c r="L2569" s="73" t="e">
        <f>'Base PF Saúde'!$K2569*'Base PF Saúde'!$C2569</f>
        <v>#N/A</v>
      </c>
      <c r="M2569" s="73">
        <f>'Base PF Saúde'!$E2569*'Uco e Filme'!$A$2</f>
        <v>0</v>
      </c>
      <c r="N2569" s="73">
        <f>'Base PF Saúde'!$H2569*'Uco e Filme'!$A$11</f>
        <v>0</v>
      </c>
      <c r="O2569" s="74" t="e">
        <f>ROUND(SUM('Base PF Saúde'!$L2569:$N2569),2)</f>
        <v>#N/A</v>
      </c>
    </row>
    <row r="2570" spans="1:15" ht="24" x14ac:dyDescent="0.25">
      <c r="A2570" s="18">
        <v>31305016</v>
      </c>
      <c r="B2570" s="18" t="s">
        <v>2592</v>
      </c>
      <c r="C2570" s="24">
        <v>1</v>
      </c>
      <c r="D2570" s="25" t="s">
        <v>295</v>
      </c>
      <c r="E2570" s="20"/>
      <c r="F2570" s="21">
        <v>1</v>
      </c>
      <c r="G2570" s="21">
        <v>3</v>
      </c>
      <c r="H2570" s="21"/>
      <c r="I2570" s="21"/>
      <c r="J2570" s="21"/>
      <c r="K2570" s="22">
        <f>VLOOKUP(D2570,'Porte Honorário'!$A$3:$B$44,2,0)</f>
        <v>682.17</v>
      </c>
      <c r="L2570" s="22">
        <f>'Base PF Saúde'!$K2570*'Base PF Saúde'!$C2570</f>
        <v>682.17</v>
      </c>
      <c r="M2570" s="22">
        <f>'Base PF Saúde'!$E2570*'Uco e Filme'!$A$2</f>
        <v>0</v>
      </c>
      <c r="N2570" s="22">
        <f>'Base PF Saúde'!$H2570*'Uco e Filme'!$A$11</f>
        <v>0</v>
      </c>
      <c r="O2570" s="23">
        <f>ROUND(SUM('Base PF Saúde'!$L2570:$N2570),2)</f>
        <v>682.17</v>
      </c>
    </row>
    <row r="2571" spans="1:15" x14ac:dyDescent="0.25">
      <c r="A2571" s="18">
        <v>31305024</v>
      </c>
      <c r="B2571" s="18" t="s">
        <v>2593</v>
      </c>
      <c r="C2571" s="24">
        <v>1</v>
      </c>
      <c r="D2571" s="25" t="s">
        <v>263</v>
      </c>
      <c r="E2571" s="20"/>
      <c r="F2571" s="21">
        <v>1</v>
      </c>
      <c r="G2571" s="21">
        <v>5</v>
      </c>
      <c r="H2571" s="21"/>
      <c r="I2571" s="21"/>
      <c r="J2571" s="21"/>
      <c r="K2571" s="22">
        <f>VLOOKUP(D2571,'Porte Honorário'!$A$3:$B$44,2,0)</f>
        <v>819.25</v>
      </c>
      <c r="L2571" s="22">
        <f>'Base PF Saúde'!$K2571*'Base PF Saúde'!$C2571</f>
        <v>819.25</v>
      </c>
      <c r="M2571" s="22">
        <f>'Base PF Saúde'!$E2571*'Uco e Filme'!$A$2</f>
        <v>0</v>
      </c>
      <c r="N2571" s="22">
        <f>'Base PF Saúde'!$H2571*'Uco e Filme'!$A$11</f>
        <v>0</v>
      </c>
      <c r="O2571" s="23">
        <f>ROUND(SUM('Base PF Saúde'!$L2571:$N2571),2)</f>
        <v>819.25</v>
      </c>
    </row>
    <row r="2572" spans="1:15" ht="24" x14ac:dyDescent="0.25">
      <c r="A2572" s="18">
        <v>31305032</v>
      </c>
      <c r="B2572" s="18" t="s">
        <v>2594</v>
      </c>
      <c r="C2572" s="24">
        <v>1</v>
      </c>
      <c r="D2572" s="25" t="s">
        <v>342</v>
      </c>
      <c r="E2572" s="20">
        <v>44.61</v>
      </c>
      <c r="F2572" s="21">
        <v>1</v>
      </c>
      <c r="G2572" s="21">
        <v>5</v>
      </c>
      <c r="H2572" s="21"/>
      <c r="I2572" s="21"/>
      <c r="J2572" s="21"/>
      <c r="K2572" s="22">
        <f>VLOOKUP(D2572,'Porte Honorário'!$A$3:$B$44,2,0)</f>
        <v>874.38</v>
      </c>
      <c r="L2572" s="22">
        <f>'Base PF Saúde'!$K2572*'Base PF Saúde'!$C2572</f>
        <v>874.38</v>
      </c>
      <c r="M2572" s="22">
        <f>'Base PF Saúde'!$E2572*'Uco e Filme'!$A$2</f>
        <v>808.77929999999992</v>
      </c>
      <c r="N2572" s="22">
        <f>'Base PF Saúde'!$H2572*'Uco e Filme'!$A$11</f>
        <v>0</v>
      </c>
      <c r="O2572" s="23">
        <f>ROUND(SUM('Base PF Saúde'!$L2572:$N2572),2)</f>
        <v>1683.16</v>
      </c>
    </row>
    <row r="2573" spans="1:15" ht="18" customHeight="1" x14ac:dyDescent="0.25">
      <c r="A2573" s="72" t="s">
        <v>2595</v>
      </c>
      <c r="B2573" s="73"/>
      <c r="C2573" s="73"/>
      <c r="D2573" s="73"/>
      <c r="E2573" s="73"/>
      <c r="F2573" s="73"/>
      <c r="G2573" s="73"/>
      <c r="H2573" s="73"/>
      <c r="I2573" s="73"/>
      <c r="J2573" s="73"/>
      <c r="K2573" s="73" t="e">
        <f>VLOOKUP(D2573,'Porte Honorário'!$A$3:$B$44,2,0)</f>
        <v>#N/A</v>
      </c>
      <c r="L2573" s="73" t="e">
        <f>'Base PF Saúde'!$K2573*'Base PF Saúde'!$C2573</f>
        <v>#N/A</v>
      </c>
      <c r="M2573" s="73">
        <f>'Base PF Saúde'!$E2573*'Uco e Filme'!$A$2</f>
        <v>0</v>
      </c>
      <c r="N2573" s="73">
        <f>'Base PF Saúde'!$H2573*'Uco e Filme'!$A$11</f>
        <v>0</v>
      </c>
      <c r="O2573" s="74" t="e">
        <f>ROUND(SUM('Base PF Saúde'!$L2573:$N2573),2)</f>
        <v>#N/A</v>
      </c>
    </row>
    <row r="2574" spans="1:15" x14ac:dyDescent="0.25">
      <c r="A2574" s="18">
        <v>31306012</v>
      </c>
      <c r="B2574" s="18" t="s">
        <v>2596</v>
      </c>
      <c r="C2574" s="24">
        <v>1</v>
      </c>
      <c r="D2574" s="25" t="s">
        <v>334</v>
      </c>
      <c r="E2574" s="20"/>
      <c r="F2574" s="21">
        <v>2</v>
      </c>
      <c r="G2574" s="21">
        <v>4</v>
      </c>
      <c r="H2574" s="21"/>
      <c r="I2574" s="21"/>
      <c r="J2574" s="21"/>
      <c r="K2574" s="22">
        <f>VLOOKUP(D2574,'Porte Honorário'!$A$3:$B$44,2,0)</f>
        <v>1049.28</v>
      </c>
      <c r="L2574" s="22">
        <f>'Base PF Saúde'!$K2574*'Base PF Saúde'!$C2574</f>
        <v>1049.28</v>
      </c>
      <c r="M2574" s="22">
        <f>'Base PF Saúde'!$E2574*'Uco e Filme'!$A$2</f>
        <v>0</v>
      </c>
      <c r="N2574" s="22">
        <f>'Base PF Saúde'!$H2574*'Uco e Filme'!$A$11</f>
        <v>0</v>
      </c>
      <c r="O2574" s="23">
        <f>ROUND(SUM('Base PF Saúde'!$L2574:$N2574),2)</f>
        <v>1049.28</v>
      </c>
    </row>
    <row r="2575" spans="1:15" x14ac:dyDescent="0.25">
      <c r="A2575" s="18">
        <v>31306020</v>
      </c>
      <c r="B2575" s="18" t="s">
        <v>2597</v>
      </c>
      <c r="C2575" s="24">
        <v>1</v>
      </c>
      <c r="D2575" s="25" t="s">
        <v>334</v>
      </c>
      <c r="E2575" s="20"/>
      <c r="F2575" s="21">
        <v>2</v>
      </c>
      <c r="G2575" s="21">
        <v>4</v>
      </c>
      <c r="H2575" s="21"/>
      <c r="I2575" s="21"/>
      <c r="J2575" s="21"/>
      <c r="K2575" s="22">
        <f>VLOOKUP(D2575,'Porte Honorário'!$A$3:$B$44,2,0)</f>
        <v>1049.28</v>
      </c>
      <c r="L2575" s="22">
        <f>'Base PF Saúde'!$K2575*'Base PF Saúde'!$C2575</f>
        <v>1049.28</v>
      </c>
      <c r="M2575" s="22">
        <f>'Base PF Saúde'!$E2575*'Uco e Filme'!$A$2</f>
        <v>0</v>
      </c>
      <c r="N2575" s="22">
        <f>'Base PF Saúde'!$H2575*'Uco e Filme'!$A$11</f>
        <v>0</v>
      </c>
      <c r="O2575" s="23">
        <f>ROUND(SUM('Base PF Saúde'!$L2575:$N2575),2)</f>
        <v>1049.28</v>
      </c>
    </row>
    <row r="2576" spans="1:15" ht="36" x14ac:dyDescent="0.25">
      <c r="A2576" s="18">
        <v>31306039</v>
      </c>
      <c r="B2576" s="18" t="s">
        <v>2598</v>
      </c>
      <c r="C2576" s="24">
        <v>1</v>
      </c>
      <c r="D2576" s="25" t="s">
        <v>435</v>
      </c>
      <c r="E2576" s="20"/>
      <c r="F2576" s="21">
        <v>2</v>
      </c>
      <c r="G2576" s="21">
        <v>3</v>
      </c>
      <c r="H2576" s="21"/>
      <c r="I2576" s="21"/>
      <c r="J2576" s="21"/>
      <c r="K2576" s="22">
        <f>VLOOKUP(D2576,'Porte Honorário'!$A$3:$B$44,2,0)</f>
        <v>1220.97</v>
      </c>
      <c r="L2576" s="22">
        <f>'Base PF Saúde'!$K2576*'Base PF Saúde'!$C2576</f>
        <v>1220.97</v>
      </c>
      <c r="M2576" s="22">
        <f>'Base PF Saúde'!$E2576*'Uco e Filme'!$A$2</f>
        <v>0</v>
      </c>
      <c r="N2576" s="22">
        <f>'Base PF Saúde'!$H2576*'Uco e Filme'!$A$11</f>
        <v>0</v>
      </c>
      <c r="O2576" s="23">
        <f>ROUND(SUM('Base PF Saúde'!$L2576:$N2576),2)</f>
        <v>1220.97</v>
      </c>
    </row>
    <row r="2577" spans="1:15" ht="24" x14ac:dyDescent="0.25">
      <c r="A2577" s="18">
        <v>31306047</v>
      </c>
      <c r="B2577" s="18" t="s">
        <v>2599</v>
      </c>
      <c r="C2577" s="24">
        <v>1</v>
      </c>
      <c r="D2577" s="25" t="s">
        <v>73</v>
      </c>
      <c r="E2577" s="20"/>
      <c r="F2577" s="21">
        <v>1</v>
      </c>
      <c r="G2577" s="21">
        <v>1</v>
      </c>
      <c r="H2577" s="21"/>
      <c r="I2577" s="21"/>
      <c r="J2577" s="21"/>
      <c r="K2577" s="22">
        <f>VLOOKUP(D2577,'Porte Honorário'!$A$3:$B$44,2,0)</f>
        <v>346.6</v>
      </c>
      <c r="L2577" s="22">
        <f>'Base PF Saúde'!$K2577*'Base PF Saúde'!$C2577</f>
        <v>346.6</v>
      </c>
      <c r="M2577" s="22">
        <f>'Base PF Saúde'!$E2577*'Uco e Filme'!$A$2</f>
        <v>0</v>
      </c>
      <c r="N2577" s="22">
        <f>'Base PF Saúde'!$H2577*'Uco e Filme'!$A$11</f>
        <v>0</v>
      </c>
      <c r="O2577" s="23">
        <f>ROUND(SUM('Base PF Saúde'!$L2577:$N2577),2)</f>
        <v>346.6</v>
      </c>
    </row>
    <row r="2578" spans="1:15" ht="24" x14ac:dyDescent="0.25">
      <c r="A2578" s="18">
        <v>31306055</v>
      </c>
      <c r="B2578" s="18" t="s">
        <v>2600</v>
      </c>
      <c r="C2578" s="24">
        <v>1</v>
      </c>
      <c r="D2578" s="25" t="s">
        <v>338</v>
      </c>
      <c r="E2578" s="20"/>
      <c r="F2578" s="21">
        <v>1</v>
      </c>
      <c r="G2578" s="21">
        <v>6</v>
      </c>
      <c r="H2578" s="21"/>
      <c r="I2578" s="21"/>
      <c r="J2578" s="21"/>
      <c r="K2578" s="22">
        <f>VLOOKUP(D2578,'Porte Honorário'!$A$3:$B$44,2,0)</f>
        <v>953.16</v>
      </c>
      <c r="L2578" s="22">
        <f>'Base PF Saúde'!$K2578*'Base PF Saúde'!$C2578</f>
        <v>953.16</v>
      </c>
      <c r="M2578" s="22">
        <f>'Base PF Saúde'!$E2578*'Uco e Filme'!$A$2</f>
        <v>0</v>
      </c>
      <c r="N2578" s="22">
        <f>'Base PF Saúde'!$H2578*'Uco e Filme'!$A$11</f>
        <v>0</v>
      </c>
      <c r="O2578" s="23">
        <f>ROUND(SUM('Base PF Saúde'!$L2578:$N2578),2)</f>
        <v>953.16</v>
      </c>
    </row>
    <row r="2579" spans="1:15" x14ac:dyDescent="0.25">
      <c r="A2579" s="18">
        <v>31306063</v>
      </c>
      <c r="B2579" s="18" t="s">
        <v>2601</v>
      </c>
      <c r="C2579" s="24">
        <v>1</v>
      </c>
      <c r="D2579" s="25" t="s">
        <v>334</v>
      </c>
      <c r="E2579" s="20"/>
      <c r="F2579" s="21">
        <v>2</v>
      </c>
      <c r="G2579" s="21">
        <v>5</v>
      </c>
      <c r="H2579" s="21"/>
      <c r="I2579" s="21"/>
      <c r="J2579" s="21"/>
      <c r="K2579" s="22">
        <f>VLOOKUP(D2579,'Porte Honorário'!$A$3:$B$44,2,0)</f>
        <v>1049.28</v>
      </c>
      <c r="L2579" s="22">
        <f>'Base PF Saúde'!$K2579*'Base PF Saúde'!$C2579</f>
        <v>1049.28</v>
      </c>
      <c r="M2579" s="22">
        <f>'Base PF Saúde'!$E2579*'Uco e Filme'!$A$2</f>
        <v>0</v>
      </c>
      <c r="N2579" s="22">
        <f>'Base PF Saúde'!$H2579*'Uco e Filme'!$A$11</f>
        <v>0</v>
      </c>
      <c r="O2579" s="23">
        <f>ROUND(SUM('Base PF Saúde'!$L2579:$N2579),2)</f>
        <v>1049.28</v>
      </c>
    </row>
    <row r="2580" spans="1:15" x14ac:dyDescent="0.25">
      <c r="A2580" s="18">
        <v>31306071</v>
      </c>
      <c r="B2580" s="18" t="s">
        <v>2602</v>
      </c>
      <c r="C2580" s="24">
        <v>1</v>
      </c>
      <c r="D2580" s="25" t="s">
        <v>263</v>
      </c>
      <c r="E2580" s="20"/>
      <c r="F2580" s="21">
        <v>2</v>
      </c>
      <c r="G2580" s="21">
        <v>4</v>
      </c>
      <c r="H2580" s="21"/>
      <c r="I2580" s="21"/>
      <c r="J2580" s="21"/>
      <c r="K2580" s="22">
        <f>VLOOKUP(D2580,'Porte Honorário'!$A$3:$B$44,2,0)</f>
        <v>819.25</v>
      </c>
      <c r="L2580" s="22">
        <f>'Base PF Saúde'!$K2580*'Base PF Saúde'!$C2580</f>
        <v>819.25</v>
      </c>
      <c r="M2580" s="22">
        <f>'Base PF Saúde'!$E2580*'Uco e Filme'!$A$2</f>
        <v>0</v>
      </c>
      <c r="N2580" s="22">
        <f>'Base PF Saúde'!$H2580*'Uco e Filme'!$A$11</f>
        <v>0</v>
      </c>
      <c r="O2580" s="23">
        <f>ROUND(SUM('Base PF Saúde'!$L2580:$N2580),2)</f>
        <v>819.25</v>
      </c>
    </row>
    <row r="2581" spans="1:15" x14ac:dyDescent="0.25">
      <c r="A2581" s="18">
        <v>31306080</v>
      </c>
      <c r="B2581" s="18" t="s">
        <v>2603</v>
      </c>
      <c r="C2581" s="24">
        <v>1</v>
      </c>
      <c r="D2581" s="25" t="s">
        <v>338</v>
      </c>
      <c r="E2581" s="20"/>
      <c r="F2581" s="21">
        <v>2</v>
      </c>
      <c r="G2581" s="21">
        <v>3</v>
      </c>
      <c r="H2581" s="21"/>
      <c r="I2581" s="21"/>
      <c r="J2581" s="21"/>
      <c r="K2581" s="22">
        <f>VLOOKUP(D2581,'Porte Honorário'!$A$3:$B$44,2,0)</f>
        <v>953.16</v>
      </c>
      <c r="L2581" s="22">
        <f>'Base PF Saúde'!$K2581*'Base PF Saúde'!$C2581</f>
        <v>953.16</v>
      </c>
      <c r="M2581" s="22">
        <f>'Base PF Saúde'!$E2581*'Uco e Filme'!$A$2</f>
        <v>0</v>
      </c>
      <c r="N2581" s="22">
        <f>'Base PF Saúde'!$H2581*'Uco e Filme'!$A$11</f>
        <v>0</v>
      </c>
      <c r="O2581" s="23">
        <f>ROUND(SUM('Base PF Saúde'!$L2581:$N2581),2)</f>
        <v>953.16</v>
      </c>
    </row>
    <row r="2582" spans="1:15" ht="18" customHeight="1" x14ac:dyDescent="0.25">
      <c r="A2582" s="72" t="s">
        <v>2604</v>
      </c>
      <c r="B2582" s="73"/>
      <c r="C2582" s="73"/>
      <c r="D2582" s="73"/>
      <c r="E2582" s="73"/>
      <c r="F2582" s="73"/>
      <c r="G2582" s="73"/>
      <c r="H2582" s="73"/>
      <c r="I2582" s="73"/>
      <c r="J2582" s="73"/>
      <c r="K2582" s="73" t="e">
        <f>VLOOKUP(D2582,'Porte Honorário'!$A$3:$B$44,2,0)</f>
        <v>#N/A</v>
      </c>
      <c r="L2582" s="73" t="e">
        <f>'Base PF Saúde'!$K2582*'Base PF Saúde'!$C2582</f>
        <v>#N/A</v>
      </c>
      <c r="M2582" s="73">
        <f>'Base PF Saúde'!$E2582*'Uco e Filme'!$A$2</f>
        <v>0</v>
      </c>
      <c r="N2582" s="73">
        <f>'Base PF Saúde'!$H2582*'Uco e Filme'!$A$11</f>
        <v>0</v>
      </c>
      <c r="O2582" s="74" t="e">
        <f>ROUND(SUM('Base PF Saúde'!$L2582:$N2582),2)</f>
        <v>#N/A</v>
      </c>
    </row>
    <row r="2583" spans="1:15" x14ac:dyDescent="0.25">
      <c r="A2583" s="18">
        <v>31307019</v>
      </c>
      <c r="B2583" s="18" t="s">
        <v>2605</v>
      </c>
      <c r="C2583" s="24">
        <v>1</v>
      </c>
      <c r="D2583" s="25" t="s">
        <v>960</v>
      </c>
      <c r="E2583" s="20"/>
      <c r="F2583" s="21">
        <v>2</v>
      </c>
      <c r="G2583" s="21">
        <v>4</v>
      </c>
      <c r="H2583" s="21"/>
      <c r="I2583" s="21"/>
      <c r="J2583" s="21"/>
      <c r="K2583" s="22">
        <f>VLOOKUP(D2583,'Porte Honorário'!$A$3:$B$44,2,0)</f>
        <v>1788.13</v>
      </c>
      <c r="L2583" s="22">
        <f>'Base PF Saúde'!$K2583*'Base PF Saúde'!$C2583</f>
        <v>1788.13</v>
      </c>
      <c r="M2583" s="22">
        <f>'Base PF Saúde'!$E2583*'Uco e Filme'!$A$2</f>
        <v>0</v>
      </c>
      <c r="N2583" s="22">
        <f>'Base PF Saúde'!$H2583*'Uco e Filme'!$A$11</f>
        <v>0</v>
      </c>
      <c r="O2583" s="23">
        <f>ROUND(SUM('Base PF Saúde'!$L2583:$N2583),2)</f>
        <v>1788.13</v>
      </c>
    </row>
    <row r="2584" spans="1:15" ht="36" x14ac:dyDescent="0.25">
      <c r="A2584" s="18">
        <v>31307027</v>
      </c>
      <c r="B2584" s="18" t="s">
        <v>2606</v>
      </c>
      <c r="C2584" s="24">
        <v>1</v>
      </c>
      <c r="D2584" s="25" t="s">
        <v>334</v>
      </c>
      <c r="E2584" s="20"/>
      <c r="F2584" s="21">
        <v>2</v>
      </c>
      <c r="G2584" s="21">
        <v>3</v>
      </c>
      <c r="H2584" s="21"/>
      <c r="I2584" s="21"/>
      <c r="J2584" s="21"/>
      <c r="K2584" s="22">
        <f>VLOOKUP(D2584,'Porte Honorário'!$A$3:$B$44,2,0)</f>
        <v>1049.28</v>
      </c>
      <c r="L2584" s="22">
        <f>'Base PF Saúde'!$K2584*'Base PF Saúde'!$C2584</f>
        <v>1049.28</v>
      </c>
      <c r="M2584" s="22">
        <f>'Base PF Saúde'!$E2584*'Uco e Filme'!$A$2</f>
        <v>0</v>
      </c>
      <c r="N2584" s="22">
        <f>'Base PF Saúde'!$H2584*'Uco e Filme'!$A$11</f>
        <v>0</v>
      </c>
      <c r="O2584" s="23">
        <f>ROUND(SUM('Base PF Saúde'!$L2584:$N2584),2)</f>
        <v>1049.28</v>
      </c>
    </row>
    <row r="2585" spans="1:15" x14ac:dyDescent="0.25">
      <c r="A2585" s="18">
        <v>31307035</v>
      </c>
      <c r="B2585" s="18" t="s">
        <v>2607</v>
      </c>
      <c r="C2585" s="24">
        <v>1</v>
      </c>
      <c r="D2585" s="25" t="s">
        <v>334</v>
      </c>
      <c r="E2585" s="20"/>
      <c r="F2585" s="21">
        <v>2</v>
      </c>
      <c r="G2585" s="21">
        <v>3</v>
      </c>
      <c r="H2585" s="21"/>
      <c r="I2585" s="21"/>
      <c r="J2585" s="21"/>
      <c r="K2585" s="22">
        <f>VLOOKUP(D2585,'Porte Honorário'!$A$3:$B$44,2,0)</f>
        <v>1049.28</v>
      </c>
      <c r="L2585" s="22">
        <f>'Base PF Saúde'!$K2585*'Base PF Saúde'!$C2585</f>
        <v>1049.28</v>
      </c>
      <c r="M2585" s="22">
        <f>'Base PF Saúde'!$E2585*'Uco e Filme'!$A$2</f>
        <v>0</v>
      </c>
      <c r="N2585" s="22">
        <f>'Base PF Saúde'!$H2585*'Uco e Filme'!$A$11</f>
        <v>0</v>
      </c>
      <c r="O2585" s="23">
        <f>ROUND(SUM('Base PF Saúde'!$L2585:$N2585),2)</f>
        <v>1049.28</v>
      </c>
    </row>
    <row r="2586" spans="1:15" x14ac:dyDescent="0.25">
      <c r="A2586" s="18">
        <v>31307043</v>
      </c>
      <c r="B2586" s="18" t="s">
        <v>2608</v>
      </c>
      <c r="C2586" s="24">
        <v>1</v>
      </c>
      <c r="D2586" s="25" t="s">
        <v>384</v>
      </c>
      <c r="E2586" s="20"/>
      <c r="F2586" s="21">
        <v>2</v>
      </c>
      <c r="G2586" s="21">
        <v>4</v>
      </c>
      <c r="H2586" s="21"/>
      <c r="I2586" s="21"/>
      <c r="J2586" s="21"/>
      <c r="K2586" s="22">
        <f>VLOOKUP(D2586,'Porte Honorário'!$A$3:$B$44,2,0)</f>
        <v>737.32</v>
      </c>
      <c r="L2586" s="22">
        <f>'Base PF Saúde'!$K2586*'Base PF Saúde'!$C2586</f>
        <v>737.32</v>
      </c>
      <c r="M2586" s="22">
        <f>'Base PF Saúde'!$E2586*'Uco e Filme'!$A$2</f>
        <v>0</v>
      </c>
      <c r="N2586" s="22">
        <f>'Base PF Saúde'!$H2586*'Uco e Filme'!$A$11</f>
        <v>0</v>
      </c>
      <c r="O2586" s="23">
        <f>ROUND(SUM('Base PF Saúde'!$L2586:$N2586),2)</f>
        <v>737.32</v>
      </c>
    </row>
    <row r="2587" spans="1:15" ht="24" x14ac:dyDescent="0.25">
      <c r="A2587" s="18">
        <v>31307051</v>
      </c>
      <c r="B2587" s="18" t="s">
        <v>2609</v>
      </c>
      <c r="C2587" s="24">
        <v>1</v>
      </c>
      <c r="D2587" s="25" t="s">
        <v>295</v>
      </c>
      <c r="E2587" s="20"/>
      <c r="F2587" s="21">
        <v>1</v>
      </c>
      <c r="G2587" s="21">
        <v>3</v>
      </c>
      <c r="H2587" s="21"/>
      <c r="I2587" s="21"/>
      <c r="J2587" s="21"/>
      <c r="K2587" s="22">
        <f>VLOOKUP(D2587,'Porte Honorário'!$A$3:$B$44,2,0)</f>
        <v>682.17</v>
      </c>
      <c r="L2587" s="22">
        <f>'Base PF Saúde'!$K2587*'Base PF Saúde'!$C2587</f>
        <v>682.17</v>
      </c>
      <c r="M2587" s="22">
        <f>'Base PF Saúde'!$E2587*'Uco e Filme'!$A$2</f>
        <v>0</v>
      </c>
      <c r="N2587" s="22">
        <f>'Base PF Saúde'!$H2587*'Uco e Filme'!$A$11</f>
        <v>0</v>
      </c>
      <c r="O2587" s="23">
        <f>ROUND(SUM('Base PF Saúde'!$L2587:$N2587),2)</f>
        <v>682.17</v>
      </c>
    </row>
    <row r="2588" spans="1:15" ht="24" x14ac:dyDescent="0.25">
      <c r="A2588" s="18">
        <v>31307060</v>
      </c>
      <c r="B2588" s="18" t="s">
        <v>2610</v>
      </c>
      <c r="C2588" s="24">
        <v>1</v>
      </c>
      <c r="D2588" s="25" t="s">
        <v>384</v>
      </c>
      <c r="E2588" s="20"/>
      <c r="F2588" s="21">
        <v>1</v>
      </c>
      <c r="G2588" s="21">
        <v>4</v>
      </c>
      <c r="H2588" s="21"/>
      <c r="I2588" s="21"/>
      <c r="J2588" s="21"/>
      <c r="K2588" s="22">
        <f>VLOOKUP(D2588,'Porte Honorário'!$A$3:$B$44,2,0)</f>
        <v>737.32</v>
      </c>
      <c r="L2588" s="22">
        <f>'Base PF Saúde'!$K2588*'Base PF Saúde'!$C2588</f>
        <v>737.32</v>
      </c>
      <c r="M2588" s="22">
        <f>'Base PF Saúde'!$E2588*'Uco e Filme'!$A$2</f>
        <v>0</v>
      </c>
      <c r="N2588" s="22">
        <f>'Base PF Saúde'!$H2588*'Uco e Filme'!$A$11</f>
        <v>0</v>
      </c>
      <c r="O2588" s="23">
        <f>ROUND(SUM('Base PF Saúde'!$L2588:$N2588),2)</f>
        <v>737.32</v>
      </c>
    </row>
    <row r="2589" spans="1:15" ht="36" x14ac:dyDescent="0.25">
      <c r="A2589" s="18">
        <v>31307078</v>
      </c>
      <c r="B2589" s="18" t="s">
        <v>2611</v>
      </c>
      <c r="C2589" s="24">
        <v>1</v>
      </c>
      <c r="D2589" s="25" t="s">
        <v>336</v>
      </c>
      <c r="E2589" s="20"/>
      <c r="F2589" s="21">
        <v>1</v>
      </c>
      <c r="G2589" s="21">
        <v>4</v>
      </c>
      <c r="H2589" s="21"/>
      <c r="I2589" s="21"/>
      <c r="J2589" s="21"/>
      <c r="K2589" s="22">
        <f>VLOOKUP(D2589,'Porte Honorário'!$A$3:$B$44,2,0)</f>
        <v>401.75</v>
      </c>
      <c r="L2589" s="22">
        <f>'Base PF Saúde'!$K2589*'Base PF Saúde'!$C2589</f>
        <v>401.75</v>
      </c>
      <c r="M2589" s="22">
        <f>'Base PF Saúde'!$E2589*'Uco e Filme'!$A$2</f>
        <v>0</v>
      </c>
      <c r="N2589" s="22">
        <f>'Base PF Saúde'!$H2589*'Uco e Filme'!$A$11</f>
        <v>0</v>
      </c>
      <c r="O2589" s="23">
        <f>ROUND(SUM('Base PF Saúde'!$L2589:$N2589),2)</f>
        <v>401.75</v>
      </c>
    </row>
    <row r="2590" spans="1:15" x14ac:dyDescent="0.25">
      <c r="A2590" s="18">
        <v>31307086</v>
      </c>
      <c r="B2590" s="18" t="s">
        <v>2612</v>
      </c>
      <c r="C2590" s="24">
        <v>1</v>
      </c>
      <c r="D2590" s="25" t="s">
        <v>73</v>
      </c>
      <c r="E2590" s="20"/>
      <c r="F2590" s="21">
        <v>1</v>
      </c>
      <c r="G2590" s="21">
        <v>3</v>
      </c>
      <c r="H2590" s="21"/>
      <c r="I2590" s="21"/>
      <c r="J2590" s="21"/>
      <c r="K2590" s="22">
        <f>VLOOKUP(D2590,'Porte Honorário'!$A$3:$B$44,2,0)</f>
        <v>346.6</v>
      </c>
      <c r="L2590" s="22">
        <f>'Base PF Saúde'!$K2590*'Base PF Saúde'!$C2590</f>
        <v>346.6</v>
      </c>
      <c r="M2590" s="22">
        <f>'Base PF Saúde'!$E2590*'Uco e Filme'!$A$2</f>
        <v>0</v>
      </c>
      <c r="N2590" s="22">
        <f>'Base PF Saúde'!$H2590*'Uco e Filme'!$A$11</f>
        <v>0</v>
      </c>
      <c r="O2590" s="23">
        <f>ROUND(SUM('Base PF Saúde'!$L2590:$N2590),2)</f>
        <v>346.6</v>
      </c>
    </row>
    <row r="2591" spans="1:15" x14ac:dyDescent="0.25">
      <c r="A2591" s="18">
        <v>31307094</v>
      </c>
      <c r="B2591" s="18" t="s">
        <v>2613</v>
      </c>
      <c r="C2591" s="24">
        <v>1</v>
      </c>
      <c r="D2591" s="25" t="s">
        <v>384</v>
      </c>
      <c r="E2591" s="20"/>
      <c r="F2591" s="21">
        <v>1</v>
      </c>
      <c r="G2591" s="21">
        <v>5</v>
      </c>
      <c r="H2591" s="21"/>
      <c r="I2591" s="21"/>
      <c r="J2591" s="21"/>
      <c r="K2591" s="22">
        <f>VLOOKUP(D2591,'Porte Honorário'!$A$3:$B$44,2,0)</f>
        <v>737.32</v>
      </c>
      <c r="L2591" s="22">
        <f>'Base PF Saúde'!$K2591*'Base PF Saúde'!$C2591</f>
        <v>737.32</v>
      </c>
      <c r="M2591" s="22">
        <f>'Base PF Saúde'!$E2591*'Uco e Filme'!$A$2</f>
        <v>0</v>
      </c>
      <c r="N2591" s="22">
        <f>'Base PF Saúde'!$H2591*'Uco e Filme'!$A$11</f>
        <v>0</v>
      </c>
      <c r="O2591" s="23">
        <f>ROUND(SUM('Base PF Saúde'!$L2591:$N2591),2)</f>
        <v>737.32</v>
      </c>
    </row>
    <row r="2592" spans="1:15" ht="24" x14ac:dyDescent="0.25">
      <c r="A2592" s="18">
        <v>31307108</v>
      </c>
      <c r="B2592" s="18" t="s">
        <v>2614</v>
      </c>
      <c r="C2592" s="24">
        <v>1</v>
      </c>
      <c r="D2592" s="25" t="s">
        <v>73</v>
      </c>
      <c r="E2592" s="20"/>
      <c r="F2592" s="21">
        <v>1</v>
      </c>
      <c r="G2592" s="21">
        <v>4</v>
      </c>
      <c r="H2592" s="21"/>
      <c r="I2592" s="21"/>
      <c r="J2592" s="21"/>
      <c r="K2592" s="22">
        <f>VLOOKUP(D2592,'Porte Honorário'!$A$3:$B$44,2,0)</f>
        <v>346.6</v>
      </c>
      <c r="L2592" s="22">
        <f>'Base PF Saúde'!$K2592*'Base PF Saúde'!$C2592</f>
        <v>346.6</v>
      </c>
      <c r="M2592" s="22">
        <f>'Base PF Saúde'!$E2592*'Uco e Filme'!$A$2</f>
        <v>0</v>
      </c>
      <c r="N2592" s="22">
        <f>'Base PF Saúde'!$H2592*'Uco e Filme'!$A$11</f>
        <v>0</v>
      </c>
      <c r="O2592" s="23">
        <f>ROUND(SUM('Base PF Saúde'!$L2592:$N2592),2)</f>
        <v>346.6</v>
      </c>
    </row>
    <row r="2593" spans="1:15" x14ac:dyDescent="0.25">
      <c r="A2593" s="18">
        <v>31307116</v>
      </c>
      <c r="B2593" s="18" t="s">
        <v>2615</v>
      </c>
      <c r="C2593" s="24">
        <v>1</v>
      </c>
      <c r="D2593" s="25" t="s">
        <v>295</v>
      </c>
      <c r="E2593" s="20"/>
      <c r="F2593" s="21">
        <v>2</v>
      </c>
      <c r="G2593" s="21">
        <v>3</v>
      </c>
      <c r="H2593" s="21"/>
      <c r="I2593" s="21"/>
      <c r="J2593" s="21"/>
      <c r="K2593" s="22">
        <f>VLOOKUP(D2593,'Porte Honorário'!$A$3:$B$44,2,0)</f>
        <v>682.17</v>
      </c>
      <c r="L2593" s="22">
        <f>'Base PF Saúde'!$K2593*'Base PF Saúde'!$C2593</f>
        <v>682.17</v>
      </c>
      <c r="M2593" s="22">
        <f>'Base PF Saúde'!$E2593*'Uco e Filme'!$A$2</f>
        <v>0</v>
      </c>
      <c r="N2593" s="22">
        <f>'Base PF Saúde'!$H2593*'Uco e Filme'!$A$11</f>
        <v>0</v>
      </c>
      <c r="O2593" s="23">
        <f>ROUND(SUM('Base PF Saúde'!$L2593:$N2593),2)</f>
        <v>682.17</v>
      </c>
    </row>
    <row r="2594" spans="1:15" ht="24" x14ac:dyDescent="0.25">
      <c r="A2594" s="18">
        <v>31307124</v>
      </c>
      <c r="B2594" s="18" t="s">
        <v>2616</v>
      </c>
      <c r="C2594" s="24">
        <v>1</v>
      </c>
      <c r="D2594" s="25" t="s">
        <v>309</v>
      </c>
      <c r="E2594" s="20"/>
      <c r="F2594" s="21">
        <v>1</v>
      </c>
      <c r="G2594" s="21">
        <v>4</v>
      </c>
      <c r="H2594" s="21"/>
      <c r="I2594" s="21"/>
      <c r="J2594" s="21"/>
      <c r="K2594" s="22">
        <f>VLOOKUP(D2594,'Porte Honorário'!$A$3:$B$44,2,0)</f>
        <v>771.98</v>
      </c>
      <c r="L2594" s="22">
        <f>'Base PF Saúde'!$K2594*'Base PF Saúde'!$C2594</f>
        <v>771.98</v>
      </c>
      <c r="M2594" s="22">
        <f>'Base PF Saúde'!$E2594*'Uco e Filme'!$A$2</f>
        <v>0</v>
      </c>
      <c r="N2594" s="22">
        <f>'Base PF Saúde'!$H2594*'Uco e Filme'!$A$11</f>
        <v>0</v>
      </c>
      <c r="O2594" s="23">
        <f>ROUND(SUM('Base PF Saúde'!$L2594:$N2594),2)</f>
        <v>771.98</v>
      </c>
    </row>
    <row r="2595" spans="1:15" x14ac:dyDescent="0.25">
      <c r="A2595" s="18">
        <v>31307132</v>
      </c>
      <c r="B2595" s="18" t="s">
        <v>2617</v>
      </c>
      <c r="C2595" s="24">
        <v>1</v>
      </c>
      <c r="D2595" s="25" t="s">
        <v>384</v>
      </c>
      <c r="E2595" s="20"/>
      <c r="F2595" s="21">
        <v>1</v>
      </c>
      <c r="G2595" s="21">
        <v>4</v>
      </c>
      <c r="H2595" s="21"/>
      <c r="I2595" s="21"/>
      <c r="J2595" s="21"/>
      <c r="K2595" s="22">
        <f>VLOOKUP(D2595,'Porte Honorário'!$A$3:$B$44,2,0)</f>
        <v>737.32</v>
      </c>
      <c r="L2595" s="22">
        <f>'Base PF Saúde'!$K2595*'Base PF Saúde'!$C2595</f>
        <v>737.32</v>
      </c>
      <c r="M2595" s="22">
        <f>'Base PF Saúde'!$E2595*'Uco e Filme'!$A$2</f>
        <v>0</v>
      </c>
      <c r="N2595" s="22">
        <f>'Base PF Saúde'!$H2595*'Uco e Filme'!$A$11</f>
        <v>0</v>
      </c>
      <c r="O2595" s="23">
        <f>ROUND(SUM('Base PF Saúde'!$L2595:$N2595),2)</f>
        <v>737.32</v>
      </c>
    </row>
    <row r="2596" spans="1:15" x14ac:dyDescent="0.25">
      <c r="A2596" s="18">
        <v>31307140</v>
      </c>
      <c r="B2596" s="18" t="s">
        <v>2618</v>
      </c>
      <c r="C2596" s="24">
        <v>1</v>
      </c>
      <c r="D2596" s="25" t="s">
        <v>73</v>
      </c>
      <c r="E2596" s="20"/>
      <c r="F2596" s="21">
        <v>1</v>
      </c>
      <c r="G2596" s="21">
        <v>4</v>
      </c>
      <c r="H2596" s="21"/>
      <c r="I2596" s="21"/>
      <c r="J2596" s="21"/>
      <c r="K2596" s="22">
        <f>VLOOKUP(D2596,'Porte Honorário'!$A$3:$B$44,2,0)</f>
        <v>346.6</v>
      </c>
      <c r="L2596" s="22">
        <f>'Base PF Saúde'!$K2596*'Base PF Saúde'!$C2596</f>
        <v>346.6</v>
      </c>
      <c r="M2596" s="22">
        <f>'Base PF Saúde'!$E2596*'Uco e Filme'!$A$2</f>
        <v>0</v>
      </c>
      <c r="N2596" s="22">
        <f>'Base PF Saúde'!$H2596*'Uco e Filme'!$A$11</f>
        <v>0</v>
      </c>
      <c r="O2596" s="23">
        <f>ROUND(SUM('Base PF Saúde'!$L2596:$N2596),2)</f>
        <v>346.6</v>
      </c>
    </row>
    <row r="2597" spans="1:15" x14ac:dyDescent="0.25">
      <c r="A2597" s="18">
        <v>31307159</v>
      </c>
      <c r="B2597" s="18" t="s">
        <v>2619</v>
      </c>
      <c r="C2597" s="24">
        <v>1</v>
      </c>
      <c r="D2597" s="25" t="s">
        <v>1000</v>
      </c>
      <c r="E2597" s="20">
        <v>81.099999999999994</v>
      </c>
      <c r="F2597" s="21">
        <v>2</v>
      </c>
      <c r="G2597" s="21">
        <v>6</v>
      </c>
      <c r="H2597" s="21"/>
      <c r="I2597" s="21"/>
      <c r="J2597" s="21"/>
      <c r="K2597" s="22">
        <f>VLOOKUP(D2597,'Porte Honorário'!$A$3:$B$44,2,0)</f>
        <v>2591.63</v>
      </c>
      <c r="L2597" s="22">
        <f>'Base PF Saúde'!$K2597*'Base PF Saúde'!$C2597</f>
        <v>2591.63</v>
      </c>
      <c r="M2597" s="22">
        <f>'Base PF Saúde'!$E2597*'Uco e Filme'!$A$2</f>
        <v>1470.3429999999998</v>
      </c>
      <c r="N2597" s="22">
        <f>'Base PF Saúde'!$H2597*'Uco e Filme'!$A$11</f>
        <v>0</v>
      </c>
      <c r="O2597" s="23">
        <f>ROUND(SUM('Base PF Saúde'!$L2597:$N2597),2)</f>
        <v>4061.97</v>
      </c>
    </row>
    <row r="2598" spans="1:15" ht="36" x14ac:dyDescent="0.25">
      <c r="A2598" s="18">
        <v>31307167</v>
      </c>
      <c r="B2598" s="18" t="s">
        <v>2620</v>
      </c>
      <c r="C2598" s="24">
        <v>1</v>
      </c>
      <c r="D2598" s="25" t="s">
        <v>489</v>
      </c>
      <c r="E2598" s="20">
        <v>56.77</v>
      </c>
      <c r="F2598" s="21">
        <v>2</v>
      </c>
      <c r="G2598" s="21">
        <v>5</v>
      </c>
      <c r="H2598" s="21"/>
      <c r="I2598" s="21"/>
      <c r="J2598" s="21"/>
      <c r="K2598" s="22">
        <f>VLOOKUP(D2598,'Porte Honorário'!$A$3:$B$44,2,0)</f>
        <v>1354.9</v>
      </c>
      <c r="L2598" s="22">
        <f>'Base PF Saúde'!$K2598*'Base PF Saúde'!$C2598</f>
        <v>1354.9</v>
      </c>
      <c r="M2598" s="22">
        <f>'Base PF Saúde'!$E2598*'Uco e Filme'!$A$2</f>
        <v>1029.2401</v>
      </c>
      <c r="N2598" s="22">
        <f>'Base PF Saúde'!$H2598*'Uco e Filme'!$A$11</f>
        <v>0</v>
      </c>
      <c r="O2598" s="23">
        <f>ROUND(SUM('Base PF Saúde'!$L2598:$N2598),2)</f>
        <v>2384.14</v>
      </c>
    </row>
    <row r="2599" spans="1:15" ht="24" x14ac:dyDescent="0.25">
      <c r="A2599" s="18">
        <v>31307175</v>
      </c>
      <c r="B2599" s="18" t="s">
        <v>2621</v>
      </c>
      <c r="C2599" s="24">
        <v>1</v>
      </c>
      <c r="D2599" s="25" t="s">
        <v>489</v>
      </c>
      <c r="E2599" s="20">
        <v>56.77</v>
      </c>
      <c r="F2599" s="21">
        <v>2</v>
      </c>
      <c r="G2599" s="21">
        <v>5</v>
      </c>
      <c r="H2599" s="21"/>
      <c r="I2599" s="21"/>
      <c r="J2599" s="21"/>
      <c r="K2599" s="22">
        <f>VLOOKUP(D2599,'Porte Honorário'!$A$3:$B$44,2,0)</f>
        <v>1354.9</v>
      </c>
      <c r="L2599" s="22">
        <f>'Base PF Saúde'!$K2599*'Base PF Saúde'!$C2599</f>
        <v>1354.9</v>
      </c>
      <c r="M2599" s="22">
        <f>'Base PF Saúde'!$E2599*'Uco e Filme'!$A$2</f>
        <v>1029.2401</v>
      </c>
      <c r="N2599" s="22">
        <f>'Base PF Saúde'!$H2599*'Uco e Filme'!$A$11</f>
        <v>0</v>
      </c>
      <c r="O2599" s="23">
        <f>ROUND(SUM('Base PF Saúde'!$L2599:$N2599),2)</f>
        <v>2384.14</v>
      </c>
    </row>
    <row r="2600" spans="1:15" ht="24" x14ac:dyDescent="0.25">
      <c r="A2600" s="18">
        <v>31307183</v>
      </c>
      <c r="B2600" s="18" t="s">
        <v>2622</v>
      </c>
      <c r="C2600" s="24">
        <v>1</v>
      </c>
      <c r="D2600" s="25" t="s">
        <v>338</v>
      </c>
      <c r="E2600" s="20">
        <v>44.61</v>
      </c>
      <c r="F2600" s="21">
        <v>2</v>
      </c>
      <c r="G2600" s="21">
        <v>5</v>
      </c>
      <c r="H2600" s="21"/>
      <c r="I2600" s="21"/>
      <c r="J2600" s="21"/>
      <c r="K2600" s="22">
        <f>VLOOKUP(D2600,'Porte Honorário'!$A$3:$B$44,2,0)</f>
        <v>953.16</v>
      </c>
      <c r="L2600" s="22">
        <f>'Base PF Saúde'!$K2600*'Base PF Saúde'!$C2600</f>
        <v>953.16</v>
      </c>
      <c r="M2600" s="22">
        <f>'Base PF Saúde'!$E2600*'Uco e Filme'!$A$2</f>
        <v>808.77929999999992</v>
      </c>
      <c r="N2600" s="22">
        <f>'Base PF Saúde'!$H2600*'Uco e Filme'!$A$11</f>
        <v>0</v>
      </c>
      <c r="O2600" s="23">
        <f>ROUND(SUM('Base PF Saúde'!$L2600:$N2600),2)</f>
        <v>1761.94</v>
      </c>
    </row>
    <row r="2601" spans="1:15" ht="24" x14ac:dyDescent="0.25">
      <c r="A2601" s="18">
        <v>31307191</v>
      </c>
      <c r="B2601" s="18" t="s">
        <v>2623</v>
      </c>
      <c r="C2601" s="24">
        <v>1</v>
      </c>
      <c r="D2601" s="25" t="s">
        <v>342</v>
      </c>
      <c r="E2601" s="20">
        <v>44.61</v>
      </c>
      <c r="F2601" s="21">
        <v>1</v>
      </c>
      <c r="G2601" s="21">
        <v>5</v>
      </c>
      <c r="H2601" s="21"/>
      <c r="I2601" s="21"/>
      <c r="J2601" s="21"/>
      <c r="K2601" s="22">
        <f>VLOOKUP(D2601,'Porte Honorário'!$A$3:$B$44,2,0)</f>
        <v>874.38</v>
      </c>
      <c r="L2601" s="22">
        <f>'Base PF Saúde'!$K2601*'Base PF Saúde'!$C2601</f>
        <v>874.38</v>
      </c>
      <c r="M2601" s="22">
        <f>'Base PF Saúde'!$E2601*'Uco e Filme'!$A$2</f>
        <v>808.77929999999992</v>
      </c>
      <c r="N2601" s="22">
        <f>'Base PF Saúde'!$H2601*'Uco e Filme'!$A$11</f>
        <v>0</v>
      </c>
      <c r="O2601" s="23">
        <f>ROUND(SUM('Base PF Saúde'!$L2601:$N2601),2)</f>
        <v>1683.16</v>
      </c>
    </row>
    <row r="2602" spans="1:15" ht="36" x14ac:dyDescent="0.25">
      <c r="A2602" s="18">
        <v>31307205</v>
      </c>
      <c r="B2602" s="18" t="s">
        <v>2624</v>
      </c>
      <c r="C2602" s="24">
        <v>1</v>
      </c>
      <c r="D2602" s="25" t="s">
        <v>246</v>
      </c>
      <c r="E2602" s="20">
        <v>36.5</v>
      </c>
      <c r="F2602" s="21">
        <v>1</v>
      </c>
      <c r="G2602" s="21">
        <v>5</v>
      </c>
      <c r="H2602" s="21"/>
      <c r="I2602" s="21"/>
      <c r="J2602" s="21"/>
      <c r="K2602" s="22">
        <f>VLOOKUP(D2602,'Porte Honorário'!$A$3:$B$44,2,0)</f>
        <v>521.47</v>
      </c>
      <c r="L2602" s="22">
        <f>'Base PF Saúde'!$K2602*'Base PF Saúde'!$C2602</f>
        <v>521.47</v>
      </c>
      <c r="M2602" s="22">
        <f>'Base PF Saúde'!$E2602*'Uco e Filme'!$A$2</f>
        <v>661.745</v>
      </c>
      <c r="N2602" s="22">
        <f>'Base PF Saúde'!$H2602*'Uco e Filme'!$A$11</f>
        <v>0</v>
      </c>
      <c r="O2602" s="23">
        <f>ROUND(SUM('Base PF Saúde'!$L2602:$N2602),2)</f>
        <v>1183.22</v>
      </c>
    </row>
    <row r="2603" spans="1:15" x14ac:dyDescent="0.25">
      <c r="A2603" s="18">
        <v>31307213</v>
      </c>
      <c r="B2603" s="18" t="s">
        <v>2625</v>
      </c>
      <c r="C2603" s="24">
        <v>1</v>
      </c>
      <c r="D2603" s="25" t="s">
        <v>503</v>
      </c>
      <c r="E2603" s="20">
        <v>30.41</v>
      </c>
      <c r="F2603" s="21">
        <v>1</v>
      </c>
      <c r="G2603" s="21">
        <v>5</v>
      </c>
      <c r="H2603" s="21"/>
      <c r="I2603" s="21"/>
      <c r="J2603" s="21"/>
      <c r="K2603" s="22">
        <f>VLOOKUP(D2603,'Porte Honorário'!$A$3:$B$44,2,0)</f>
        <v>441.14</v>
      </c>
      <c r="L2603" s="22">
        <f>'Base PF Saúde'!$K2603*'Base PF Saúde'!$C2603</f>
        <v>441.14</v>
      </c>
      <c r="M2603" s="22">
        <f>'Base PF Saúde'!$E2603*'Uco e Filme'!$A$2</f>
        <v>551.33330000000001</v>
      </c>
      <c r="N2603" s="22">
        <f>'Base PF Saúde'!$H2603*'Uco e Filme'!$A$11</f>
        <v>0</v>
      </c>
      <c r="O2603" s="23">
        <f>ROUND(SUM('Base PF Saúde'!$L2603:$N2603),2)</f>
        <v>992.47</v>
      </c>
    </row>
    <row r="2604" spans="1:15" x14ac:dyDescent="0.25">
      <c r="A2604" s="18">
        <v>31307221</v>
      </c>
      <c r="B2604" s="18" t="s">
        <v>2626</v>
      </c>
      <c r="C2604" s="24">
        <v>1</v>
      </c>
      <c r="D2604" s="25" t="s">
        <v>338</v>
      </c>
      <c r="E2604" s="20">
        <v>44.61</v>
      </c>
      <c r="F2604" s="21">
        <v>1</v>
      </c>
      <c r="G2604" s="21">
        <v>6</v>
      </c>
      <c r="H2604" s="21"/>
      <c r="I2604" s="21"/>
      <c r="J2604" s="21"/>
      <c r="K2604" s="22">
        <f>VLOOKUP(D2604,'Porte Honorário'!$A$3:$B$44,2,0)</f>
        <v>953.16</v>
      </c>
      <c r="L2604" s="22">
        <f>'Base PF Saúde'!$K2604*'Base PF Saúde'!$C2604</f>
        <v>953.16</v>
      </c>
      <c r="M2604" s="22">
        <f>'Base PF Saúde'!$E2604*'Uco e Filme'!$A$2</f>
        <v>808.77929999999992</v>
      </c>
      <c r="N2604" s="22">
        <f>'Base PF Saúde'!$H2604*'Uco e Filme'!$A$11</f>
        <v>0</v>
      </c>
      <c r="O2604" s="23">
        <f>ROUND(SUM('Base PF Saúde'!$L2604:$N2604),2)</f>
        <v>1761.94</v>
      </c>
    </row>
    <row r="2605" spans="1:15" ht="24" x14ac:dyDescent="0.25">
      <c r="A2605" s="18">
        <v>31307230</v>
      </c>
      <c r="B2605" s="18" t="s">
        <v>2627</v>
      </c>
      <c r="C2605" s="24">
        <v>1</v>
      </c>
      <c r="D2605" s="25" t="s">
        <v>503</v>
      </c>
      <c r="E2605" s="20">
        <v>30.41</v>
      </c>
      <c r="F2605" s="21">
        <v>1</v>
      </c>
      <c r="G2605" s="21">
        <v>5</v>
      </c>
      <c r="H2605" s="21"/>
      <c r="I2605" s="21"/>
      <c r="J2605" s="21"/>
      <c r="K2605" s="22">
        <f>VLOOKUP(D2605,'Porte Honorário'!$A$3:$B$44,2,0)</f>
        <v>441.14</v>
      </c>
      <c r="L2605" s="22">
        <f>'Base PF Saúde'!$K2605*'Base PF Saúde'!$C2605</f>
        <v>441.14</v>
      </c>
      <c r="M2605" s="22">
        <f>'Base PF Saúde'!$E2605*'Uco e Filme'!$A$2</f>
        <v>551.33330000000001</v>
      </c>
      <c r="N2605" s="22">
        <f>'Base PF Saúde'!$H2605*'Uco e Filme'!$A$11</f>
        <v>0</v>
      </c>
      <c r="O2605" s="23">
        <f>ROUND(SUM('Base PF Saúde'!$L2605:$N2605),2)</f>
        <v>992.47</v>
      </c>
    </row>
    <row r="2606" spans="1:15" x14ac:dyDescent="0.25">
      <c r="A2606" s="18">
        <v>31307248</v>
      </c>
      <c r="B2606" s="18" t="s">
        <v>2628</v>
      </c>
      <c r="C2606" s="24">
        <v>1</v>
      </c>
      <c r="D2606" s="25" t="s">
        <v>334</v>
      </c>
      <c r="E2606" s="20">
        <v>44.61</v>
      </c>
      <c r="F2606" s="21">
        <v>2</v>
      </c>
      <c r="G2606" s="21">
        <v>5</v>
      </c>
      <c r="H2606" s="21"/>
      <c r="I2606" s="21"/>
      <c r="J2606" s="21"/>
      <c r="K2606" s="22">
        <f>VLOOKUP(D2606,'Porte Honorário'!$A$3:$B$44,2,0)</f>
        <v>1049.28</v>
      </c>
      <c r="L2606" s="22">
        <f>'Base PF Saúde'!$K2606*'Base PF Saúde'!$C2606</f>
        <v>1049.28</v>
      </c>
      <c r="M2606" s="22">
        <f>'Base PF Saúde'!$E2606*'Uco e Filme'!$A$2</f>
        <v>808.77929999999992</v>
      </c>
      <c r="N2606" s="22">
        <f>'Base PF Saúde'!$H2606*'Uco e Filme'!$A$11</f>
        <v>0</v>
      </c>
      <c r="O2606" s="23">
        <f>ROUND(SUM('Base PF Saúde'!$L2606:$N2606),2)</f>
        <v>1858.06</v>
      </c>
    </row>
    <row r="2607" spans="1:15" ht="24" x14ac:dyDescent="0.25">
      <c r="A2607" s="18">
        <v>31307256</v>
      </c>
      <c r="B2607" s="18" t="s">
        <v>2629</v>
      </c>
      <c r="C2607" s="24">
        <v>1</v>
      </c>
      <c r="D2607" s="25" t="s">
        <v>448</v>
      </c>
      <c r="E2607" s="20">
        <v>44.61</v>
      </c>
      <c r="F2607" s="21">
        <v>1</v>
      </c>
      <c r="G2607" s="21">
        <v>5</v>
      </c>
      <c r="H2607" s="21"/>
      <c r="I2607" s="21"/>
      <c r="J2607" s="21"/>
      <c r="K2607" s="22">
        <f>VLOOKUP(D2607,'Porte Honorário'!$A$3:$B$44,2,0)</f>
        <v>1126.45</v>
      </c>
      <c r="L2607" s="22">
        <f>'Base PF Saúde'!$K2607*'Base PF Saúde'!$C2607</f>
        <v>1126.45</v>
      </c>
      <c r="M2607" s="22">
        <f>'Base PF Saúde'!$E2607*'Uco e Filme'!$A$2</f>
        <v>808.77929999999992</v>
      </c>
      <c r="N2607" s="22">
        <f>'Base PF Saúde'!$H2607*'Uco e Filme'!$A$11</f>
        <v>0</v>
      </c>
      <c r="O2607" s="23">
        <f>ROUND(SUM('Base PF Saúde'!$L2607:$N2607),2)</f>
        <v>1935.23</v>
      </c>
    </row>
    <row r="2608" spans="1:15" ht="24" x14ac:dyDescent="0.25">
      <c r="A2608" s="18">
        <v>31307264</v>
      </c>
      <c r="B2608" s="18" t="s">
        <v>2630</v>
      </c>
      <c r="C2608" s="24">
        <v>1</v>
      </c>
      <c r="D2608" s="25" t="s">
        <v>334</v>
      </c>
      <c r="E2608" s="20">
        <v>44.61</v>
      </c>
      <c r="F2608" s="21">
        <v>1</v>
      </c>
      <c r="G2608" s="21">
        <v>5</v>
      </c>
      <c r="H2608" s="21"/>
      <c r="I2608" s="21"/>
      <c r="J2608" s="21"/>
      <c r="K2608" s="22">
        <f>VLOOKUP(D2608,'Porte Honorário'!$A$3:$B$44,2,0)</f>
        <v>1049.28</v>
      </c>
      <c r="L2608" s="22">
        <f>'Base PF Saúde'!$K2608*'Base PF Saúde'!$C2608</f>
        <v>1049.28</v>
      </c>
      <c r="M2608" s="22">
        <f>'Base PF Saúde'!$E2608*'Uco e Filme'!$A$2</f>
        <v>808.77929999999992</v>
      </c>
      <c r="N2608" s="22">
        <f>'Base PF Saúde'!$H2608*'Uco e Filme'!$A$11</f>
        <v>0</v>
      </c>
      <c r="O2608" s="23">
        <f>ROUND(SUM('Base PF Saúde'!$L2608:$N2608),2)</f>
        <v>1858.06</v>
      </c>
    </row>
    <row r="2609" spans="1:15" ht="24" x14ac:dyDescent="0.25">
      <c r="A2609" s="18">
        <v>31307272</v>
      </c>
      <c r="B2609" s="18" t="s">
        <v>2631</v>
      </c>
      <c r="C2609" s="24">
        <v>1</v>
      </c>
      <c r="D2609" s="25" t="s">
        <v>503</v>
      </c>
      <c r="E2609" s="20">
        <v>30.41</v>
      </c>
      <c r="F2609" s="21">
        <v>1</v>
      </c>
      <c r="G2609" s="21">
        <v>5</v>
      </c>
      <c r="H2609" s="21"/>
      <c r="I2609" s="21"/>
      <c r="J2609" s="21"/>
      <c r="K2609" s="22">
        <f>VLOOKUP(D2609,'Porte Honorário'!$A$3:$B$44,2,0)</f>
        <v>441.14</v>
      </c>
      <c r="L2609" s="22">
        <f>'Base PF Saúde'!$K2609*'Base PF Saúde'!$C2609</f>
        <v>441.14</v>
      </c>
      <c r="M2609" s="22">
        <f>'Base PF Saúde'!$E2609*'Uco e Filme'!$A$2</f>
        <v>551.33330000000001</v>
      </c>
      <c r="N2609" s="22">
        <f>'Base PF Saúde'!$H2609*'Uco e Filme'!$A$11</f>
        <v>0</v>
      </c>
      <c r="O2609" s="23">
        <f>ROUND(SUM('Base PF Saúde'!$L2609:$N2609),2)</f>
        <v>992.47</v>
      </c>
    </row>
    <row r="2610" spans="1:15" ht="18" customHeight="1" x14ac:dyDescent="0.25">
      <c r="A2610" s="72" t="s">
        <v>2632</v>
      </c>
      <c r="B2610" s="73"/>
      <c r="C2610" s="73"/>
      <c r="D2610" s="73"/>
      <c r="E2610" s="73"/>
      <c r="F2610" s="73"/>
      <c r="G2610" s="73"/>
      <c r="H2610" s="73"/>
      <c r="I2610" s="73"/>
      <c r="J2610" s="73"/>
      <c r="K2610" s="73" t="e">
        <f>VLOOKUP(D2610,'Porte Honorário'!$A$3:$B$44,2,0)</f>
        <v>#N/A</v>
      </c>
      <c r="L2610" s="73" t="e">
        <f>'Base PF Saúde'!$K2610*'Base PF Saúde'!$C2610</f>
        <v>#N/A</v>
      </c>
      <c r="M2610" s="73">
        <f>'Base PF Saúde'!$E2610*'Uco e Filme'!$A$2</f>
        <v>0</v>
      </c>
      <c r="N2610" s="73">
        <f>'Base PF Saúde'!$H2610*'Uco e Filme'!$A$11</f>
        <v>0</v>
      </c>
      <c r="O2610" s="74" t="e">
        <f>ROUND(SUM('Base PF Saúde'!$L2610:$N2610),2)</f>
        <v>#N/A</v>
      </c>
    </row>
    <row r="2611" spans="1:15" x14ac:dyDescent="0.25">
      <c r="A2611" s="18">
        <v>31308015</v>
      </c>
      <c r="B2611" s="18" t="s">
        <v>2633</v>
      </c>
      <c r="C2611" s="24">
        <v>1</v>
      </c>
      <c r="D2611" s="25" t="s">
        <v>384</v>
      </c>
      <c r="E2611" s="20"/>
      <c r="F2611" s="21"/>
      <c r="G2611" s="21">
        <v>0</v>
      </c>
      <c r="H2611" s="21"/>
      <c r="I2611" s="21"/>
      <c r="J2611" s="21"/>
      <c r="K2611" s="22">
        <f>VLOOKUP(D2611,'Porte Honorário'!$A$3:$B$44,2,0)</f>
        <v>737.32</v>
      </c>
      <c r="L2611" s="22">
        <f>'Base PF Saúde'!$K2611*'Base PF Saúde'!$C2611</f>
        <v>737.32</v>
      </c>
      <c r="M2611" s="22">
        <f>'Base PF Saúde'!$E2611*'Uco e Filme'!$A$2</f>
        <v>0</v>
      </c>
      <c r="N2611" s="22">
        <f>'Base PF Saúde'!$H2611*'Uco e Filme'!$A$11</f>
        <v>0</v>
      </c>
      <c r="O2611" s="23">
        <f>ROUND(SUM('Base PF Saúde'!$L2611:$N2611),2)</f>
        <v>737.32</v>
      </c>
    </row>
    <row r="2612" spans="1:15" ht="24" x14ac:dyDescent="0.25">
      <c r="A2612" s="18">
        <v>31308023</v>
      </c>
      <c r="B2612" s="18" t="s">
        <v>2634</v>
      </c>
      <c r="C2612" s="24">
        <v>1</v>
      </c>
      <c r="D2612" s="25" t="s">
        <v>384</v>
      </c>
      <c r="E2612" s="20"/>
      <c r="F2612" s="21">
        <v>1</v>
      </c>
      <c r="G2612" s="21">
        <v>3</v>
      </c>
      <c r="H2612" s="21"/>
      <c r="I2612" s="21"/>
      <c r="J2612" s="21"/>
      <c r="K2612" s="22">
        <f>VLOOKUP(D2612,'Porte Honorário'!$A$3:$B$44,2,0)</f>
        <v>737.32</v>
      </c>
      <c r="L2612" s="22">
        <f>'Base PF Saúde'!$K2612*'Base PF Saúde'!$C2612</f>
        <v>737.32</v>
      </c>
      <c r="M2612" s="22">
        <f>'Base PF Saúde'!$E2612*'Uco e Filme'!$A$2</f>
        <v>0</v>
      </c>
      <c r="N2612" s="22">
        <f>'Base PF Saúde'!$H2612*'Uco e Filme'!$A$11</f>
        <v>0</v>
      </c>
      <c r="O2612" s="23">
        <f>ROUND(SUM('Base PF Saúde'!$L2612:$N2612),2)</f>
        <v>737.32</v>
      </c>
    </row>
    <row r="2613" spans="1:15" x14ac:dyDescent="0.25">
      <c r="A2613" s="18">
        <v>31308031</v>
      </c>
      <c r="B2613" s="18" t="s">
        <v>2635</v>
      </c>
      <c r="C2613" s="24">
        <v>1</v>
      </c>
      <c r="D2613" s="25" t="s">
        <v>92</v>
      </c>
      <c r="E2613" s="20"/>
      <c r="F2613" s="21"/>
      <c r="G2613" s="21">
        <v>0</v>
      </c>
      <c r="H2613" s="21"/>
      <c r="I2613" s="21"/>
      <c r="J2613" s="21"/>
      <c r="K2613" s="22">
        <f>VLOOKUP(D2613,'Porte Honorário'!$A$3:$B$44,2,0)</f>
        <v>241.04</v>
      </c>
      <c r="L2613" s="22">
        <f>'Base PF Saúde'!$K2613*'Base PF Saúde'!$C2613</f>
        <v>241.04</v>
      </c>
      <c r="M2613" s="22">
        <f>'Base PF Saúde'!$E2613*'Uco e Filme'!$A$2</f>
        <v>0</v>
      </c>
      <c r="N2613" s="22">
        <f>'Base PF Saúde'!$H2613*'Uco e Filme'!$A$11</f>
        <v>0</v>
      </c>
      <c r="O2613" s="23">
        <f>ROUND(SUM('Base PF Saúde'!$L2613:$N2613),2)</f>
        <v>241.04</v>
      </c>
    </row>
    <row r="2614" spans="1:15" x14ac:dyDescent="0.25">
      <c r="A2614" s="18">
        <v>31308040</v>
      </c>
      <c r="B2614" s="18" t="s">
        <v>2636</v>
      </c>
      <c r="C2614" s="24">
        <v>1</v>
      </c>
      <c r="D2614" s="25" t="s">
        <v>71</v>
      </c>
      <c r="E2614" s="20"/>
      <c r="F2614" s="21"/>
      <c r="G2614" s="21">
        <v>0</v>
      </c>
      <c r="H2614" s="21"/>
      <c r="I2614" s="21"/>
      <c r="J2614" s="21"/>
      <c r="K2614" s="22">
        <f>VLOOKUP(D2614,'Porte Honorário'!$A$3:$B$44,2,0)</f>
        <v>297.77</v>
      </c>
      <c r="L2614" s="22">
        <f>'Base PF Saúde'!$K2614*'Base PF Saúde'!$C2614</f>
        <v>297.77</v>
      </c>
      <c r="M2614" s="22">
        <f>'Base PF Saúde'!$E2614*'Uco e Filme'!$A$2</f>
        <v>0</v>
      </c>
      <c r="N2614" s="22">
        <f>'Base PF Saúde'!$H2614*'Uco e Filme'!$A$11</f>
        <v>0</v>
      </c>
      <c r="O2614" s="23">
        <f>ROUND(SUM('Base PF Saúde'!$L2614:$N2614),2)</f>
        <v>297.77</v>
      </c>
    </row>
    <row r="2615" spans="1:15" ht="18" customHeight="1" x14ac:dyDescent="0.25">
      <c r="A2615" s="72" t="s">
        <v>2637</v>
      </c>
      <c r="B2615" s="73"/>
      <c r="C2615" s="73"/>
      <c r="D2615" s="73"/>
      <c r="E2615" s="73"/>
      <c r="F2615" s="73"/>
      <c r="G2615" s="73"/>
      <c r="H2615" s="73"/>
      <c r="I2615" s="73"/>
      <c r="J2615" s="73"/>
      <c r="K2615" s="73" t="e">
        <f>VLOOKUP(D2615,'Porte Honorário'!$A$3:$B$44,2,0)</f>
        <v>#N/A</v>
      </c>
      <c r="L2615" s="73" t="e">
        <f>'Base PF Saúde'!$K2615*'Base PF Saúde'!$C2615</f>
        <v>#N/A</v>
      </c>
      <c r="M2615" s="73">
        <f>'Base PF Saúde'!$E2615*'Uco e Filme'!$A$2</f>
        <v>0</v>
      </c>
      <c r="N2615" s="73">
        <f>'Base PF Saúde'!$H2615*'Uco e Filme'!$A$11</f>
        <v>0</v>
      </c>
      <c r="O2615" s="74" t="e">
        <f>ROUND(SUM('Base PF Saúde'!$L2615:$N2615),2)</f>
        <v>#N/A</v>
      </c>
    </row>
    <row r="2616" spans="1:15" x14ac:dyDescent="0.25">
      <c r="A2616" s="18">
        <v>31309011</v>
      </c>
      <c r="B2616" s="18" t="s">
        <v>2638</v>
      </c>
      <c r="C2616" s="24">
        <v>1</v>
      </c>
      <c r="D2616" s="25" t="s">
        <v>102</v>
      </c>
      <c r="E2616" s="20"/>
      <c r="F2616" s="21"/>
      <c r="G2616" s="21">
        <v>0</v>
      </c>
      <c r="H2616" s="21"/>
      <c r="I2616" s="21"/>
      <c r="J2616" s="21"/>
      <c r="K2616" s="22">
        <f>VLOOKUP(D2616,'Porte Honorário'!$A$3:$B$44,2,0)</f>
        <v>176.44</v>
      </c>
      <c r="L2616" s="22">
        <f>'Base PF Saúde'!$K2616*'Base PF Saúde'!$C2616</f>
        <v>176.44</v>
      </c>
      <c r="M2616" s="22">
        <f>'Base PF Saúde'!$E2616*'Uco e Filme'!$A$2</f>
        <v>0</v>
      </c>
      <c r="N2616" s="22">
        <f>'Base PF Saúde'!$H2616*'Uco e Filme'!$A$11</f>
        <v>0</v>
      </c>
      <c r="O2616" s="23">
        <f>ROUND(SUM('Base PF Saúde'!$L2616:$N2616),2)</f>
        <v>176.44</v>
      </c>
    </row>
    <row r="2617" spans="1:15" ht="24" x14ac:dyDescent="0.25">
      <c r="A2617" s="18">
        <v>31309020</v>
      </c>
      <c r="B2617" s="18" t="s">
        <v>2639</v>
      </c>
      <c r="C2617" s="24">
        <v>1</v>
      </c>
      <c r="D2617" s="25" t="s">
        <v>92</v>
      </c>
      <c r="E2617" s="20"/>
      <c r="F2617" s="21"/>
      <c r="G2617" s="21">
        <v>2</v>
      </c>
      <c r="H2617" s="21"/>
      <c r="I2617" s="21"/>
      <c r="J2617" s="21"/>
      <c r="K2617" s="22">
        <f>VLOOKUP(D2617,'Porte Honorário'!$A$3:$B$44,2,0)</f>
        <v>241.04</v>
      </c>
      <c r="L2617" s="22">
        <f>'Base PF Saúde'!$K2617*'Base PF Saúde'!$C2617</f>
        <v>241.04</v>
      </c>
      <c r="M2617" s="22">
        <f>'Base PF Saúde'!$E2617*'Uco e Filme'!$A$2</f>
        <v>0</v>
      </c>
      <c r="N2617" s="22">
        <f>'Base PF Saúde'!$H2617*'Uco e Filme'!$A$11</f>
        <v>0</v>
      </c>
      <c r="O2617" s="23">
        <f>ROUND(SUM('Base PF Saúde'!$L2617:$N2617),2)</f>
        <v>241.04</v>
      </c>
    </row>
    <row r="2618" spans="1:15" ht="72" x14ac:dyDescent="0.25">
      <c r="A2618" s="18">
        <v>31309038</v>
      </c>
      <c r="B2618" s="18" t="s">
        <v>2640</v>
      </c>
      <c r="C2618" s="24">
        <v>1</v>
      </c>
      <c r="D2618" s="25" t="s">
        <v>69</v>
      </c>
      <c r="E2618" s="20"/>
      <c r="F2618" s="21"/>
      <c r="G2618" s="21">
        <v>2</v>
      </c>
      <c r="H2618" s="21"/>
      <c r="I2618" s="21"/>
      <c r="J2618" s="21"/>
      <c r="K2618" s="22">
        <f>VLOOKUP(D2618,'Porte Honorário'!$A$3:$B$44,2,0)</f>
        <v>201.64</v>
      </c>
      <c r="L2618" s="22">
        <f>'Base PF Saúde'!$K2618*'Base PF Saúde'!$C2618</f>
        <v>201.64</v>
      </c>
      <c r="M2618" s="22">
        <f>'Base PF Saúde'!$E2618*'Uco e Filme'!$A$2</f>
        <v>0</v>
      </c>
      <c r="N2618" s="22">
        <f>'Base PF Saúde'!$H2618*'Uco e Filme'!$A$11</f>
        <v>0</v>
      </c>
      <c r="O2618" s="23">
        <f>ROUND(SUM('Base PF Saúde'!$L2618:$N2618),2)</f>
        <v>201.64</v>
      </c>
    </row>
    <row r="2619" spans="1:15" x14ac:dyDescent="0.25">
      <c r="A2619" s="18">
        <v>31309046</v>
      </c>
      <c r="B2619" s="18" t="s">
        <v>2641</v>
      </c>
      <c r="C2619" s="24">
        <v>1</v>
      </c>
      <c r="D2619" s="25" t="s">
        <v>71</v>
      </c>
      <c r="E2619" s="20"/>
      <c r="F2619" s="21">
        <v>1</v>
      </c>
      <c r="G2619" s="21">
        <v>2</v>
      </c>
      <c r="H2619" s="21"/>
      <c r="I2619" s="21"/>
      <c r="J2619" s="21"/>
      <c r="K2619" s="22">
        <f>VLOOKUP(D2619,'Porte Honorário'!$A$3:$B$44,2,0)</f>
        <v>297.77</v>
      </c>
      <c r="L2619" s="22">
        <f>'Base PF Saúde'!$K2619*'Base PF Saúde'!$C2619</f>
        <v>297.77</v>
      </c>
      <c r="M2619" s="22">
        <f>'Base PF Saúde'!$E2619*'Uco e Filme'!$A$2</f>
        <v>0</v>
      </c>
      <c r="N2619" s="22">
        <f>'Base PF Saúde'!$H2619*'Uco e Filme'!$A$11</f>
        <v>0</v>
      </c>
      <c r="O2619" s="23">
        <f>ROUND(SUM('Base PF Saúde'!$L2619:$N2619),2)</f>
        <v>297.77</v>
      </c>
    </row>
    <row r="2620" spans="1:15" x14ac:dyDescent="0.25">
      <c r="A2620" s="18">
        <v>31309054</v>
      </c>
      <c r="B2620" s="18" t="s">
        <v>2642</v>
      </c>
      <c r="C2620" s="24">
        <v>1</v>
      </c>
      <c r="D2620" s="25" t="s">
        <v>309</v>
      </c>
      <c r="E2620" s="20"/>
      <c r="F2620" s="21">
        <v>1</v>
      </c>
      <c r="G2620" s="21">
        <v>5</v>
      </c>
      <c r="H2620" s="21"/>
      <c r="I2620" s="21"/>
      <c r="J2620" s="21"/>
      <c r="K2620" s="22">
        <f>VLOOKUP(D2620,'Porte Honorário'!$A$3:$B$44,2,0)</f>
        <v>771.98</v>
      </c>
      <c r="L2620" s="22">
        <f>'Base PF Saúde'!$K2620*'Base PF Saúde'!$C2620</f>
        <v>771.98</v>
      </c>
      <c r="M2620" s="22">
        <f>'Base PF Saúde'!$E2620*'Uco e Filme'!$A$2</f>
        <v>0</v>
      </c>
      <c r="N2620" s="22">
        <f>'Base PF Saúde'!$H2620*'Uco e Filme'!$A$11</f>
        <v>0</v>
      </c>
      <c r="O2620" s="23">
        <f>ROUND(SUM('Base PF Saúde'!$L2620:$N2620),2)</f>
        <v>771.98</v>
      </c>
    </row>
    <row r="2621" spans="1:15" x14ac:dyDescent="0.25">
      <c r="A2621" s="18">
        <v>31309062</v>
      </c>
      <c r="B2621" s="18" t="s">
        <v>2643</v>
      </c>
      <c r="C2621" s="24">
        <v>1</v>
      </c>
      <c r="D2621" s="25" t="s">
        <v>92</v>
      </c>
      <c r="E2621" s="20"/>
      <c r="F2621" s="21"/>
      <c r="G2621" s="21">
        <v>2</v>
      </c>
      <c r="H2621" s="21"/>
      <c r="I2621" s="21"/>
      <c r="J2621" s="21"/>
      <c r="K2621" s="22">
        <f>VLOOKUP(D2621,'Porte Honorário'!$A$3:$B$44,2,0)</f>
        <v>241.04</v>
      </c>
      <c r="L2621" s="22">
        <f>'Base PF Saúde'!$K2621*'Base PF Saúde'!$C2621</f>
        <v>241.04</v>
      </c>
      <c r="M2621" s="22">
        <f>'Base PF Saúde'!$E2621*'Uco e Filme'!$A$2</f>
        <v>0</v>
      </c>
      <c r="N2621" s="22">
        <f>'Base PF Saúde'!$H2621*'Uco e Filme'!$A$11</f>
        <v>0</v>
      </c>
      <c r="O2621" s="23">
        <f>ROUND(SUM('Base PF Saúde'!$L2621:$N2621),2)</f>
        <v>241.04</v>
      </c>
    </row>
    <row r="2622" spans="1:15" x14ac:dyDescent="0.25">
      <c r="A2622" s="18">
        <v>31309070</v>
      </c>
      <c r="B2622" s="18" t="s">
        <v>2644</v>
      </c>
      <c r="C2622" s="24">
        <v>1</v>
      </c>
      <c r="D2622" s="25" t="s">
        <v>342</v>
      </c>
      <c r="E2622" s="20"/>
      <c r="F2622" s="21"/>
      <c r="G2622" s="21">
        <v>6</v>
      </c>
      <c r="H2622" s="21"/>
      <c r="I2622" s="21"/>
      <c r="J2622" s="21"/>
      <c r="K2622" s="22">
        <f>VLOOKUP(D2622,'Porte Honorário'!$A$3:$B$44,2,0)</f>
        <v>874.38</v>
      </c>
      <c r="L2622" s="22">
        <f>'Base PF Saúde'!$K2622*'Base PF Saúde'!$C2622</f>
        <v>874.38</v>
      </c>
      <c r="M2622" s="22">
        <f>'Base PF Saúde'!$E2622*'Uco e Filme'!$A$2</f>
        <v>0</v>
      </c>
      <c r="N2622" s="22">
        <f>'Base PF Saúde'!$H2622*'Uco e Filme'!$A$11</f>
        <v>0</v>
      </c>
      <c r="O2622" s="23">
        <f>ROUND(SUM('Base PF Saúde'!$L2622:$N2622),2)</f>
        <v>874.38</v>
      </c>
    </row>
    <row r="2623" spans="1:15" x14ac:dyDescent="0.25">
      <c r="A2623" s="18">
        <v>31309089</v>
      </c>
      <c r="B2623" s="18" t="s">
        <v>2645</v>
      </c>
      <c r="C2623" s="24">
        <v>1</v>
      </c>
      <c r="D2623" s="25" t="s">
        <v>384</v>
      </c>
      <c r="E2623" s="20"/>
      <c r="F2623" s="21">
        <v>1</v>
      </c>
      <c r="G2623" s="21">
        <v>4</v>
      </c>
      <c r="H2623" s="21"/>
      <c r="I2623" s="21"/>
      <c r="J2623" s="21"/>
      <c r="K2623" s="22">
        <f>VLOOKUP(D2623,'Porte Honorário'!$A$3:$B$44,2,0)</f>
        <v>737.32</v>
      </c>
      <c r="L2623" s="22">
        <f>'Base PF Saúde'!$K2623*'Base PF Saúde'!$C2623</f>
        <v>737.32</v>
      </c>
      <c r="M2623" s="22">
        <f>'Base PF Saúde'!$E2623*'Uco e Filme'!$A$2</f>
        <v>0</v>
      </c>
      <c r="N2623" s="22">
        <f>'Base PF Saúde'!$H2623*'Uco e Filme'!$A$11</f>
        <v>0</v>
      </c>
      <c r="O2623" s="23">
        <f>ROUND(SUM('Base PF Saúde'!$L2623:$N2623),2)</f>
        <v>737.32</v>
      </c>
    </row>
    <row r="2624" spans="1:15" ht="24" x14ac:dyDescent="0.25">
      <c r="A2624" s="18">
        <v>31309097</v>
      </c>
      <c r="B2624" s="18" t="s">
        <v>2646</v>
      </c>
      <c r="C2624" s="24">
        <v>1</v>
      </c>
      <c r="D2624" s="25" t="s">
        <v>71</v>
      </c>
      <c r="E2624" s="20"/>
      <c r="F2624" s="21">
        <v>1</v>
      </c>
      <c r="G2624" s="21">
        <v>5</v>
      </c>
      <c r="H2624" s="21"/>
      <c r="I2624" s="21"/>
      <c r="J2624" s="21"/>
      <c r="K2624" s="22">
        <f>VLOOKUP(D2624,'Porte Honorário'!$A$3:$B$44,2,0)</f>
        <v>297.77</v>
      </c>
      <c r="L2624" s="22">
        <f>'Base PF Saúde'!$K2624*'Base PF Saúde'!$C2624</f>
        <v>297.77</v>
      </c>
      <c r="M2624" s="22">
        <f>'Base PF Saúde'!$E2624*'Uco e Filme'!$A$2</f>
        <v>0</v>
      </c>
      <c r="N2624" s="22">
        <f>'Base PF Saúde'!$H2624*'Uco e Filme'!$A$11</f>
        <v>0</v>
      </c>
      <c r="O2624" s="23">
        <f>ROUND(SUM('Base PF Saúde'!$L2624:$N2624),2)</f>
        <v>297.77</v>
      </c>
    </row>
    <row r="2625" spans="1:15" x14ac:dyDescent="0.25">
      <c r="A2625" s="18">
        <v>31309100</v>
      </c>
      <c r="B2625" s="18" t="s">
        <v>2647</v>
      </c>
      <c r="C2625" s="24">
        <v>1</v>
      </c>
      <c r="D2625" s="25" t="s">
        <v>102</v>
      </c>
      <c r="E2625" s="20"/>
      <c r="F2625" s="21"/>
      <c r="G2625" s="21">
        <v>3</v>
      </c>
      <c r="H2625" s="21"/>
      <c r="I2625" s="21"/>
      <c r="J2625" s="21"/>
      <c r="K2625" s="22">
        <f>VLOOKUP(D2625,'Porte Honorário'!$A$3:$B$44,2,0)</f>
        <v>176.44</v>
      </c>
      <c r="L2625" s="22">
        <f>'Base PF Saúde'!$K2625*'Base PF Saúde'!$C2625</f>
        <v>176.44</v>
      </c>
      <c r="M2625" s="22">
        <f>'Base PF Saúde'!$E2625*'Uco e Filme'!$A$2</f>
        <v>0</v>
      </c>
      <c r="N2625" s="22">
        <f>'Base PF Saúde'!$H2625*'Uco e Filme'!$A$11</f>
        <v>0</v>
      </c>
      <c r="O2625" s="23">
        <f>ROUND(SUM('Base PF Saúde'!$L2625:$N2625),2)</f>
        <v>176.44</v>
      </c>
    </row>
    <row r="2626" spans="1:15" x14ac:dyDescent="0.25">
      <c r="A2626" s="18">
        <v>31309119</v>
      </c>
      <c r="B2626" s="18" t="s">
        <v>2648</v>
      </c>
      <c r="C2626" s="24">
        <v>1</v>
      </c>
      <c r="D2626" s="25" t="s">
        <v>338</v>
      </c>
      <c r="E2626" s="20"/>
      <c r="F2626" s="21">
        <v>1</v>
      </c>
      <c r="G2626" s="21">
        <v>3</v>
      </c>
      <c r="H2626" s="21"/>
      <c r="I2626" s="21"/>
      <c r="J2626" s="21"/>
      <c r="K2626" s="22">
        <f>VLOOKUP(D2626,'Porte Honorário'!$A$3:$B$44,2,0)</f>
        <v>953.16</v>
      </c>
      <c r="L2626" s="22">
        <f>'Base PF Saúde'!$K2626*'Base PF Saúde'!$C2626</f>
        <v>953.16</v>
      </c>
      <c r="M2626" s="22">
        <f>'Base PF Saúde'!$E2626*'Uco e Filme'!$A$2</f>
        <v>0</v>
      </c>
      <c r="N2626" s="22">
        <f>'Base PF Saúde'!$H2626*'Uco e Filme'!$A$11</f>
        <v>0</v>
      </c>
      <c r="O2626" s="23">
        <f>ROUND(SUM('Base PF Saúde'!$L2626:$N2626),2)</f>
        <v>953.16</v>
      </c>
    </row>
    <row r="2627" spans="1:15" x14ac:dyDescent="0.25">
      <c r="A2627" s="18">
        <v>31309127</v>
      </c>
      <c r="B2627" s="18" t="s">
        <v>2649</v>
      </c>
      <c r="C2627" s="24">
        <v>1</v>
      </c>
      <c r="D2627" s="25" t="s">
        <v>263</v>
      </c>
      <c r="E2627" s="20"/>
      <c r="F2627" s="21"/>
      <c r="G2627" s="21">
        <v>5</v>
      </c>
      <c r="H2627" s="21"/>
      <c r="I2627" s="21"/>
      <c r="J2627" s="21"/>
      <c r="K2627" s="22">
        <f>VLOOKUP(D2627,'Porte Honorário'!$A$3:$B$44,2,0)</f>
        <v>819.25</v>
      </c>
      <c r="L2627" s="22">
        <f>'Base PF Saúde'!$K2627*'Base PF Saúde'!$C2627</f>
        <v>819.25</v>
      </c>
      <c r="M2627" s="22">
        <f>'Base PF Saúde'!$E2627*'Uco e Filme'!$A$2</f>
        <v>0</v>
      </c>
      <c r="N2627" s="22">
        <f>'Base PF Saúde'!$H2627*'Uco e Filme'!$A$11</f>
        <v>0</v>
      </c>
      <c r="O2627" s="23">
        <f>ROUND(SUM('Base PF Saúde'!$L2627:$N2627),2)</f>
        <v>819.25</v>
      </c>
    </row>
    <row r="2628" spans="1:15" ht="24" x14ac:dyDescent="0.25">
      <c r="A2628" s="18">
        <v>31309135</v>
      </c>
      <c r="B2628" s="18" t="s">
        <v>2650</v>
      </c>
      <c r="C2628" s="24">
        <v>1</v>
      </c>
      <c r="D2628" s="25" t="s">
        <v>71</v>
      </c>
      <c r="E2628" s="20"/>
      <c r="F2628" s="21">
        <v>1</v>
      </c>
      <c r="G2628" s="21">
        <v>3</v>
      </c>
      <c r="H2628" s="21"/>
      <c r="I2628" s="21"/>
      <c r="J2628" s="21"/>
      <c r="K2628" s="22">
        <f>VLOOKUP(D2628,'Porte Honorário'!$A$3:$B$44,2,0)</f>
        <v>297.77</v>
      </c>
      <c r="L2628" s="22">
        <f>'Base PF Saúde'!$K2628*'Base PF Saúde'!$C2628</f>
        <v>297.77</v>
      </c>
      <c r="M2628" s="22">
        <f>'Base PF Saúde'!$E2628*'Uco e Filme'!$A$2</f>
        <v>0</v>
      </c>
      <c r="N2628" s="22">
        <f>'Base PF Saúde'!$H2628*'Uco e Filme'!$A$11</f>
        <v>0</v>
      </c>
      <c r="O2628" s="23">
        <f>ROUND(SUM('Base PF Saúde'!$L2628:$N2628),2)</f>
        <v>297.77</v>
      </c>
    </row>
    <row r="2629" spans="1:15" x14ac:dyDescent="0.25">
      <c r="A2629" s="18">
        <v>31309143</v>
      </c>
      <c r="B2629" s="18" t="s">
        <v>2651</v>
      </c>
      <c r="C2629" s="24">
        <v>1</v>
      </c>
      <c r="D2629" s="25" t="s">
        <v>64</v>
      </c>
      <c r="E2629" s="20"/>
      <c r="F2629" s="21"/>
      <c r="G2629" s="21">
        <v>0</v>
      </c>
      <c r="H2629" s="21"/>
      <c r="I2629" s="21"/>
      <c r="J2629" s="21"/>
      <c r="K2629" s="22">
        <f>VLOOKUP(D2629,'Porte Honorário'!$A$3:$B$44,2,0)</f>
        <v>63.04</v>
      </c>
      <c r="L2629" s="22">
        <f>'Base PF Saúde'!$K2629*'Base PF Saúde'!$C2629</f>
        <v>63.04</v>
      </c>
      <c r="M2629" s="22">
        <f>'Base PF Saúde'!$E2629*'Uco e Filme'!$A$2</f>
        <v>0</v>
      </c>
      <c r="N2629" s="22">
        <f>'Base PF Saúde'!$H2629*'Uco e Filme'!$A$11</f>
        <v>0</v>
      </c>
      <c r="O2629" s="23">
        <f>ROUND(SUM('Base PF Saúde'!$L2629:$N2629),2)</f>
        <v>63.04</v>
      </c>
    </row>
    <row r="2630" spans="1:15" ht="36" x14ac:dyDescent="0.25">
      <c r="A2630" s="18">
        <v>31309151</v>
      </c>
      <c r="B2630" s="18" t="s">
        <v>2652</v>
      </c>
      <c r="C2630" s="24">
        <v>1</v>
      </c>
      <c r="D2630" s="25" t="s">
        <v>73</v>
      </c>
      <c r="E2630" s="20"/>
      <c r="F2630" s="21"/>
      <c r="G2630" s="21">
        <v>2</v>
      </c>
      <c r="H2630" s="21"/>
      <c r="I2630" s="21"/>
      <c r="J2630" s="21"/>
      <c r="K2630" s="22">
        <f>VLOOKUP(D2630,'Porte Honorário'!$A$3:$B$44,2,0)</f>
        <v>346.6</v>
      </c>
      <c r="L2630" s="22">
        <f>'Base PF Saúde'!$K2630*'Base PF Saúde'!$C2630</f>
        <v>346.6</v>
      </c>
      <c r="M2630" s="22">
        <f>'Base PF Saúde'!$E2630*'Uco e Filme'!$A$2</f>
        <v>0</v>
      </c>
      <c r="N2630" s="22">
        <f>'Base PF Saúde'!$H2630*'Uco e Filme'!$A$11</f>
        <v>0</v>
      </c>
      <c r="O2630" s="23">
        <f>ROUND(SUM('Base PF Saúde'!$L2630:$N2630),2)</f>
        <v>346.6</v>
      </c>
    </row>
    <row r="2631" spans="1:15" x14ac:dyDescent="0.25">
      <c r="A2631" s="18">
        <v>31309178</v>
      </c>
      <c r="B2631" s="18" t="s">
        <v>2653</v>
      </c>
      <c r="C2631" s="24">
        <v>1</v>
      </c>
      <c r="D2631" s="25" t="s">
        <v>71</v>
      </c>
      <c r="E2631" s="20"/>
      <c r="F2631" s="21"/>
      <c r="G2631" s="21">
        <v>0</v>
      </c>
      <c r="H2631" s="21"/>
      <c r="I2631" s="21"/>
      <c r="J2631" s="21"/>
      <c r="K2631" s="22">
        <f>VLOOKUP(D2631,'Porte Honorário'!$A$3:$B$44,2,0)</f>
        <v>297.77</v>
      </c>
      <c r="L2631" s="22">
        <f>'Base PF Saúde'!$K2631*'Base PF Saúde'!$C2631</f>
        <v>297.77</v>
      </c>
      <c r="M2631" s="22">
        <f>'Base PF Saúde'!$E2631*'Uco e Filme'!$A$2</f>
        <v>0</v>
      </c>
      <c r="N2631" s="22">
        <f>'Base PF Saúde'!$H2631*'Uco e Filme'!$A$11</f>
        <v>0</v>
      </c>
      <c r="O2631" s="23">
        <f>ROUND(SUM('Base PF Saúde'!$L2631:$N2631),2)</f>
        <v>297.77</v>
      </c>
    </row>
    <row r="2632" spans="1:15" x14ac:dyDescent="0.25">
      <c r="A2632" s="18">
        <v>31309186</v>
      </c>
      <c r="B2632" s="18" t="s">
        <v>2654</v>
      </c>
      <c r="C2632" s="24">
        <v>1</v>
      </c>
      <c r="D2632" s="25" t="s">
        <v>338</v>
      </c>
      <c r="E2632" s="20">
        <v>44.61</v>
      </c>
      <c r="F2632" s="21">
        <v>1</v>
      </c>
      <c r="G2632" s="21">
        <v>5</v>
      </c>
      <c r="H2632" s="21"/>
      <c r="I2632" s="21"/>
      <c r="J2632" s="21"/>
      <c r="K2632" s="22">
        <f>VLOOKUP(D2632,'Porte Honorário'!$A$3:$B$44,2,0)</f>
        <v>953.16</v>
      </c>
      <c r="L2632" s="22">
        <f>'Base PF Saúde'!$K2632*'Base PF Saúde'!$C2632</f>
        <v>953.16</v>
      </c>
      <c r="M2632" s="22">
        <f>'Base PF Saúde'!$E2632*'Uco e Filme'!$A$2</f>
        <v>808.77929999999992</v>
      </c>
      <c r="N2632" s="22">
        <f>'Base PF Saúde'!$H2632*'Uco e Filme'!$A$11</f>
        <v>0</v>
      </c>
      <c r="O2632" s="23">
        <f>ROUND(SUM('Base PF Saúde'!$L2632:$N2632),2)</f>
        <v>1761.94</v>
      </c>
    </row>
    <row r="2633" spans="1:15" ht="24" x14ac:dyDescent="0.25">
      <c r="A2633" s="18">
        <v>31309194</v>
      </c>
      <c r="B2633" s="18" t="s">
        <v>2655</v>
      </c>
      <c r="C2633" s="24">
        <v>1</v>
      </c>
      <c r="D2633" s="25" t="s">
        <v>435</v>
      </c>
      <c r="E2633" s="20">
        <v>44.61</v>
      </c>
      <c r="F2633" s="21">
        <v>1</v>
      </c>
      <c r="G2633" s="21">
        <v>5</v>
      </c>
      <c r="H2633" s="21"/>
      <c r="I2633" s="21"/>
      <c r="J2633" s="21"/>
      <c r="K2633" s="22">
        <f>VLOOKUP(D2633,'Porte Honorário'!$A$3:$B$44,2,0)</f>
        <v>1220.97</v>
      </c>
      <c r="L2633" s="22">
        <f>'Base PF Saúde'!$K2633*'Base PF Saúde'!$C2633</f>
        <v>1220.97</v>
      </c>
      <c r="M2633" s="22">
        <f>'Base PF Saúde'!$E2633*'Uco e Filme'!$A$2</f>
        <v>808.77929999999992</v>
      </c>
      <c r="N2633" s="22">
        <f>'Base PF Saúde'!$H2633*'Uco e Filme'!$A$11</f>
        <v>0</v>
      </c>
      <c r="O2633" s="23">
        <f>ROUND(SUM('Base PF Saúde'!$L2633:$N2633),2)</f>
        <v>2029.75</v>
      </c>
    </row>
    <row r="2634" spans="1:15" x14ac:dyDescent="0.25">
      <c r="A2634" s="18">
        <v>31309216</v>
      </c>
      <c r="B2634" s="18" t="s">
        <v>2656</v>
      </c>
      <c r="C2634" s="24">
        <v>1</v>
      </c>
      <c r="D2634" s="25" t="s">
        <v>342</v>
      </c>
      <c r="E2634" s="20">
        <v>24.33</v>
      </c>
      <c r="F2634" s="21">
        <v>1</v>
      </c>
      <c r="G2634" s="21">
        <v>5</v>
      </c>
      <c r="H2634" s="21"/>
      <c r="I2634" s="21"/>
      <c r="J2634" s="21"/>
      <c r="K2634" s="22">
        <f>VLOOKUP(D2634,'Porte Honorário'!$A$3:$B$44,2,0)</f>
        <v>874.38</v>
      </c>
      <c r="L2634" s="22">
        <f>'Base PF Saúde'!$K2634*'Base PF Saúde'!$C2634</f>
        <v>874.38</v>
      </c>
      <c r="M2634" s="22">
        <f>'Base PF Saúde'!$E2634*'Uco e Filme'!$A$2</f>
        <v>441.10289999999992</v>
      </c>
      <c r="N2634" s="22">
        <f>'Base PF Saúde'!$H2634*'Uco e Filme'!$A$11</f>
        <v>0</v>
      </c>
      <c r="O2634" s="23">
        <f>ROUND(SUM('Base PF Saúde'!$L2634:$N2634),2)</f>
        <v>1315.48</v>
      </c>
    </row>
    <row r="2635" spans="1:15" ht="24" x14ac:dyDescent="0.25">
      <c r="A2635" s="18">
        <v>31309224</v>
      </c>
      <c r="B2635" s="18" t="s">
        <v>2657</v>
      </c>
      <c r="C2635" s="24">
        <v>1</v>
      </c>
      <c r="D2635" s="25" t="s">
        <v>472</v>
      </c>
      <c r="E2635" s="20">
        <v>24.33</v>
      </c>
      <c r="F2635" s="21">
        <v>1</v>
      </c>
      <c r="G2635" s="21">
        <v>6</v>
      </c>
      <c r="H2635" s="21"/>
      <c r="I2635" s="21"/>
      <c r="J2635" s="21"/>
      <c r="K2635" s="22">
        <f>VLOOKUP(D2635,'Porte Honorário'!$A$3:$B$44,2,0)</f>
        <v>1433.67</v>
      </c>
      <c r="L2635" s="22">
        <f>'Base PF Saúde'!$K2635*'Base PF Saúde'!$C2635</f>
        <v>1433.67</v>
      </c>
      <c r="M2635" s="22">
        <f>'Base PF Saúde'!$E2635*'Uco e Filme'!$A$2</f>
        <v>441.10289999999992</v>
      </c>
      <c r="N2635" s="22">
        <f>'Base PF Saúde'!$H2635*'Uco e Filme'!$A$11</f>
        <v>0</v>
      </c>
      <c r="O2635" s="23">
        <f>ROUND(SUM('Base PF Saúde'!$L2635:$N2635),2)</f>
        <v>1874.77</v>
      </c>
    </row>
    <row r="2636" spans="1:15" ht="24" x14ac:dyDescent="0.25">
      <c r="A2636" s="18">
        <v>31309232</v>
      </c>
      <c r="B2636" s="18" t="s">
        <v>2658</v>
      </c>
      <c r="C2636" s="24">
        <v>1</v>
      </c>
      <c r="D2636" s="25" t="s">
        <v>384</v>
      </c>
      <c r="E2636" s="20"/>
      <c r="F2636" s="21">
        <v>1</v>
      </c>
      <c r="G2636" s="21">
        <v>5</v>
      </c>
      <c r="H2636" s="21"/>
      <c r="I2636" s="21"/>
      <c r="J2636" s="21"/>
      <c r="K2636" s="22">
        <f>VLOOKUP(D2636,'Porte Honorário'!$A$3:$B$44,2,0)</f>
        <v>737.32</v>
      </c>
      <c r="L2636" s="22">
        <f>'Base PF Saúde'!$K2636*'Base PF Saúde'!$C2636</f>
        <v>737.32</v>
      </c>
      <c r="M2636" s="22">
        <f>'Base PF Saúde'!$E2636*'Uco e Filme'!$A$2</f>
        <v>0</v>
      </c>
      <c r="N2636" s="22">
        <f>'Base PF Saúde'!$H2636*'Uco e Filme'!$A$11</f>
        <v>0</v>
      </c>
      <c r="O2636" s="23">
        <f>ROUND(SUM('Base PF Saúde'!$L2636:$N2636),2)</f>
        <v>737.32</v>
      </c>
    </row>
    <row r="2637" spans="1:15" x14ac:dyDescent="0.25">
      <c r="A2637" s="18">
        <v>31309240</v>
      </c>
      <c r="B2637" s="18" t="s">
        <v>2659</v>
      </c>
      <c r="C2637" s="24">
        <v>1</v>
      </c>
      <c r="D2637" s="25" t="s">
        <v>140</v>
      </c>
      <c r="E2637" s="20">
        <v>12.17</v>
      </c>
      <c r="F2637" s="21">
        <v>1</v>
      </c>
      <c r="G2637" s="21">
        <v>0</v>
      </c>
      <c r="H2637" s="21"/>
      <c r="I2637" s="21"/>
      <c r="J2637" s="21"/>
      <c r="K2637" s="22">
        <f>VLOOKUP(D2637,'Porte Honorário'!$A$3:$B$44,2,0)</f>
        <v>321.38</v>
      </c>
      <c r="L2637" s="22">
        <f>'Base PF Saúde'!$K2637*'Base PF Saúde'!$C2637</f>
        <v>321.38</v>
      </c>
      <c r="M2637" s="22">
        <f>'Base PF Saúde'!$E2637*'Uco e Filme'!$A$2</f>
        <v>220.6421</v>
      </c>
      <c r="N2637" s="22">
        <f>'Base PF Saúde'!$H2637*'Uco e Filme'!$A$11</f>
        <v>0</v>
      </c>
      <c r="O2637" s="23">
        <f>ROUND(SUM('Base PF Saúde'!$L2637:$N2637),2)</f>
        <v>542.02</v>
      </c>
    </row>
    <row r="2638" spans="1:15" ht="24" x14ac:dyDescent="0.25">
      <c r="A2638" s="18">
        <v>31309259</v>
      </c>
      <c r="B2638" s="18" t="s">
        <v>2660</v>
      </c>
      <c r="C2638" s="24">
        <v>1</v>
      </c>
      <c r="D2638" s="25" t="s">
        <v>140</v>
      </c>
      <c r="E2638" s="20">
        <v>12.17</v>
      </c>
      <c r="F2638" s="21">
        <v>1</v>
      </c>
      <c r="G2638" s="21">
        <v>0</v>
      </c>
      <c r="H2638" s="21"/>
      <c r="I2638" s="21"/>
      <c r="J2638" s="21"/>
      <c r="K2638" s="22">
        <f>VLOOKUP(D2638,'Porte Honorário'!$A$3:$B$44,2,0)</f>
        <v>321.38</v>
      </c>
      <c r="L2638" s="22">
        <f>'Base PF Saúde'!$K2638*'Base PF Saúde'!$C2638</f>
        <v>321.38</v>
      </c>
      <c r="M2638" s="22">
        <f>'Base PF Saúde'!$E2638*'Uco e Filme'!$A$2</f>
        <v>220.6421</v>
      </c>
      <c r="N2638" s="22">
        <f>'Base PF Saúde'!$H2638*'Uco e Filme'!$A$11</f>
        <v>0</v>
      </c>
      <c r="O2638" s="23">
        <f>ROUND(SUM('Base PF Saúde'!$L2638:$N2638),2)</f>
        <v>542.02</v>
      </c>
    </row>
    <row r="2639" spans="1:15" ht="13.9" customHeight="1" x14ac:dyDescent="0.25">
      <c r="A2639" s="69" t="s">
        <v>2661</v>
      </c>
      <c r="B2639" s="70"/>
      <c r="C2639" s="70"/>
      <c r="D2639" s="70"/>
      <c r="E2639" s="70"/>
      <c r="F2639" s="70"/>
      <c r="G2639" s="70"/>
      <c r="H2639" s="70"/>
      <c r="I2639" s="70"/>
      <c r="J2639" s="70"/>
      <c r="K2639" s="70" t="e">
        <f>VLOOKUP(D2639,'Porte Honorário'!$A$3:$B$44,2,0)</f>
        <v>#N/A</v>
      </c>
      <c r="L2639" s="70" t="e">
        <f>'Base PF Saúde'!$K2639*'Base PF Saúde'!$C2639</f>
        <v>#N/A</v>
      </c>
      <c r="M2639" s="70">
        <f>'Base PF Saúde'!$E2639*'Uco e Filme'!$A$2</f>
        <v>0</v>
      </c>
      <c r="N2639" s="70">
        <f>'Base PF Saúde'!$H2639*'Uco e Filme'!$A$11</f>
        <v>0</v>
      </c>
      <c r="O2639" s="71" t="e">
        <f>ROUND(SUM('Base PF Saúde'!$L2639:$N2639),2)</f>
        <v>#N/A</v>
      </c>
    </row>
    <row r="2640" spans="1:15" ht="13.9" customHeight="1" x14ac:dyDescent="0.25">
      <c r="A2640" s="69" t="s">
        <v>2662</v>
      </c>
      <c r="B2640" s="70"/>
      <c r="C2640" s="70"/>
      <c r="D2640" s="70"/>
      <c r="E2640" s="70"/>
      <c r="F2640" s="70"/>
      <c r="G2640" s="70"/>
      <c r="H2640" s="70"/>
      <c r="I2640" s="70"/>
      <c r="J2640" s="70"/>
      <c r="K2640" s="70" t="e">
        <f>VLOOKUP(D2640,'Porte Honorário'!$A$3:$B$44,2,0)</f>
        <v>#N/A</v>
      </c>
      <c r="L2640" s="70" t="e">
        <f>'Base PF Saúde'!$K2640*'Base PF Saúde'!$C2640</f>
        <v>#N/A</v>
      </c>
      <c r="M2640" s="70">
        <f>'Base PF Saúde'!$E2640*'Uco e Filme'!$A$2</f>
        <v>0</v>
      </c>
      <c r="N2640" s="70">
        <f>'Base PF Saúde'!$H2640*'Uco e Filme'!$A$11</f>
        <v>0</v>
      </c>
      <c r="O2640" s="71" t="e">
        <f>ROUND(SUM('Base PF Saúde'!$L2640:$N2640),2)</f>
        <v>#N/A</v>
      </c>
    </row>
    <row r="2641" spans="1:15" ht="13.9" customHeight="1" x14ac:dyDescent="0.25">
      <c r="A2641" s="69" t="s">
        <v>2663</v>
      </c>
      <c r="B2641" s="70"/>
      <c r="C2641" s="70"/>
      <c r="D2641" s="70"/>
      <c r="E2641" s="70"/>
      <c r="F2641" s="70"/>
      <c r="G2641" s="70"/>
      <c r="H2641" s="70"/>
      <c r="I2641" s="70"/>
      <c r="J2641" s="70"/>
      <c r="K2641" s="70" t="e">
        <f>VLOOKUP(D2641,'Porte Honorário'!$A$3:$B$44,2,0)</f>
        <v>#N/A</v>
      </c>
      <c r="L2641" s="70" t="e">
        <f>'Base PF Saúde'!$K2641*'Base PF Saúde'!$C2641</f>
        <v>#N/A</v>
      </c>
      <c r="M2641" s="70">
        <f>'Base PF Saúde'!$E2641*'Uco e Filme'!$A$2</f>
        <v>0</v>
      </c>
      <c r="N2641" s="70">
        <f>'Base PF Saúde'!$H2641*'Uco e Filme'!$A$11</f>
        <v>0</v>
      </c>
      <c r="O2641" s="71" t="e">
        <f>ROUND(SUM('Base PF Saúde'!$L2641:$N2641),2)</f>
        <v>#N/A</v>
      </c>
    </row>
    <row r="2642" spans="1:15" ht="18" customHeight="1" x14ac:dyDescent="0.25">
      <c r="A2642" s="72" t="s">
        <v>2664</v>
      </c>
      <c r="B2642" s="73"/>
      <c r="C2642" s="73"/>
      <c r="D2642" s="73"/>
      <c r="E2642" s="73"/>
      <c r="F2642" s="73"/>
      <c r="G2642" s="73"/>
      <c r="H2642" s="73"/>
      <c r="I2642" s="73"/>
      <c r="J2642" s="73"/>
      <c r="K2642" s="73" t="e">
        <f>VLOOKUP(D2642,'Porte Honorário'!$A$3:$B$44,2,0)</f>
        <v>#N/A</v>
      </c>
      <c r="L2642" s="73" t="e">
        <f>'Base PF Saúde'!$K2642*'Base PF Saúde'!$C2642</f>
        <v>#N/A</v>
      </c>
      <c r="M2642" s="73">
        <f>'Base PF Saúde'!$E2642*'Uco e Filme'!$A$2</f>
        <v>0</v>
      </c>
      <c r="N2642" s="73">
        <f>'Base PF Saúde'!$H2642*'Uco e Filme'!$A$11</f>
        <v>0</v>
      </c>
      <c r="O2642" s="74" t="e">
        <f>ROUND(SUM('Base PF Saúde'!$L2642:$N2642),2)</f>
        <v>#N/A</v>
      </c>
    </row>
    <row r="2643" spans="1:15" x14ac:dyDescent="0.25">
      <c r="A2643" s="18">
        <v>31401015</v>
      </c>
      <c r="B2643" s="18" t="s">
        <v>2665</v>
      </c>
      <c r="C2643" s="24">
        <v>1</v>
      </c>
      <c r="D2643" s="25" t="s">
        <v>448</v>
      </c>
      <c r="E2643" s="20"/>
      <c r="F2643" s="21">
        <v>2</v>
      </c>
      <c r="G2643" s="21">
        <v>5</v>
      </c>
      <c r="H2643" s="21"/>
      <c r="I2643" s="21"/>
      <c r="J2643" s="21"/>
      <c r="K2643" s="22">
        <f>VLOOKUP(D2643,'Porte Honorário'!$A$3:$B$44,2,0)</f>
        <v>1126.45</v>
      </c>
      <c r="L2643" s="22">
        <f>'Base PF Saúde'!$K2643*'Base PF Saúde'!$C2643</f>
        <v>1126.45</v>
      </c>
      <c r="M2643" s="22">
        <f>'Base PF Saúde'!$E2643*'Uco e Filme'!$A$2</f>
        <v>0</v>
      </c>
      <c r="N2643" s="22">
        <f>'Base PF Saúde'!$H2643*'Uco e Filme'!$A$11</f>
        <v>0</v>
      </c>
      <c r="O2643" s="23">
        <f>ROUND(SUM('Base PF Saúde'!$L2643:$N2643),2)</f>
        <v>1126.45</v>
      </c>
    </row>
    <row r="2644" spans="1:15" x14ac:dyDescent="0.25">
      <c r="A2644" s="18">
        <v>31401023</v>
      </c>
      <c r="B2644" s="18" t="s">
        <v>2666</v>
      </c>
      <c r="C2644" s="24">
        <v>1</v>
      </c>
      <c r="D2644" s="25" t="s">
        <v>435</v>
      </c>
      <c r="E2644" s="20"/>
      <c r="F2644" s="21">
        <v>2</v>
      </c>
      <c r="G2644" s="21">
        <v>6</v>
      </c>
      <c r="H2644" s="21"/>
      <c r="I2644" s="21"/>
      <c r="J2644" s="21"/>
      <c r="K2644" s="22">
        <f>VLOOKUP(D2644,'Porte Honorário'!$A$3:$B$44,2,0)</f>
        <v>1220.97</v>
      </c>
      <c r="L2644" s="22">
        <f>'Base PF Saúde'!$K2644*'Base PF Saúde'!$C2644</f>
        <v>1220.97</v>
      </c>
      <c r="M2644" s="22">
        <f>'Base PF Saúde'!$E2644*'Uco e Filme'!$A$2</f>
        <v>0</v>
      </c>
      <c r="N2644" s="22">
        <f>'Base PF Saúde'!$H2644*'Uco e Filme'!$A$11</f>
        <v>0</v>
      </c>
      <c r="O2644" s="23">
        <f>ROUND(SUM('Base PF Saúde'!$L2644:$N2644),2)</f>
        <v>1220.97</v>
      </c>
    </row>
    <row r="2645" spans="1:15" x14ac:dyDescent="0.25">
      <c r="A2645" s="18">
        <v>31401031</v>
      </c>
      <c r="B2645" s="18" t="s">
        <v>2667</v>
      </c>
      <c r="C2645" s="24">
        <v>1</v>
      </c>
      <c r="D2645" s="25" t="s">
        <v>472</v>
      </c>
      <c r="E2645" s="20"/>
      <c r="F2645" s="21">
        <v>1</v>
      </c>
      <c r="G2645" s="21">
        <v>7</v>
      </c>
      <c r="H2645" s="21"/>
      <c r="I2645" s="21"/>
      <c r="J2645" s="21"/>
      <c r="K2645" s="22">
        <f>VLOOKUP(D2645,'Porte Honorário'!$A$3:$B$44,2,0)</f>
        <v>1433.67</v>
      </c>
      <c r="L2645" s="22">
        <f>'Base PF Saúde'!$K2645*'Base PF Saúde'!$C2645</f>
        <v>1433.67</v>
      </c>
      <c r="M2645" s="22">
        <f>'Base PF Saúde'!$E2645*'Uco e Filme'!$A$2</f>
        <v>0</v>
      </c>
      <c r="N2645" s="22">
        <f>'Base PF Saúde'!$H2645*'Uco e Filme'!$A$11</f>
        <v>0</v>
      </c>
      <c r="O2645" s="23">
        <f>ROUND(SUM('Base PF Saúde'!$L2645:$N2645),2)</f>
        <v>1433.67</v>
      </c>
    </row>
    <row r="2646" spans="1:15" x14ac:dyDescent="0.25">
      <c r="A2646" s="18">
        <v>31401040</v>
      </c>
      <c r="B2646" s="18" t="s">
        <v>2668</v>
      </c>
      <c r="C2646" s="24">
        <v>1</v>
      </c>
      <c r="D2646" s="25" t="s">
        <v>367</v>
      </c>
      <c r="E2646" s="20"/>
      <c r="F2646" s="21">
        <v>2</v>
      </c>
      <c r="G2646" s="21">
        <v>5</v>
      </c>
      <c r="H2646" s="21"/>
      <c r="I2646" s="21"/>
      <c r="J2646" s="21"/>
      <c r="K2646" s="22">
        <f>VLOOKUP(D2646,'Porte Honorário'!$A$3:$B$44,2,0)</f>
        <v>1725.14</v>
      </c>
      <c r="L2646" s="22">
        <f>'Base PF Saúde'!$K2646*'Base PF Saúde'!$C2646</f>
        <v>1725.14</v>
      </c>
      <c r="M2646" s="22">
        <f>'Base PF Saúde'!$E2646*'Uco e Filme'!$A$2</f>
        <v>0</v>
      </c>
      <c r="N2646" s="22">
        <f>'Base PF Saúde'!$H2646*'Uco e Filme'!$A$11</f>
        <v>0</v>
      </c>
      <c r="O2646" s="23">
        <f>ROUND(SUM('Base PF Saúde'!$L2646:$N2646),2)</f>
        <v>1725.14</v>
      </c>
    </row>
    <row r="2647" spans="1:15" x14ac:dyDescent="0.25">
      <c r="A2647" s="18">
        <v>31401058</v>
      </c>
      <c r="B2647" s="18" t="s">
        <v>2669</v>
      </c>
      <c r="C2647" s="24">
        <v>1</v>
      </c>
      <c r="D2647" s="25" t="s">
        <v>369</v>
      </c>
      <c r="E2647" s="20"/>
      <c r="F2647" s="21">
        <v>1</v>
      </c>
      <c r="G2647" s="21">
        <v>5</v>
      </c>
      <c r="H2647" s="21"/>
      <c r="I2647" s="21"/>
      <c r="J2647" s="21"/>
      <c r="K2647" s="22">
        <f>VLOOKUP(D2647,'Porte Honorário'!$A$3:$B$44,2,0)</f>
        <v>368.67</v>
      </c>
      <c r="L2647" s="22">
        <f>'Base PF Saúde'!$K2647*'Base PF Saúde'!$C2647</f>
        <v>368.67</v>
      </c>
      <c r="M2647" s="22">
        <f>'Base PF Saúde'!$E2647*'Uco e Filme'!$A$2</f>
        <v>0</v>
      </c>
      <c r="N2647" s="22">
        <f>'Base PF Saúde'!$H2647*'Uco e Filme'!$A$11</f>
        <v>0</v>
      </c>
      <c r="O2647" s="23">
        <f>ROUND(SUM('Base PF Saúde'!$L2647:$N2647),2)</f>
        <v>368.67</v>
      </c>
    </row>
    <row r="2648" spans="1:15" ht="24" x14ac:dyDescent="0.25">
      <c r="A2648" s="18">
        <v>31401066</v>
      </c>
      <c r="B2648" s="18" t="s">
        <v>2670</v>
      </c>
      <c r="C2648" s="24">
        <v>1</v>
      </c>
      <c r="D2648" s="25" t="s">
        <v>448</v>
      </c>
      <c r="E2648" s="20"/>
      <c r="F2648" s="21">
        <v>2</v>
      </c>
      <c r="G2648" s="21">
        <v>6</v>
      </c>
      <c r="H2648" s="21"/>
      <c r="I2648" s="21"/>
      <c r="J2648" s="21"/>
      <c r="K2648" s="22">
        <f>VLOOKUP(D2648,'Porte Honorário'!$A$3:$B$44,2,0)</f>
        <v>1126.45</v>
      </c>
      <c r="L2648" s="22">
        <f>'Base PF Saúde'!$K2648*'Base PF Saúde'!$C2648</f>
        <v>1126.45</v>
      </c>
      <c r="M2648" s="22">
        <f>'Base PF Saúde'!$E2648*'Uco e Filme'!$A$2</f>
        <v>0</v>
      </c>
      <c r="N2648" s="22">
        <f>'Base PF Saúde'!$H2648*'Uco e Filme'!$A$11</f>
        <v>0</v>
      </c>
      <c r="O2648" s="23">
        <f>ROUND(SUM('Base PF Saúde'!$L2648:$N2648),2)</f>
        <v>1126.45</v>
      </c>
    </row>
    <row r="2649" spans="1:15" x14ac:dyDescent="0.25">
      <c r="A2649" s="18">
        <v>31401074</v>
      </c>
      <c r="B2649" s="18" t="s">
        <v>2671</v>
      </c>
      <c r="C2649" s="24">
        <v>1</v>
      </c>
      <c r="D2649" s="25" t="s">
        <v>261</v>
      </c>
      <c r="E2649" s="20"/>
      <c r="F2649" s="21">
        <v>2</v>
      </c>
      <c r="G2649" s="21">
        <v>6</v>
      </c>
      <c r="H2649" s="21"/>
      <c r="I2649" s="21"/>
      <c r="J2649" s="21"/>
      <c r="K2649" s="22">
        <f>VLOOKUP(D2649,'Porte Honorário'!$A$3:$B$44,2,0)</f>
        <v>1572.31</v>
      </c>
      <c r="L2649" s="22">
        <f>'Base PF Saúde'!$K2649*'Base PF Saúde'!$C2649</f>
        <v>1572.31</v>
      </c>
      <c r="M2649" s="22">
        <f>'Base PF Saúde'!$E2649*'Uco e Filme'!$A$2</f>
        <v>0</v>
      </c>
      <c r="N2649" s="22">
        <f>'Base PF Saúde'!$H2649*'Uco e Filme'!$A$11</f>
        <v>0</v>
      </c>
      <c r="O2649" s="23">
        <f>ROUND(SUM('Base PF Saúde'!$L2649:$N2649),2)</f>
        <v>1572.31</v>
      </c>
    </row>
    <row r="2650" spans="1:15" x14ac:dyDescent="0.25">
      <c r="A2650" s="18">
        <v>31401082</v>
      </c>
      <c r="B2650" s="18" t="s">
        <v>2672</v>
      </c>
      <c r="C2650" s="24">
        <v>1</v>
      </c>
      <c r="D2650" s="25" t="s">
        <v>384</v>
      </c>
      <c r="E2650" s="20"/>
      <c r="F2650" s="21">
        <v>1</v>
      </c>
      <c r="G2650" s="21">
        <v>5</v>
      </c>
      <c r="H2650" s="21"/>
      <c r="I2650" s="21"/>
      <c r="J2650" s="21"/>
      <c r="K2650" s="22">
        <f>VLOOKUP(D2650,'Porte Honorário'!$A$3:$B$44,2,0)</f>
        <v>737.32</v>
      </c>
      <c r="L2650" s="22">
        <f>'Base PF Saúde'!$K2650*'Base PF Saúde'!$C2650</f>
        <v>737.32</v>
      </c>
      <c r="M2650" s="22">
        <f>'Base PF Saúde'!$E2650*'Uco e Filme'!$A$2</f>
        <v>0</v>
      </c>
      <c r="N2650" s="22">
        <f>'Base PF Saúde'!$H2650*'Uco e Filme'!$A$11</f>
        <v>0</v>
      </c>
      <c r="O2650" s="23">
        <f>ROUND(SUM('Base PF Saúde'!$L2650:$N2650),2)</f>
        <v>737.32</v>
      </c>
    </row>
    <row r="2651" spans="1:15" x14ac:dyDescent="0.25">
      <c r="A2651" s="18">
        <v>31401090</v>
      </c>
      <c r="B2651" s="18" t="s">
        <v>2673</v>
      </c>
      <c r="C2651" s="24">
        <v>1</v>
      </c>
      <c r="D2651" s="25" t="s">
        <v>384</v>
      </c>
      <c r="E2651" s="20"/>
      <c r="F2651" s="21">
        <v>1</v>
      </c>
      <c r="G2651" s="21">
        <v>6</v>
      </c>
      <c r="H2651" s="21"/>
      <c r="I2651" s="21"/>
      <c r="J2651" s="21"/>
      <c r="K2651" s="22">
        <f>VLOOKUP(D2651,'Porte Honorário'!$A$3:$B$44,2,0)</f>
        <v>737.32</v>
      </c>
      <c r="L2651" s="22">
        <f>'Base PF Saúde'!$K2651*'Base PF Saúde'!$C2651</f>
        <v>737.32</v>
      </c>
      <c r="M2651" s="22">
        <f>'Base PF Saúde'!$E2651*'Uco e Filme'!$A$2</f>
        <v>0</v>
      </c>
      <c r="N2651" s="22">
        <f>'Base PF Saúde'!$H2651*'Uco e Filme'!$A$11</f>
        <v>0</v>
      </c>
      <c r="O2651" s="23">
        <f>ROUND(SUM('Base PF Saúde'!$L2651:$N2651),2)</f>
        <v>737.32</v>
      </c>
    </row>
    <row r="2652" spans="1:15" x14ac:dyDescent="0.25">
      <c r="A2652" s="18">
        <v>31401104</v>
      </c>
      <c r="B2652" s="18" t="s">
        <v>2674</v>
      </c>
      <c r="C2652" s="24">
        <v>1</v>
      </c>
      <c r="D2652" s="25" t="s">
        <v>448</v>
      </c>
      <c r="E2652" s="20"/>
      <c r="F2652" s="21">
        <v>2</v>
      </c>
      <c r="G2652" s="21">
        <v>6</v>
      </c>
      <c r="H2652" s="21"/>
      <c r="I2652" s="21"/>
      <c r="J2652" s="21"/>
      <c r="K2652" s="22">
        <f>VLOOKUP(D2652,'Porte Honorário'!$A$3:$B$44,2,0)</f>
        <v>1126.45</v>
      </c>
      <c r="L2652" s="22">
        <f>'Base PF Saúde'!$K2652*'Base PF Saúde'!$C2652</f>
        <v>1126.45</v>
      </c>
      <c r="M2652" s="22">
        <f>'Base PF Saúde'!$E2652*'Uco e Filme'!$A$2</f>
        <v>0</v>
      </c>
      <c r="N2652" s="22">
        <f>'Base PF Saúde'!$H2652*'Uco e Filme'!$A$11</f>
        <v>0</v>
      </c>
      <c r="O2652" s="23">
        <f>ROUND(SUM('Base PF Saúde'!$L2652:$N2652),2)</f>
        <v>1126.45</v>
      </c>
    </row>
    <row r="2653" spans="1:15" ht="24" x14ac:dyDescent="0.25">
      <c r="A2653" s="18">
        <v>31401112</v>
      </c>
      <c r="B2653" s="18" t="s">
        <v>2675</v>
      </c>
      <c r="C2653" s="24">
        <v>1</v>
      </c>
      <c r="D2653" s="25" t="s">
        <v>448</v>
      </c>
      <c r="E2653" s="20"/>
      <c r="F2653" s="21">
        <v>2</v>
      </c>
      <c r="G2653" s="21">
        <v>6</v>
      </c>
      <c r="H2653" s="21"/>
      <c r="I2653" s="21"/>
      <c r="J2653" s="21"/>
      <c r="K2653" s="22">
        <f>VLOOKUP(D2653,'Porte Honorário'!$A$3:$B$44,2,0)</f>
        <v>1126.45</v>
      </c>
      <c r="L2653" s="22">
        <f>'Base PF Saúde'!$K2653*'Base PF Saúde'!$C2653</f>
        <v>1126.45</v>
      </c>
      <c r="M2653" s="22">
        <f>'Base PF Saúde'!$E2653*'Uco e Filme'!$A$2</f>
        <v>0</v>
      </c>
      <c r="N2653" s="22">
        <f>'Base PF Saúde'!$H2653*'Uco e Filme'!$A$11</f>
        <v>0</v>
      </c>
      <c r="O2653" s="23">
        <f>ROUND(SUM('Base PF Saúde'!$L2653:$N2653),2)</f>
        <v>1126.45</v>
      </c>
    </row>
    <row r="2654" spans="1:15" ht="24" x14ac:dyDescent="0.25">
      <c r="A2654" s="18">
        <v>31401120</v>
      </c>
      <c r="B2654" s="18" t="s">
        <v>2676</v>
      </c>
      <c r="C2654" s="24">
        <v>1</v>
      </c>
      <c r="D2654" s="25" t="s">
        <v>263</v>
      </c>
      <c r="E2654" s="20"/>
      <c r="F2654" s="21">
        <v>2</v>
      </c>
      <c r="G2654" s="21">
        <v>5</v>
      </c>
      <c r="H2654" s="21"/>
      <c r="I2654" s="21"/>
      <c r="J2654" s="21"/>
      <c r="K2654" s="22">
        <f>VLOOKUP(D2654,'Porte Honorário'!$A$3:$B$44,2,0)</f>
        <v>819.25</v>
      </c>
      <c r="L2654" s="22">
        <f>'Base PF Saúde'!$K2654*'Base PF Saúde'!$C2654</f>
        <v>819.25</v>
      </c>
      <c r="M2654" s="22">
        <f>'Base PF Saúde'!$E2654*'Uco e Filme'!$A$2</f>
        <v>0</v>
      </c>
      <c r="N2654" s="22">
        <f>'Base PF Saúde'!$H2654*'Uco e Filme'!$A$11</f>
        <v>0</v>
      </c>
      <c r="O2654" s="23">
        <f>ROUND(SUM('Base PF Saúde'!$L2654:$N2654),2)</f>
        <v>819.25</v>
      </c>
    </row>
    <row r="2655" spans="1:15" ht="24" x14ac:dyDescent="0.25">
      <c r="A2655" s="18">
        <v>31401139</v>
      </c>
      <c r="B2655" s="18" t="s">
        <v>2677</v>
      </c>
      <c r="C2655" s="24">
        <v>1</v>
      </c>
      <c r="D2655" s="25" t="s">
        <v>448</v>
      </c>
      <c r="E2655" s="20"/>
      <c r="F2655" s="21">
        <v>2</v>
      </c>
      <c r="G2655" s="21">
        <v>5</v>
      </c>
      <c r="H2655" s="21"/>
      <c r="I2655" s="21"/>
      <c r="J2655" s="21"/>
      <c r="K2655" s="22">
        <f>VLOOKUP(D2655,'Porte Honorário'!$A$3:$B$44,2,0)</f>
        <v>1126.45</v>
      </c>
      <c r="L2655" s="22">
        <f>'Base PF Saúde'!$K2655*'Base PF Saúde'!$C2655</f>
        <v>1126.45</v>
      </c>
      <c r="M2655" s="22">
        <f>'Base PF Saúde'!$E2655*'Uco e Filme'!$A$2</f>
        <v>0</v>
      </c>
      <c r="N2655" s="22">
        <f>'Base PF Saúde'!$H2655*'Uco e Filme'!$A$11</f>
        <v>0</v>
      </c>
      <c r="O2655" s="23">
        <f>ROUND(SUM('Base PF Saúde'!$L2655:$N2655),2)</f>
        <v>1126.45</v>
      </c>
    </row>
    <row r="2656" spans="1:15" ht="24" x14ac:dyDescent="0.25">
      <c r="A2656" s="18">
        <v>31401147</v>
      </c>
      <c r="B2656" s="18" t="s">
        <v>2678</v>
      </c>
      <c r="C2656" s="24">
        <v>1</v>
      </c>
      <c r="D2656" s="25" t="s">
        <v>448</v>
      </c>
      <c r="E2656" s="20"/>
      <c r="F2656" s="21">
        <v>1</v>
      </c>
      <c r="G2656" s="21">
        <v>5</v>
      </c>
      <c r="H2656" s="21"/>
      <c r="I2656" s="21"/>
      <c r="J2656" s="21"/>
      <c r="K2656" s="22">
        <f>VLOOKUP(D2656,'Porte Honorário'!$A$3:$B$44,2,0)</f>
        <v>1126.45</v>
      </c>
      <c r="L2656" s="22">
        <f>'Base PF Saúde'!$K2656*'Base PF Saúde'!$C2656</f>
        <v>1126.45</v>
      </c>
      <c r="M2656" s="22">
        <f>'Base PF Saúde'!$E2656*'Uco e Filme'!$A$2</f>
        <v>0</v>
      </c>
      <c r="N2656" s="22">
        <f>'Base PF Saúde'!$H2656*'Uco e Filme'!$A$11</f>
        <v>0</v>
      </c>
      <c r="O2656" s="23">
        <f>ROUND(SUM('Base PF Saúde'!$L2656:$N2656),2)</f>
        <v>1126.45</v>
      </c>
    </row>
    <row r="2657" spans="1:15" x14ac:dyDescent="0.25">
      <c r="A2657" s="18">
        <v>31401155</v>
      </c>
      <c r="B2657" s="18" t="s">
        <v>2679</v>
      </c>
      <c r="C2657" s="24">
        <v>1</v>
      </c>
      <c r="D2657" s="25" t="s">
        <v>273</v>
      </c>
      <c r="E2657" s="20"/>
      <c r="F2657" s="21">
        <v>2</v>
      </c>
      <c r="G2657" s="21">
        <v>7</v>
      </c>
      <c r="H2657" s="21"/>
      <c r="I2657" s="21"/>
      <c r="J2657" s="21"/>
      <c r="K2657" s="22">
        <f>VLOOKUP(D2657,'Porte Honorário'!$A$3:$B$44,2,0)</f>
        <v>3505.39</v>
      </c>
      <c r="L2657" s="22">
        <f>'Base PF Saúde'!$K2657*'Base PF Saúde'!$C2657</f>
        <v>3505.39</v>
      </c>
      <c r="M2657" s="22">
        <f>'Base PF Saúde'!$E2657*'Uco e Filme'!$A$2</f>
        <v>0</v>
      </c>
      <c r="N2657" s="22">
        <f>'Base PF Saúde'!$H2657*'Uco e Filme'!$A$11</f>
        <v>0</v>
      </c>
      <c r="O2657" s="23">
        <f>ROUND(SUM('Base PF Saúde'!$L2657:$N2657),2)</f>
        <v>3505.39</v>
      </c>
    </row>
    <row r="2658" spans="1:15" x14ac:dyDescent="0.25">
      <c r="A2658" s="18">
        <v>31401163</v>
      </c>
      <c r="B2658" s="18" t="s">
        <v>2680</v>
      </c>
      <c r="C2658" s="24">
        <v>1</v>
      </c>
      <c r="D2658" s="25" t="s">
        <v>472</v>
      </c>
      <c r="E2658" s="20"/>
      <c r="F2658" s="21">
        <v>2</v>
      </c>
      <c r="G2658" s="21">
        <v>7</v>
      </c>
      <c r="H2658" s="21"/>
      <c r="I2658" s="21"/>
      <c r="J2658" s="21"/>
      <c r="K2658" s="22">
        <f>VLOOKUP(D2658,'Porte Honorário'!$A$3:$B$44,2,0)</f>
        <v>1433.67</v>
      </c>
      <c r="L2658" s="22">
        <f>'Base PF Saúde'!$K2658*'Base PF Saúde'!$C2658</f>
        <v>1433.67</v>
      </c>
      <c r="M2658" s="22">
        <f>'Base PF Saúde'!$E2658*'Uco e Filme'!$A$2</f>
        <v>0</v>
      </c>
      <c r="N2658" s="22">
        <f>'Base PF Saúde'!$H2658*'Uco e Filme'!$A$11</f>
        <v>0</v>
      </c>
      <c r="O2658" s="23">
        <f>ROUND(SUM('Base PF Saúde'!$L2658:$N2658),2)</f>
        <v>1433.67</v>
      </c>
    </row>
    <row r="2659" spans="1:15" x14ac:dyDescent="0.25">
      <c r="A2659" s="18">
        <v>31401171</v>
      </c>
      <c r="B2659" s="18" t="s">
        <v>2681</v>
      </c>
      <c r="C2659" s="24">
        <v>1</v>
      </c>
      <c r="D2659" s="25" t="s">
        <v>273</v>
      </c>
      <c r="E2659" s="20"/>
      <c r="F2659" s="21">
        <v>2</v>
      </c>
      <c r="G2659" s="21">
        <v>7</v>
      </c>
      <c r="H2659" s="21"/>
      <c r="I2659" s="21"/>
      <c r="J2659" s="21"/>
      <c r="K2659" s="22">
        <f>VLOOKUP(D2659,'Porte Honorário'!$A$3:$B$44,2,0)</f>
        <v>3505.39</v>
      </c>
      <c r="L2659" s="22">
        <f>'Base PF Saúde'!$K2659*'Base PF Saúde'!$C2659</f>
        <v>3505.39</v>
      </c>
      <c r="M2659" s="22">
        <f>'Base PF Saúde'!$E2659*'Uco e Filme'!$A$2</f>
        <v>0</v>
      </c>
      <c r="N2659" s="22">
        <f>'Base PF Saúde'!$H2659*'Uco e Filme'!$A$11</f>
        <v>0</v>
      </c>
      <c r="O2659" s="23">
        <f>ROUND(SUM('Base PF Saúde'!$L2659:$N2659),2)</f>
        <v>3505.39</v>
      </c>
    </row>
    <row r="2660" spans="1:15" x14ac:dyDescent="0.25">
      <c r="A2660" s="18">
        <v>31401198</v>
      </c>
      <c r="B2660" s="18" t="s">
        <v>2682</v>
      </c>
      <c r="C2660" s="24">
        <v>1</v>
      </c>
      <c r="D2660" s="25" t="s">
        <v>50</v>
      </c>
      <c r="E2660" s="20"/>
      <c r="F2660" s="21"/>
      <c r="G2660" s="21">
        <v>3</v>
      </c>
      <c r="H2660" s="21"/>
      <c r="I2660" s="21"/>
      <c r="J2660" s="21"/>
      <c r="K2660" s="22">
        <f>VLOOKUP(D2660,'Porte Honorário'!$A$3:$B$44,2,0)</f>
        <v>85.08</v>
      </c>
      <c r="L2660" s="22">
        <f>'Base PF Saúde'!$K2660*'Base PF Saúde'!$C2660</f>
        <v>85.08</v>
      </c>
      <c r="M2660" s="22">
        <f>'Base PF Saúde'!$E2660*'Uco e Filme'!$A$2</f>
        <v>0</v>
      </c>
      <c r="N2660" s="22">
        <f>'Base PF Saúde'!$H2660*'Uco e Filme'!$A$11</f>
        <v>0</v>
      </c>
      <c r="O2660" s="23">
        <f>ROUND(SUM('Base PF Saúde'!$L2660:$N2660),2)</f>
        <v>85.08</v>
      </c>
    </row>
    <row r="2661" spans="1:15" x14ac:dyDescent="0.25">
      <c r="A2661" s="18">
        <v>31401201</v>
      </c>
      <c r="B2661" s="18" t="s">
        <v>2683</v>
      </c>
      <c r="C2661" s="24">
        <v>1</v>
      </c>
      <c r="D2661" s="25" t="s">
        <v>309</v>
      </c>
      <c r="E2661" s="20"/>
      <c r="F2661" s="21">
        <v>2</v>
      </c>
      <c r="G2661" s="21">
        <v>5</v>
      </c>
      <c r="H2661" s="21"/>
      <c r="I2661" s="21"/>
      <c r="J2661" s="21"/>
      <c r="K2661" s="22">
        <f>VLOOKUP(D2661,'Porte Honorário'!$A$3:$B$44,2,0)</f>
        <v>771.98</v>
      </c>
      <c r="L2661" s="22">
        <f>'Base PF Saúde'!$K2661*'Base PF Saúde'!$C2661</f>
        <v>771.98</v>
      </c>
      <c r="M2661" s="22">
        <f>'Base PF Saúde'!$E2661*'Uco e Filme'!$A$2</f>
        <v>0</v>
      </c>
      <c r="N2661" s="22">
        <f>'Base PF Saúde'!$H2661*'Uco e Filme'!$A$11</f>
        <v>0</v>
      </c>
      <c r="O2661" s="23">
        <f>ROUND(SUM('Base PF Saúde'!$L2661:$N2661),2)</f>
        <v>771.98</v>
      </c>
    </row>
    <row r="2662" spans="1:15" x14ac:dyDescent="0.25">
      <c r="A2662" s="18">
        <v>31401228</v>
      </c>
      <c r="B2662" s="18" t="s">
        <v>2684</v>
      </c>
      <c r="C2662" s="24">
        <v>1</v>
      </c>
      <c r="D2662" s="25" t="s">
        <v>69</v>
      </c>
      <c r="E2662" s="20"/>
      <c r="F2662" s="21"/>
      <c r="G2662" s="21">
        <v>3</v>
      </c>
      <c r="H2662" s="21"/>
      <c r="I2662" s="21"/>
      <c r="J2662" s="21"/>
      <c r="K2662" s="22">
        <f>VLOOKUP(D2662,'Porte Honorário'!$A$3:$B$44,2,0)</f>
        <v>201.64</v>
      </c>
      <c r="L2662" s="22">
        <f>'Base PF Saúde'!$K2662*'Base PF Saúde'!$C2662</f>
        <v>201.64</v>
      </c>
      <c r="M2662" s="22">
        <f>'Base PF Saúde'!$E2662*'Uco e Filme'!$A$2</f>
        <v>0</v>
      </c>
      <c r="N2662" s="22">
        <f>'Base PF Saúde'!$H2662*'Uco e Filme'!$A$11</f>
        <v>0</v>
      </c>
      <c r="O2662" s="23">
        <f>ROUND(SUM('Base PF Saúde'!$L2662:$N2662),2)</f>
        <v>201.64</v>
      </c>
    </row>
    <row r="2663" spans="1:15" ht="24" x14ac:dyDescent="0.25">
      <c r="A2663" s="18">
        <v>31401236</v>
      </c>
      <c r="B2663" s="18" t="s">
        <v>2685</v>
      </c>
      <c r="C2663" s="24">
        <v>1</v>
      </c>
      <c r="D2663" s="25" t="s">
        <v>435</v>
      </c>
      <c r="E2663" s="20"/>
      <c r="F2663" s="21">
        <v>2</v>
      </c>
      <c r="G2663" s="21">
        <v>6</v>
      </c>
      <c r="H2663" s="21"/>
      <c r="I2663" s="21"/>
      <c r="J2663" s="21"/>
      <c r="K2663" s="22">
        <f>VLOOKUP(D2663,'Porte Honorário'!$A$3:$B$44,2,0)</f>
        <v>1220.97</v>
      </c>
      <c r="L2663" s="22">
        <f>'Base PF Saúde'!$K2663*'Base PF Saúde'!$C2663</f>
        <v>1220.97</v>
      </c>
      <c r="M2663" s="22">
        <f>'Base PF Saúde'!$E2663*'Uco e Filme'!$A$2</f>
        <v>0</v>
      </c>
      <c r="N2663" s="22">
        <f>'Base PF Saúde'!$H2663*'Uco e Filme'!$A$11</f>
        <v>0</v>
      </c>
      <c r="O2663" s="23">
        <f>ROUND(SUM('Base PF Saúde'!$L2663:$N2663),2)</f>
        <v>1220.97</v>
      </c>
    </row>
    <row r="2664" spans="1:15" x14ac:dyDescent="0.25">
      <c r="A2664" s="18">
        <v>31401244</v>
      </c>
      <c r="B2664" s="18" t="s">
        <v>2686</v>
      </c>
      <c r="C2664" s="24">
        <v>1</v>
      </c>
      <c r="D2664" s="25" t="s">
        <v>334</v>
      </c>
      <c r="E2664" s="20"/>
      <c r="F2664" s="21">
        <v>2</v>
      </c>
      <c r="G2664" s="21">
        <v>4</v>
      </c>
      <c r="H2664" s="21"/>
      <c r="I2664" s="21"/>
      <c r="J2664" s="21"/>
      <c r="K2664" s="22">
        <f>VLOOKUP(D2664,'Porte Honorário'!$A$3:$B$44,2,0)</f>
        <v>1049.28</v>
      </c>
      <c r="L2664" s="22">
        <f>'Base PF Saúde'!$K2664*'Base PF Saúde'!$C2664</f>
        <v>1049.28</v>
      </c>
      <c r="M2664" s="22">
        <f>'Base PF Saúde'!$E2664*'Uco e Filme'!$A$2</f>
        <v>0</v>
      </c>
      <c r="N2664" s="22">
        <f>'Base PF Saúde'!$H2664*'Uco e Filme'!$A$11</f>
        <v>0</v>
      </c>
      <c r="O2664" s="23">
        <f>ROUND(SUM('Base PF Saúde'!$L2664:$N2664),2)</f>
        <v>1049.28</v>
      </c>
    </row>
    <row r="2665" spans="1:15" x14ac:dyDescent="0.25">
      <c r="A2665" s="18">
        <v>31401252</v>
      </c>
      <c r="B2665" s="18" t="s">
        <v>2687</v>
      </c>
      <c r="C2665" s="24">
        <v>1</v>
      </c>
      <c r="D2665" s="25" t="s">
        <v>367</v>
      </c>
      <c r="E2665" s="20"/>
      <c r="F2665" s="21">
        <v>2</v>
      </c>
      <c r="G2665" s="21">
        <v>6</v>
      </c>
      <c r="H2665" s="21"/>
      <c r="I2665" s="21"/>
      <c r="J2665" s="21"/>
      <c r="K2665" s="22">
        <f>VLOOKUP(D2665,'Porte Honorário'!$A$3:$B$44,2,0)</f>
        <v>1725.14</v>
      </c>
      <c r="L2665" s="22">
        <f>'Base PF Saúde'!$K2665*'Base PF Saúde'!$C2665</f>
        <v>1725.14</v>
      </c>
      <c r="M2665" s="22">
        <f>'Base PF Saúde'!$E2665*'Uco e Filme'!$A$2</f>
        <v>0</v>
      </c>
      <c r="N2665" s="22">
        <f>'Base PF Saúde'!$H2665*'Uco e Filme'!$A$11</f>
        <v>0</v>
      </c>
      <c r="O2665" s="23">
        <f>ROUND(SUM('Base PF Saúde'!$L2665:$N2665),2)</f>
        <v>1725.14</v>
      </c>
    </row>
    <row r="2666" spans="1:15" x14ac:dyDescent="0.25">
      <c r="A2666" s="18">
        <v>31401260</v>
      </c>
      <c r="B2666" s="18" t="s">
        <v>2688</v>
      </c>
      <c r="C2666" s="24">
        <v>1</v>
      </c>
      <c r="D2666" s="25" t="s">
        <v>489</v>
      </c>
      <c r="E2666" s="20"/>
      <c r="F2666" s="21">
        <v>2</v>
      </c>
      <c r="G2666" s="21">
        <v>6</v>
      </c>
      <c r="H2666" s="21"/>
      <c r="I2666" s="21"/>
      <c r="J2666" s="21"/>
      <c r="K2666" s="22">
        <f>VLOOKUP(D2666,'Porte Honorário'!$A$3:$B$44,2,0)</f>
        <v>1354.9</v>
      </c>
      <c r="L2666" s="22">
        <f>'Base PF Saúde'!$K2666*'Base PF Saúde'!$C2666</f>
        <v>1354.9</v>
      </c>
      <c r="M2666" s="22">
        <f>'Base PF Saúde'!$E2666*'Uco e Filme'!$A$2</f>
        <v>0</v>
      </c>
      <c r="N2666" s="22">
        <f>'Base PF Saúde'!$H2666*'Uco e Filme'!$A$11</f>
        <v>0</v>
      </c>
      <c r="O2666" s="23">
        <f>ROUND(SUM('Base PF Saúde'!$L2666:$N2666),2)</f>
        <v>1354.9</v>
      </c>
    </row>
    <row r="2667" spans="1:15" x14ac:dyDescent="0.25">
      <c r="A2667" s="18">
        <v>31401279</v>
      </c>
      <c r="B2667" s="18" t="s">
        <v>2689</v>
      </c>
      <c r="C2667" s="24">
        <v>1</v>
      </c>
      <c r="D2667" s="25" t="s">
        <v>435</v>
      </c>
      <c r="E2667" s="20"/>
      <c r="F2667" s="21">
        <v>2</v>
      </c>
      <c r="G2667" s="21">
        <v>6</v>
      </c>
      <c r="H2667" s="21"/>
      <c r="I2667" s="21"/>
      <c r="J2667" s="21"/>
      <c r="K2667" s="22">
        <f>VLOOKUP(D2667,'Porte Honorário'!$A$3:$B$44,2,0)</f>
        <v>1220.97</v>
      </c>
      <c r="L2667" s="22">
        <f>'Base PF Saúde'!$K2667*'Base PF Saúde'!$C2667</f>
        <v>1220.97</v>
      </c>
      <c r="M2667" s="22">
        <f>'Base PF Saúde'!$E2667*'Uco e Filme'!$A$2</f>
        <v>0</v>
      </c>
      <c r="N2667" s="22">
        <f>'Base PF Saúde'!$H2667*'Uco e Filme'!$A$11</f>
        <v>0</v>
      </c>
      <c r="O2667" s="23">
        <f>ROUND(SUM('Base PF Saúde'!$L2667:$N2667),2)</f>
        <v>1220.97</v>
      </c>
    </row>
    <row r="2668" spans="1:15" ht="13.9" customHeight="1" x14ac:dyDescent="0.25">
      <c r="A2668" s="18">
        <v>31401287</v>
      </c>
      <c r="B2668" s="18" t="s">
        <v>2690</v>
      </c>
      <c r="C2668" s="24">
        <v>1</v>
      </c>
      <c r="D2668" s="25" t="s">
        <v>435</v>
      </c>
      <c r="E2668" s="20"/>
      <c r="F2668" s="21">
        <v>2</v>
      </c>
      <c r="G2668" s="21">
        <v>7</v>
      </c>
      <c r="H2668" s="21"/>
      <c r="I2668" s="21"/>
      <c r="J2668" s="21"/>
      <c r="K2668" s="22">
        <f>VLOOKUP(D2668,'Porte Honorário'!$A$3:$B$44,2,0)</f>
        <v>1220.97</v>
      </c>
      <c r="L2668" s="22">
        <f>'Base PF Saúde'!$K2668*'Base PF Saúde'!$C2668</f>
        <v>1220.97</v>
      </c>
      <c r="M2668" s="22">
        <f>'Base PF Saúde'!$E2668*'Uco e Filme'!$A$2</f>
        <v>0</v>
      </c>
      <c r="N2668" s="22">
        <f>'Base PF Saúde'!$H2668*'Uco e Filme'!$A$11</f>
        <v>0</v>
      </c>
      <c r="O2668" s="23">
        <f>ROUND(SUM('Base PF Saúde'!$L2668:$N2668),2)</f>
        <v>1220.97</v>
      </c>
    </row>
    <row r="2669" spans="1:15" x14ac:dyDescent="0.25">
      <c r="A2669" s="18">
        <v>31401295</v>
      </c>
      <c r="B2669" s="18" t="s">
        <v>2691</v>
      </c>
      <c r="C2669" s="24">
        <v>1</v>
      </c>
      <c r="D2669" s="25" t="s">
        <v>367</v>
      </c>
      <c r="E2669" s="20"/>
      <c r="F2669" s="21">
        <v>2</v>
      </c>
      <c r="G2669" s="21">
        <v>5</v>
      </c>
      <c r="H2669" s="21"/>
      <c r="I2669" s="21"/>
      <c r="J2669" s="21"/>
      <c r="K2669" s="22">
        <f>VLOOKUP(D2669,'Porte Honorário'!$A$3:$B$44,2,0)</f>
        <v>1725.14</v>
      </c>
      <c r="L2669" s="22">
        <f>'Base PF Saúde'!$K2669*'Base PF Saúde'!$C2669</f>
        <v>1725.14</v>
      </c>
      <c r="M2669" s="22">
        <f>'Base PF Saúde'!$E2669*'Uco e Filme'!$A$2</f>
        <v>0</v>
      </c>
      <c r="N2669" s="22">
        <f>'Base PF Saúde'!$H2669*'Uco e Filme'!$A$11</f>
        <v>0</v>
      </c>
      <c r="O2669" s="23">
        <f>ROUND(SUM('Base PF Saúde'!$L2669:$N2669),2)</f>
        <v>1725.14</v>
      </c>
    </row>
    <row r="2670" spans="1:15" ht="24" x14ac:dyDescent="0.25">
      <c r="A2670" s="18">
        <v>31401309</v>
      </c>
      <c r="B2670" s="18" t="s">
        <v>2692</v>
      </c>
      <c r="C2670" s="24">
        <v>1</v>
      </c>
      <c r="D2670" s="25" t="s">
        <v>367</v>
      </c>
      <c r="E2670" s="20"/>
      <c r="F2670" s="21">
        <v>2</v>
      </c>
      <c r="G2670" s="21">
        <v>5</v>
      </c>
      <c r="H2670" s="21"/>
      <c r="I2670" s="21"/>
      <c r="J2670" s="21"/>
      <c r="K2670" s="22">
        <f>VLOOKUP(D2670,'Porte Honorário'!$A$3:$B$44,2,0)</f>
        <v>1725.14</v>
      </c>
      <c r="L2670" s="22">
        <f>'Base PF Saúde'!$K2670*'Base PF Saúde'!$C2670</f>
        <v>1725.14</v>
      </c>
      <c r="M2670" s="22">
        <f>'Base PF Saúde'!$E2670*'Uco e Filme'!$A$2</f>
        <v>0</v>
      </c>
      <c r="N2670" s="22">
        <f>'Base PF Saúde'!$H2670*'Uco e Filme'!$A$11</f>
        <v>0</v>
      </c>
      <c r="O2670" s="23">
        <f>ROUND(SUM('Base PF Saúde'!$L2670:$N2670),2)</f>
        <v>1725.14</v>
      </c>
    </row>
    <row r="2671" spans="1:15" ht="24" x14ac:dyDescent="0.25">
      <c r="A2671" s="18">
        <v>31401333</v>
      </c>
      <c r="B2671" s="18" t="s">
        <v>2693</v>
      </c>
      <c r="C2671" s="24">
        <v>1</v>
      </c>
      <c r="D2671" s="25" t="s">
        <v>342</v>
      </c>
      <c r="E2671" s="20"/>
      <c r="F2671" s="21">
        <v>2</v>
      </c>
      <c r="G2671" s="21">
        <v>6</v>
      </c>
      <c r="H2671" s="21"/>
      <c r="I2671" s="21"/>
      <c r="J2671" s="21"/>
      <c r="K2671" s="22">
        <f>VLOOKUP(D2671,'Porte Honorário'!$A$3:$B$44,2,0)</f>
        <v>874.38</v>
      </c>
      <c r="L2671" s="22">
        <f>'Base PF Saúde'!$K2671*'Base PF Saúde'!$C2671</f>
        <v>874.38</v>
      </c>
      <c r="M2671" s="22">
        <f>'Base PF Saúde'!$E2671*'Uco e Filme'!$A$2</f>
        <v>0</v>
      </c>
      <c r="N2671" s="22">
        <f>'Base PF Saúde'!$H2671*'Uco e Filme'!$A$11</f>
        <v>0</v>
      </c>
      <c r="O2671" s="23">
        <f>ROUND(SUM('Base PF Saúde'!$L2671:$N2671),2)</f>
        <v>874.38</v>
      </c>
    </row>
    <row r="2672" spans="1:15" ht="24" x14ac:dyDescent="0.25">
      <c r="A2672" s="18">
        <v>31401341</v>
      </c>
      <c r="B2672" s="18" t="s">
        <v>2694</v>
      </c>
      <c r="C2672" s="24">
        <v>1</v>
      </c>
      <c r="D2672" s="25" t="s">
        <v>384</v>
      </c>
      <c r="E2672" s="20"/>
      <c r="F2672" s="21">
        <v>1</v>
      </c>
      <c r="G2672" s="21">
        <v>4</v>
      </c>
      <c r="H2672" s="21"/>
      <c r="I2672" s="21"/>
      <c r="J2672" s="21"/>
      <c r="K2672" s="22">
        <f>VLOOKUP(D2672,'Porte Honorário'!$A$3:$B$44,2,0)</f>
        <v>737.32</v>
      </c>
      <c r="L2672" s="22">
        <f>'Base PF Saúde'!$K2672*'Base PF Saúde'!$C2672</f>
        <v>737.32</v>
      </c>
      <c r="M2672" s="22">
        <f>'Base PF Saúde'!$E2672*'Uco e Filme'!$A$2</f>
        <v>0</v>
      </c>
      <c r="N2672" s="22">
        <f>'Base PF Saúde'!$H2672*'Uco e Filme'!$A$11</f>
        <v>0</v>
      </c>
      <c r="O2672" s="23">
        <f>ROUND(SUM('Base PF Saúde'!$L2672:$N2672),2)</f>
        <v>737.32</v>
      </c>
    </row>
    <row r="2673" spans="1:15" x14ac:dyDescent="0.25">
      <c r="A2673" s="18">
        <v>31401350</v>
      </c>
      <c r="B2673" s="18" t="s">
        <v>2695</v>
      </c>
      <c r="C2673" s="24">
        <v>1</v>
      </c>
      <c r="D2673" s="25" t="s">
        <v>448</v>
      </c>
      <c r="E2673" s="20"/>
      <c r="F2673" s="21">
        <v>2</v>
      </c>
      <c r="G2673" s="21">
        <v>5</v>
      </c>
      <c r="H2673" s="21"/>
      <c r="I2673" s="21"/>
      <c r="J2673" s="21"/>
      <c r="K2673" s="22">
        <f>VLOOKUP(D2673,'Porte Honorário'!$A$3:$B$44,2,0)</f>
        <v>1126.45</v>
      </c>
      <c r="L2673" s="22">
        <f>'Base PF Saúde'!$K2673*'Base PF Saúde'!$C2673</f>
        <v>1126.45</v>
      </c>
      <c r="M2673" s="22">
        <f>'Base PF Saúde'!$E2673*'Uco e Filme'!$A$2</f>
        <v>0</v>
      </c>
      <c r="N2673" s="22">
        <f>'Base PF Saúde'!$H2673*'Uco e Filme'!$A$11</f>
        <v>0</v>
      </c>
      <c r="O2673" s="23">
        <f>ROUND(SUM('Base PF Saúde'!$L2673:$N2673),2)</f>
        <v>1126.45</v>
      </c>
    </row>
    <row r="2674" spans="1:15" ht="18" customHeight="1" x14ac:dyDescent="0.25">
      <c r="A2674" s="72" t="s">
        <v>2696</v>
      </c>
      <c r="B2674" s="73"/>
      <c r="C2674" s="73"/>
      <c r="D2674" s="73"/>
      <c r="E2674" s="73"/>
      <c r="F2674" s="73"/>
      <c r="G2674" s="73"/>
      <c r="H2674" s="73"/>
      <c r="I2674" s="73"/>
      <c r="J2674" s="73"/>
      <c r="K2674" s="73" t="e">
        <f>VLOOKUP(D2674,'Porte Honorário'!$A$3:$B$44,2,0)</f>
        <v>#N/A</v>
      </c>
      <c r="L2674" s="73" t="e">
        <f>'Base PF Saúde'!$K2674*'Base PF Saúde'!$C2674</f>
        <v>#N/A</v>
      </c>
      <c r="M2674" s="73">
        <f>'Base PF Saúde'!$E2674*'Uco e Filme'!$A$2</f>
        <v>0</v>
      </c>
      <c r="N2674" s="73">
        <f>'Base PF Saúde'!$H2674*'Uco e Filme'!$A$11</f>
        <v>0</v>
      </c>
      <c r="O2674" s="74" t="e">
        <f>ROUND(SUM('Base PF Saúde'!$L2674:$N2674),2)</f>
        <v>#N/A</v>
      </c>
    </row>
    <row r="2675" spans="1:15" x14ac:dyDescent="0.25">
      <c r="A2675" s="18">
        <v>31402011</v>
      </c>
      <c r="B2675" s="18" t="s">
        <v>2697</v>
      </c>
      <c r="C2675" s="24">
        <v>1</v>
      </c>
      <c r="D2675" s="25" t="s">
        <v>448</v>
      </c>
      <c r="E2675" s="20"/>
      <c r="F2675" s="21">
        <v>2</v>
      </c>
      <c r="G2675" s="21">
        <v>6</v>
      </c>
      <c r="H2675" s="21"/>
      <c r="I2675" s="21"/>
      <c r="J2675" s="21"/>
      <c r="K2675" s="22">
        <f>VLOOKUP(D2675,'Porte Honorário'!$A$3:$B$44,2,0)</f>
        <v>1126.45</v>
      </c>
      <c r="L2675" s="22">
        <f>'Base PF Saúde'!$K2675*'Base PF Saúde'!$C2675</f>
        <v>1126.45</v>
      </c>
      <c r="M2675" s="22">
        <f>'Base PF Saúde'!$E2675*'Uco e Filme'!$A$2</f>
        <v>0</v>
      </c>
      <c r="N2675" s="22">
        <f>'Base PF Saúde'!$H2675*'Uco e Filme'!$A$11</f>
        <v>0</v>
      </c>
      <c r="O2675" s="23">
        <f>ROUND(SUM('Base PF Saúde'!$L2675:$N2675),2)</f>
        <v>1126.45</v>
      </c>
    </row>
    <row r="2676" spans="1:15" ht="24" x14ac:dyDescent="0.25">
      <c r="A2676" s="18">
        <v>31402020</v>
      </c>
      <c r="B2676" s="18" t="s">
        <v>2698</v>
      </c>
      <c r="C2676" s="24">
        <v>1</v>
      </c>
      <c r="D2676" s="25" t="s">
        <v>435</v>
      </c>
      <c r="E2676" s="20"/>
      <c r="F2676" s="21">
        <v>2</v>
      </c>
      <c r="G2676" s="21">
        <v>6</v>
      </c>
      <c r="H2676" s="21"/>
      <c r="I2676" s="21"/>
      <c r="J2676" s="21"/>
      <c r="K2676" s="22">
        <f>VLOOKUP(D2676,'Porte Honorário'!$A$3:$B$44,2,0)</f>
        <v>1220.97</v>
      </c>
      <c r="L2676" s="22">
        <f>'Base PF Saúde'!$K2676*'Base PF Saúde'!$C2676</f>
        <v>1220.97</v>
      </c>
      <c r="M2676" s="22">
        <f>'Base PF Saúde'!$E2676*'Uco e Filme'!$A$2</f>
        <v>0</v>
      </c>
      <c r="N2676" s="22">
        <f>'Base PF Saúde'!$H2676*'Uco e Filme'!$A$11</f>
        <v>0</v>
      </c>
      <c r="O2676" s="23">
        <f>ROUND(SUM('Base PF Saúde'!$L2676:$N2676),2)</f>
        <v>1220.97</v>
      </c>
    </row>
    <row r="2677" spans="1:15" ht="36" x14ac:dyDescent="0.25">
      <c r="A2677" s="18">
        <v>31402038</v>
      </c>
      <c r="B2677" s="18" t="s">
        <v>2699</v>
      </c>
      <c r="C2677" s="24">
        <v>1</v>
      </c>
      <c r="D2677" s="25" t="s">
        <v>69</v>
      </c>
      <c r="E2677" s="20"/>
      <c r="F2677" s="21"/>
      <c r="G2677" s="21">
        <v>2</v>
      </c>
      <c r="H2677" s="21"/>
      <c r="I2677" s="21"/>
      <c r="J2677" s="21"/>
      <c r="K2677" s="22">
        <f>VLOOKUP(D2677,'Porte Honorário'!$A$3:$B$44,2,0)</f>
        <v>201.64</v>
      </c>
      <c r="L2677" s="22">
        <f>'Base PF Saúde'!$K2677*'Base PF Saúde'!$C2677</f>
        <v>201.64</v>
      </c>
      <c r="M2677" s="22">
        <f>'Base PF Saúde'!$E2677*'Uco e Filme'!$A$2</f>
        <v>0</v>
      </c>
      <c r="N2677" s="22">
        <f>'Base PF Saúde'!$H2677*'Uco e Filme'!$A$11</f>
        <v>0</v>
      </c>
      <c r="O2677" s="23">
        <f>ROUND(SUM('Base PF Saúde'!$L2677:$N2677),2)</f>
        <v>201.64</v>
      </c>
    </row>
    <row r="2678" spans="1:15" ht="13.9" customHeight="1" x14ac:dyDescent="0.25">
      <c r="A2678" s="69" t="s">
        <v>2700</v>
      </c>
      <c r="B2678" s="70"/>
      <c r="C2678" s="70"/>
      <c r="D2678" s="70"/>
      <c r="E2678" s="70"/>
      <c r="F2678" s="70"/>
      <c r="G2678" s="70"/>
      <c r="H2678" s="70"/>
      <c r="I2678" s="70"/>
      <c r="J2678" s="70"/>
      <c r="K2678" s="70"/>
      <c r="L2678" s="70"/>
      <c r="M2678" s="70"/>
      <c r="N2678" s="70"/>
      <c r="O2678" s="71"/>
    </row>
    <row r="2679" spans="1:15" ht="13.9" customHeight="1" x14ac:dyDescent="0.25">
      <c r="A2679" s="69" t="s">
        <v>2701</v>
      </c>
      <c r="B2679" s="70"/>
      <c r="C2679" s="70"/>
      <c r="D2679" s="70"/>
      <c r="E2679" s="70"/>
      <c r="F2679" s="70"/>
      <c r="G2679" s="70"/>
      <c r="H2679" s="70"/>
      <c r="I2679" s="70"/>
      <c r="J2679" s="70"/>
      <c r="K2679" s="70"/>
      <c r="L2679" s="70"/>
      <c r="M2679" s="70"/>
      <c r="N2679" s="70"/>
      <c r="O2679" s="71"/>
    </row>
    <row r="2680" spans="1:15" ht="18" customHeight="1" x14ac:dyDescent="0.25">
      <c r="A2680" s="72" t="s">
        <v>2702</v>
      </c>
      <c r="B2680" s="73"/>
      <c r="C2680" s="73"/>
      <c r="D2680" s="73"/>
      <c r="E2680" s="73"/>
      <c r="F2680" s="73"/>
      <c r="G2680" s="73"/>
      <c r="H2680" s="73"/>
      <c r="I2680" s="73"/>
      <c r="J2680" s="73"/>
      <c r="K2680" s="73" t="e">
        <f>VLOOKUP(D2680,'Porte Honorário'!$A$3:$B$44,2,0)</f>
        <v>#N/A</v>
      </c>
      <c r="L2680" s="73" t="e">
        <f>'Base PF Saúde'!$K2680*'Base PF Saúde'!$C2680</f>
        <v>#N/A</v>
      </c>
      <c r="M2680" s="73">
        <f>'Base PF Saúde'!$E2680*'Uco e Filme'!$A$2</f>
        <v>0</v>
      </c>
      <c r="N2680" s="73">
        <f>'Base PF Saúde'!$H2680*'Uco e Filme'!$A$11</f>
        <v>0</v>
      </c>
      <c r="O2680" s="74" t="e">
        <f>ROUND(SUM('Base PF Saúde'!$L2680:$N2680),2)</f>
        <v>#N/A</v>
      </c>
    </row>
    <row r="2681" spans="1:15" x14ac:dyDescent="0.25">
      <c r="A2681" s="18">
        <v>31403018</v>
      </c>
      <c r="B2681" s="18" t="s">
        <v>2703</v>
      </c>
      <c r="C2681" s="24">
        <v>1</v>
      </c>
      <c r="D2681" s="25" t="s">
        <v>69</v>
      </c>
      <c r="E2681" s="20"/>
      <c r="F2681" s="21">
        <v>1</v>
      </c>
      <c r="G2681" s="21">
        <v>1</v>
      </c>
      <c r="H2681" s="21"/>
      <c r="I2681" s="21"/>
      <c r="J2681" s="21"/>
      <c r="K2681" s="22">
        <f>VLOOKUP(D2681,'Porte Honorário'!$A$3:$B$44,2,0)</f>
        <v>201.64</v>
      </c>
      <c r="L2681" s="22">
        <f>'Base PF Saúde'!$K2681*'Base PF Saúde'!$C2681</f>
        <v>201.64</v>
      </c>
      <c r="M2681" s="22">
        <f>'Base PF Saúde'!$E2681*'Uco e Filme'!$A$2</f>
        <v>0</v>
      </c>
      <c r="N2681" s="22">
        <f>'Base PF Saúde'!$H2681*'Uco e Filme'!$A$11</f>
        <v>0</v>
      </c>
      <c r="O2681" s="23">
        <f>ROUND(SUM('Base PF Saúde'!$L2681:$N2681),2)</f>
        <v>201.64</v>
      </c>
    </row>
    <row r="2682" spans="1:15" x14ac:dyDescent="0.25">
      <c r="A2682" s="18">
        <v>31403026</v>
      </c>
      <c r="B2682" s="18" t="s">
        <v>2704</v>
      </c>
      <c r="C2682" s="24">
        <v>1</v>
      </c>
      <c r="D2682" s="25" t="s">
        <v>102</v>
      </c>
      <c r="E2682" s="20"/>
      <c r="F2682" s="21">
        <v>1</v>
      </c>
      <c r="G2682" s="21">
        <v>2</v>
      </c>
      <c r="H2682" s="21"/>
      <c r="I2682" s="21"/>
      <c r="J2682" s="21"/>
      <c r="K2682" s="22">
        <f>VLOOKUP(D2682,'Porte Honorário'!$A$3:$B$44,2,0)</f>
        <v>176.44</v>
      </c>
      <c r="L2682" s="22">
        <f>'Base PF Saúde'!$K2682*'Base PF Saúde'!$C2682</f>
        <v>176.44</v>
      </c>
      <c r="M2682" s="22">
        <f>'Base PF Saúde'!$E2682*'Uco e Filme'!$A$2</f>
        <v>0</v>
      </c>
      <c r="N2682" s="22">
        <f>'Base PF Saúde'!$H2682*'Uco e Filme'!$A$11</f>
        <v>0</v>
      </c>
      <c r="O2682" s="23">
        <f>ROUND(SUM('Base PF Saúde'!$L2682:$N2682),2)</f>
        <v>176.44</v>
      </c>
    </row>
    <row r="2683" spans="1:15" ht="24" x14ac:dyDescent="0.25">
      <c r="A2683" s="18">
        <v>31403034</v>
      </c>
      <c r="B2683" s="18" t="s">
        <v>2705</v>
      </c>
      <c r="C2683" s="24">
        <v>1</v>
      </c>
      <c r="D2683" s="25" t="s">
        <v>334</v>
      </c>
      <c r="E2683" s="20"/>
      <c r="F2683" s="21">
        <v>1</v>
      </c>
      <c r="G2683" s="21">
        <v>4</v>
      </c>
      <c r="H2683" s="21"/>
      <c r="I2683" s="21"/>
      <c r="J2683" s="21"/>
      <c r="K2683" s="22">
        <f>VLOOKUP(D2683,'Porte Honorário'!$A$3:$B$44,2,0)</f>
        <v>1049.28</v>
      </c>
      <c r="L2683" s="22">
        <f>'Base PF Saúde'!$K2683*'Base PF Saúde'!$C2683</f>
        <v>1049.28</v>
      </c>
      <c r="M2683" s="22">
        <f>'Base PF Saúde'!$E2683*'Uco e Filme'!$A$2</f>
        <v>0</v>
      </c>
      <c r="N2683" s="22">
        <f>'Base PF Saúde'!$H2683*'Uco e Filme'!$A$11</f>
        <v>0</v>
      </c>
      <c r="O2683" s="23">
        <f>ROUND(SUM('Base PF Saúde'!$L2683:$N2683),2)</f>
        <v>1049.28</v>
      </c>
    </row>
    <row r="2684" spans="1:15" x14ac:dyDescent="0.25">
      <c r="A2684" s="18">
        <v>31403042</v>
      </c>
      <c r="B2684" s="18" t="s">
        <v>2706</v>
      </c>
      <c r="C2684" s="24">
        <v>1</v>
      </c>
      <c r="D2684" s="25" t="s">
        <v>309</v>
      </c>
      <c r="E2684" s="20"/>
      <c r="F2684" s="21">
        <v>2</v>
      </c>
      <c r="G2684" s="21">
        <v>4</v>
      </c>
      <c r="H2684" s="21"/>
      <c r="I2684" s="21"/>
      <c r="J2684" s="21"/>
      <c r="K2684" s="22">
        <f>VLOOKUP(D2684,'Porte Honorário'!$A$3:$B$44,2,0)</f>
        <v>771.98</v>
      </c>
      <c r="L2684" s="22">
        <f>'Base PF Saúde'!$K2684*'Base PF Saúde'!$C2684</f>
        <v>771.98</v>
      </c>
      <c r="M2684" s="22">
        <f>'Base PF Saúde'!$E2684*'Uco e Filme'!$A$2</f>
        <v>0</v>
      </c>
      <c r="N2684" s="22">
        <f>'Base PF Saúde'!$H2684*'Uco e Filme'!$A$11</f>
        <v>0</v>
      </c>
      <c r="O2684" s="23">
        <f>ROUND(SUM('Base PF Saúde'!$L2684:$N2684),2)</f>
        <v>771.98</v>
      </c>
    </row>
    <row r="2685" spans="1:15" ht="24" x14ac:dyDescent="0.25">
      <c r="A2685" s="18">
        <v>31403050</v>
      </c>
      <c r="B2685" s="18" t="s">
        <v>2707</v>
      </c>
      <c r="C2685" s="24">
        <v>1</v>
      </c>
      <c r="D2685" s="25" t="s">
        <v>472</v>
      </c>
      <c r="E2685" s="20"/>
      <c r="F2685" s="21">
        <v>1</v>
      </c>
      <c r="G2685" s="21">
        <v>6</v>
      </c>
      <c r="H2685" s="21"/>
      <c r="I2685" s="21"/>
      <c r="J2685" s="21"/>
      <c r="K2685" s="22">
        <f>VLOOKUP(D2685,'Porte Honorário'!$A$3:$B$44,2,0)</f>
        <v>1433.67</v>
      </c>
      <c r="L2685" s="22">
        <f>'Base PF Saúde'!$K2685*'Base PF Saúde'!$C2685</f>
        <v>1433.67</v>
      </c>
      <c r="M2685" s="22">
        <f>'Base PF Saúde'!$E2685*'Uco e Filme'!$A$2</f>
        <v>0</v>
      </c>
      <c r="N2685" s="22">
        <f>'Base PF Saúde'!$H2685*'Uco e Filme'!$A$11</f>
        <v>0</v>
      </c>
      <c r="O2685" s="23">
        <f>ROUND(SUM('Base PF Saúde'!$L2685:$N2685),2)</f>
        <v>1433.67</v>
      </c>
    </row>
    <row r="2686" spans="1:15" ht="24" x14ac:dyDescent="0.25">
      <c r="A2686" s="18">
        <v>31403069</v>
      </c>
      <c r="B2686" s="18" t="s">
        <v>2708</v>
      </c>
      <c r="C2686" s="24">
        <v>1</v>
      </c>
      <c r="D2686" s="25" t="s">
        <v>472</v>
      </c>
      <c r="E2686" s="20"/>
      <c r="F2686" s="21">
        <v>1</v>
      </c>
      <c r="G2686" s="21">
        <v>6</v>
      </c>
      <c r="H2686" s="21"/>
      <c r="I2686" s="21"/>
      <c r="J2686" s="21"/>
      <c r="K2686" s="22">
        <f>VLOOKUP(D2686,'Porte Honorário'!$A$3:$B$44,2,0)</f>
        <v>1433.67</v>
      </c>
      <c r="L2686" s="22">
        <f>'Base PF Saúde'!$K2686*'Base PF Saúde'!$C2686</f>
        <v>1433.67</v>
      </c>
      <c r="M2686" s="22">
        <f>'Base PF Saúde'!$E2686*'Uco e Filme'!$A$2</f>
        <v>0</v>
      </c>
      <c r="N2686" s="22">
        <f>'Base PF Saúde'!$H2686*'Uco e Filme'!$A$11</f>
        <v>0</v>
      </c>
      <c r="O2686" s="23">
        <f>ROUND(SUM('Base PF Saúde'!$L2686:$N2686),2)</f>
        <v>1433.67</v>
      </c>
    </row>
    <row r="2687" spans="1:15" x14ac:dyDescent="0.25">
      <c r="A2687" s="18">
        <v>31403077</v>
      </c>
      <c r="B2687" s="18" t="s">
        <v>2709</v>
      </c>
      <c r="C2687" s="24">
        <v>1</v>
      </c>
      <c r="D2687" s="25" t="s">
        <v>998</v>
      </c>
      <c r="E2687" s="20"/>
      <c r="F2687" s="21">
        <v>3</v>
      </c>
      <c r="G2687" s="21">
        <v>6</v>
      </c>
      <c r="H2687" s="21"/>
      <c r="I2687" s="21"/>
      <c r="J2687" s="21"/>
      <c r="K2687" s="22">
        <f>VLOOKUP(D2687,'Porte Honorário'!$A$3:$B$44,2,0)</f>
        <v>2355.31</v>
      </c>
      <c r="L2687" s="22">
        <f>'Base PF Saúde'!$K2687*'Base PF Saúde'!$C2687</f>
        <v>2355.31</v>
      </c>
      <c r="M2687" s="22">
        <f>'Base PF Saúde'!$E2687*'Uco e Filme'!$A$2</f>
        <v>0</v>
      </c>
      <c r="N2687" s="22">
        <f>'Base PF Saúde'!$H2687*'Uco e Filme'!$A$11</f>
        <v>0</v>
      </c>
      <c r="O2687" s="23">
        <f>ROUND(SUM('Base PF Saúde'!$L2687:$N2687),2)</f>
        <v>2355.31</v>
      </c>
    </row>
    <row r="2688" spans="1:15" x14ac:dyDescent="0.25">
      <c r="A2688" s="18">
        <v>31403085</v>
      </c>
      <c r="B2688" s="18" t="s">
        <v>2710</v>
      </c>
      <c r="C2688" s="24">
        <v>1</v>
      </c>
      <c r="D2688" s="25" t="s">
        <v>342</v>
      </c>
      <c r="E2688" s="20"/>
      <c r="F2688" s="21">
        <v>1</v>
      </c>
      <c r="G2688" s="21">
        <v>5</v>
      </c>
      <c r="H2688" s="21"/>
      <c r="I2688" s="21"/>
      <c r="J2688" s="21"/>
      <c r="K2688" s="22">
        <f>VLOOKUP(D2688,'Porte Honorário'!$A$3:$B$44,2,0)</f>
        <v>874.38</v>
      </c>
      <c r="L2688" s="22">
        <f>'Base PF Saúde'!$K2688*'Base PF Saúde'!$C2688</f>
        <v>874.38</v>
      </c>
      <c r="M2688" s="22">
        <f>'Base PF Saúde'!$E2688*'Uco e Filme'!$A$2</f>
        <v>0</v>
      </c>
      <c r="N2688" s="22">
        <f>'Base PF Saúde'!$H2688*'Uco e Filme'!$A$11</f>
        <v>0</v>
      </c>
      <c r="O2688" s="23">
        <f>ROUND(SUM('Base PF Saúde'!$L2688:$N2688),2)</f>
        <v>874.38</v>
      </c>
    </row>
    <row r="2689" spans="1:15" x14ac:dyDescent="0.25">
      <c r="A2689" s="18">
        <v>31403093</v>
      </c>
      <c r="B2689" s="18" t="s">
        <v>2711</v>
      </c>
      <c r="C2689" s="24">
        <v>1</v>
      </c>
      <c r="D2689" s="25" t="s">
        <v>338</v>
      </c>
      <c r="E2689" s="20"/>
      <c r="F2689" s="21">
        <v>3</v>
      </c>
      <c r="G2689" s="21">
        <v>5</v>
      </c>
      <c r="H2689" s="21"/>
      <c r="I2689" s="21"/>
      <c r="J2689" s="21"/>
      <c r="K2689" s="22">
        <f>VLOOKUP(D2689,'Porte Honorário'!$A$3:$B$44,2,0)</f>
        <v>953.16</v>
      </c>
      <c r="L2689" s="22">
        <f>'Base PF Saúde'!$K2689*'Base PF Saúde'!$C2689</f>
        <v>953.16</v>
      </c>
      <c r="M2689" s="22">
        <f>'Base PF Saúde'!$E2689*'Uco e Filme'!$A$2</f>
        <v>0</v>
      </c>
      <c r="N2689" s="22">
        <f>'Base PF Saúde'!$H2689*'Uco e Filme'!$A$11</f>
        <v>0</v>
      </c>
      <c r="O2689" s="23">
        <f>ROUND(SUM('Base PF Saúde'!$L2689:$N2689),2)</f>
        <v>953.16</v>
      </c>
    </row>
    <row r="2690" spans="1:15" ht="24" x14ac:dyDescent="0.25">
      <c r="A2690" s="18">
        <v>31403107</v>
      </c>
      <c r="B2690" s="18" t="s">
        <v>2712</v>
      </c>
      <c r="C2690" s="24">
        <v>1</v>
      </c>
      <c r="D2690" s="25" t="s">
        <v>338</v>
      </c>
      <c r="E2690" s="20"/>
      <c r="F2690" s="21">
        <v>1</v>
      </c>
      <c r="G2690" s="21">
        <v>5</v>
      </c>
      <c r="H2690" s="21"/>
      <c r="I2690" s="21"/>
      <c r="J2690" s="21"/>
      <c r="K2690" s="22">
        <f>VLOOKUP(D2690,'Porte Honorário'!$A$3:$B$44,2,0)</f>
        <v>953.16</v>
      </c>
      <c r="L2690" s="22">
        <f>'Base PF Saúde'!$K2690*'Base PF Saúde'!$C2690</f>
        <v>953.16</v>
      </c>
      <c r="M2690" s="22">
        <f>'Base PF Saúde'!$E2690*'Uco e Filme'!$A$2</f>
        <v>0</v>
      </c>
      <c r="N2690" s="22">
        <f>'Base PF Saúde'!$H2690*'Uco e Filme'!$A$11</f>
        <v>0</v>
      </c>
      <c r="O2690" s="23">
        <f>ROUND(SUM('Base PF Saúde'!$L2690:$N2690),2)</f>
        <v>953.16</v>
      </c>
    </row>
    <row r="2691" spans="1:15" x14ac:dyDescent="0.25">
      <c r="A2691" s="18">
        <v>31403115</v>
      </c>
      <c r="B2691" s="18" t="s">
        <v>2713</v>
      </c>
      <c r="C2691" s="24">
        <v>1</v>
      </c>
      <c r="D2691" s="25" t="s">
        <v>295</v>
      </c>
      <c r="E2691" s="20"/>
      <c r="F2691" s="21">
        <v>1</v>
      </c>
      <c r="G2691" s="21">
        <v>4</v>
      </c>
      <c r="H2691" s="21"/>
      <c r="I2691" s="21"/>
      <c r="J2691" s="21"/>
      <c r="K2691" s="22">
        <f>VLOOKUP(D2691,'Porte Honorário'!$A$3:$B$44,2,0)</f>
        <v>682.17</v>
      </c>
      <c r="L2691" s="22">
        <f>'Base PF Saúde'!$K2691*'Base PF Saúde'!$C2691</f>
        <v>682.17</v>
      </c>
      <c r="M2691" s="22">
        <f>'Base PF Saúde'!$E2691*'Uco e Filme'!$A$2</f>
        <v>0</v>
      </c>
      <c r="N2691" s="22">
        <f>'Base PF Saúde'!$H2691*'Uco e Filme'!$A$11</f>
        <v>0</v>
      </c>
      <c r="O2691" s="23">
        <f>ROUND(SUM('Base PF Saúde'!$L2691:$N2691),2)</f>
        <v>682.17</v>
      </c>
    </row>
    <row r="2692" spans="1:15" ht="24" x14ac:dyDescent="0.25">
      <c r="A2692" s="18">
        <v>31403123</v>
      </c>
      <c r="B2692" s="18" t="s">
        <v>2714</v>
      </c>
      <c r="C2692" s="24">
        <v>1</v>
      </c>
      <c r="D2692" s="25" t="s">
        <v>73</v>
      </c>
      <c r="E2692" s="20"/>
      <c r="F2692" s="21">
        <v>1</v>
      </c>
      <c r="G2692" s="21">
        <v>3</v>
      </c>
      <c r="H2692" s="21"/>
      <c r="I2692" s="21"/>
      <c r="J2692" s="21"/>
      <c r="K2692" s="22">
        <f>VLOOKUP(D2692,'Porte Honorário'!$A$3:$B$44,2,0)</f>
        <v>346.6</v>
      </c>
      <c r="L2692" s="22">
        <f>'Base PF Saúde'!$K2692*'Base PF Saúde'!$C2692</f>
        <v>346.6</v>
      </c>
      <c r="M2692" s="22">
        <f>'Base PF Saúde'!$E2692*'Uco e Filme'!$A$2</f>
        <v>0</v>
      </c>
      <c r="N2692" s="22">
        <f>'Base PF Saúde'!$H2692*'Uco e Filme'!$A$11</f>
        <v>0</v>
      </c>
      <c r="O2692" s="23">
        <f>ROUND(SUM('Base PF Saúde'!$L2692:$N2692),2)</f>
        <v>346.6</v>
      </c>
    </row>
    <row r="2693" spans="1:15" x14ac:dyDescent="0.25">
      <c r="A2693" s="18">
        <v>31403131</v>
      </c>
      <c r="B2693" s="18" t="s">
        <v>2715</v>
      </c>
      <c r="C2693" s="24">
        <v>1</v>
      </c>
      <c r="D2693" s="25" t="s">
        <v>92</v>
      </c>
      <c r="E2693" s="20"/>
      <c r="F2693" s="21">
        <v>1</v>
      </c>
      <c r="G2693" s="21">
        <v>2</v>
      </c>
      <c r="H2693" s="21"/>
      <c r="I2693" s="21"/>
      <c r="J2693" s="21"/>
      <c r="K2693" s="22">
        <f>VLOOKUP(D2693,'Porte Honorário'!$A$3:$B$44,2,0)</f>
        <v>241.04</v>
      </c>
      <c r="L2693" s="22">
        <f>'Base PF Saúde'!$K2693*'Base PF Saúde'!$C2693</f>
        <v>241.04</v>
      </c>
      <c r="M2693" s="22">
        <f>'Base PF Saúde'!$E2693*'Uco e Filme'!$A$2</f>
        <v>0</v>
      </c>
      <c r="N2693" s="22">
        <f>'Base PF Saúde'!$H2693*'Uco e Filme'!$A$11</f>
        <v>0</v>
      </c>
      <c r="O2693" s="23">
        <f>ROUND(SUM('Base PF Saúde'!$L2693:$N2693),2)</f>
        <v>241.04</v>
      </c>
    </row>
    <row r="2694" spans="1:15" x14ac:dyDescent="0.25">
      <c r="A2694" s="18">
        <v>31403140</v>
      </c>
      <c r="B2694" s="18" t="s">
        <v>2716</v>
      </c>
      <c r="C2694" s="24">
        <v>1</v>
      </c>
      <c r="D2694" s="25" t="s">
        <v>384</v>
      </c>
      <c r="E2694" s="20"/>
      <c r="F2694" s="21">
        <v>1</v>
      </c>
      <c r="G2694" s="21">
        <v>2</v>
      </c>
      <c r="H2694" s="21"/>
      <c r="I2694" s="21"/>
      <c r="J2694" s="21"/>
      <c r="K2694" s="22">
        <f>VLOOKUP(D2694,'Porte Honorário'!$A$3:$B$44,2,0)</f>
        <v>737.32</v>
      </c>
      <c r="L2694" s="22">
        <f>'Base PF Saúde'!$K2694*'Base PF Saúde'!$C2694</f>
        <v>737.32</v>
      </c>
      <c r="M2694" s="22">
        <f>'Base PF Saúde'!$E2694*'Uco e Filme'!$A$2</f>
        <v>0</v>
      </c>
      <c r="N2694" s="22">
        <f>'Base PF Saúde'!$H2694*'Uco e Filme'!$A$11</f>
        <v>0</v>
      </c>
      <c r="O2694" s="23">
        <f>ROUND(SUM('Base PF Saúde'!$L2694:$N2694),2)</f>
        <v>737.32</v>
      </c>
    </row>
    <row r="2695" spans="1:15" x14ac:dyDescent="0.25">
      <c r="A2695" s="18">
        <v>31403158</v>
      </c>
      <c r="B2695" s="18" t="s">
        <v>2717</v>
      </c>
      <c r="C2695" s="24">
        <v>1</v>
      </c>
      <c r="D2695" s="25" t="s">
        <v>263</v>
      </c>
      <c r="E2695" s="20"/>
      <c r="F2695" s="21">
        <v>1</v>
      </c>
      <c r="G2695" s="21">
        <v>3</v>
      </c>
      <c r="H2695" s="21"/>
      <c r="I2695" s="21"/>
      <c r="J2695" s="21"/>
      <c r="K2695" s="22">
        <f>VLOOKUP(D2695,'Porte Honorário'!$A$3:$B$44,2,0)</f>
        <v>819.25</v>
      </c>
      <c r="L2695" s="22">
        <f>'Base PF Saúde'!$K2695*'Base PF Saúde'!$C2695</f>
        <v>819.25</v>
      </c>
      <c r="M2695" s="22">
        <f>'Base PF Saúde'!$E2695*'Uco e Filme'!$A$2</f>
        <v>0</v>
      </c>
      <c r="N2695" s="22">
        <f>'Base PF Saúde'!$H2695*'Uco e Filme'!$A$11</f>
        <v>0</v>
      </c>
      <c r="O2695" s="23">
        <f>ROUND(SUM('Base PF Saúde'!$L2695:$N2695),2)</f>
        <v>819.25</v>
      </c>
    </row>
    <row r="2696" spans="1:15" ht="24" x14ac:dyDescent="0.25">
      <c r="A2696" s="18">
        <v>31403166</v>
      </c>
      <c r="B2696" s="18" t="s">
        <v>2718</v>
      </c>
      <c r="C2696" s="24">
        <v>1</v>
      </c>
      <c r="D2696" s="25" t="s">
        <v>435</v>
      </c>
      <c r="E2696" s="20"/>
      <c r="F2696" s="21">
        <v>2</v>
      </c>
      <c r="G2696" s="21">
        <v>6</v>
      </c>
      <c r="H2696" s="21"/>
      <c r="I2696" s="21"/>
      <c r="J2696" s="21"/>
      <c r="K2696" s="22">
        <f>VLOOKUP(D2696,'Porte Honorário'!$A$3:$B$44,2,0)</f>
        <v>1220.97</v>
      </c>
      <c r="L2696" s="22">
        <f>'Base PF Saúde'!$K2696*'Base PF Saúde'!$C2696</f>
        <v>1220.97</v>
      </c>
      <c r="M2696" s="22">
        <f>'Base PF Saúde'!$E2696*'Uco e Filme'!$A$2</f>
        <v>0</v>
      </c>
      <c r="N2696" s="22">
        <f>'Base PF Saúde'!$H2696*'Uco e Filme'!$A$11</f>
        <v>0</v>
      </c>
      <c r="O2696" s="23">
        <f>ROUND(SUM('Base PF Saúde'!$L2696:$N2696),2)</f>
        <v>1220.97</v>
      </c>
    </row>
    <row r="2697" spans="1:15" ht="36" x14ac:dyDescent="0.25">
      <c r="A2697" s="18">
        <v>31403174</v>
      </c>
      <c r="B2697" s="18" t="s">
        <v>2719</v>
      </c>
      <c r="C2697" s="24">
        <v>1</v>
      </c>
      <c r="D2697" s="25" t="s">
        <v>1000</v>
      </c>
      <c r="E2697" s="20"/>
      <c r="F2697" s="21">
        <v>2</v>
      </c>
      <c r="G2697" s="21">
        <v>7</v>
      </c>
      <c r="H2697" s="21"/>
      <c r="I2697" s="21"/>
      <c r="J2697" s="21"/>
      <c r="K2697" s="22">
        <f>VLOOKUP(D2697,'Porte Honorário'!$A$3:$B$44,2,0)</f>
        <v>2591.63</v>
      </c>
      <c r="L2697" s="22">
        <f>'Base PF Saúde'!$K2697*'Base PF Saúde'!$C2697</f>
        <v>2591.63</v>
      </c>
      <c r="M2697" s="22">
        <f>'Base PF Saúde'!$E2697*'Uco e Filme'!$A$2</f>
        <v>0</v>
      </c>
      <c r="N2697" s="22">
        <f>'Base PF Saúde'!$H2697*'Uco e Filme'!$A$11</f>
        <v>0</v>
      </c>
      <c r="O2697" s="23">
        <f>ROUND(SUM('Base PF Saúde'!$L2697:$N2697),2)</f>
        <v>2591.63</v>
      </c>
    </row>
    <row r="2698" spans="1:15" ht="24" x14ac:dyDescent="0.25">
      <c r="A2698" s="18">
        <v>31403182</v>
      </c>
      <c r="B2698" s="18" t="s">
        <v>2720</v>
      </c>
      <c r="C2698" s="24">
        <v>1</v>
      </c>
      <c r="D2698" s="25" t="s">
        <v>998</v>
      </c>
      <c r="E2698" s="20"/>
      <c r="F2698" s="21">
        <v>2</v>
      </c>
      <c r="G2698" s="21">
        <v>5</v>
      </c>
      <c r="H2698" s="21"/>
      <c r="I2698" s="21"/>
      <c r="J2698" s="21"/>
      <c r="K2698" s="22">
        <f>VLOOKUP(D2698,'Porte Honorário'!$A$3:$B$44,2,0)</f>
        <v>2355.31</v>
      </c>
      <c r="L2698" s="22">
        <f>'Base PF Saúde'!$K2698*'Base PF Saúde'!$C2698</f>
        <v>2355.31</v>
      </c>
      <c r="M2698" s="22">
        <f>'Base PF Saúde'!$E2698*'Uco e Filme'!$A$2</f>
        <v>0</v>
      </c>
      <c r="N2698" s="22">
        <f>'Base PF Saúde'!$H2698*'Uco e Filme'!$A$11</f>
        <v>0</v>
      </c>
      <c r="O2698" s="23">
        <f>ROUND(SUM('Base PF Saúde'!$L2698:$N2698),2)</f>
        <v>2355.31</v>
      </c>
    </row>
    <row r="2699" spans="1:15" ht="24" x14ac:dyDescent="0.25">
      <c r="A2699" s="18">
        <v>31403204</v>
      </c>
      <c r="B2699" s="18" t="s">
        <v>2721</v>
      </c>
      <c r="C2699" s="24">
        <v>1</v>
      </c>
      <c r="D2699" s="25" t="s">
        <v>295</v>
      </c>
      <c r="E2699" s="20"/>
      <c r="F2699" s="21">
        <v>1</v>
      </c>
      <c r="G2699" s="21">
        <v>4</v>
      </c>
      <c r="H2699" s="21"/>
      <c r="I2699" s="21"/>
      <c r="J2699" s="21"/>
      <c r="K2699" s="22">
        <f>VLOOKUP(D2699,'Porte Honorário'!$A$3:$B$44,2,0)</f>
        <v>682.17</v>
      </c>
      <c r="L2699" s="22">
        <f>'Base PF Saúde'!$K2699*'Base PF Saúde'!$C2699</f>
        <v>682.17</v>
      </c>
      <c r="M2699" s="22">
        <f>'Base PF Saúde'!$E2699*'Uco e Filme'!$A$2</f>
        <v>0</v>
      </c>
      <c r="N2699" s="22">
        <f>'Base PF Saúde'!$H2699*'Uco e Filme'!$A$11</f>
        <v>0</v>
      </c>
      <c r="O2699" s="23">
        <f>ROUND(SUM('Base PF Saúde'!$L2699:$N2699),2)</f>
        <v>682.17</v>
      </c>
    </row>
    <row r="2700" spans="1:15" ht="24" x14ac:dyDescent="0.25">
      <c r="A2700" s="18">
        <v>31403212</v>
      </c>
      <c r="B2700" s="18" t="s">
        <v>2722</v>
      </c>
      <c r="C2700" s="24">
        <v>1</v>
      </c>
      <c r="D2700" s="25" t="s">
        <v>309</v>
      </c>
      <c r="E2700" s="20"/>
      <c r="F2700" s="21">
        <v>1</v>
      </c>
      <c r="G2700" s="21">
        <v>4</v>
      </c>
      <c r="H2700" s="21"/>
      <c r="I2700" s="21"/>
      <c r="J2700" s="21"/>
      <c r="K2700" s="22">
        <f>VLOOKUP(D2700,'Porte Honorário'!$A$3:$B$44,2,0)</f>
        <v>771.98</v>
      </c>
      <c r="L2700" s="22">
        <f>'Base PF Saúde'!$K2700*'Base PF Saúde'!$C2700</f>
        <v>771.98</v>
      </c>
      <c r="M2700" s="22">
        <f>'Base PF Saúde'!$E2700*'Uco e Filme'!$A$2</f>
        <v>0</v>
      </c>
      <c r="N2700" s="22">
        <f>'Base PF Saúde'!$H2700*'Uco e Filme'!$A$11</f>
        <v>0</v>
      </c>
      <c r="O2700" s="23">
        <f>ROUND(SUM('Base PF Saúde'!$L2700:$N2700),2)</f>
        <v>771.98</v>
      </c>
    </row>
    <row r="2701" spans="1:15" x14ac:dyDescent="0.25">
      <c r="A2701" s="18">
        <v>31403220</v>
      </c>
      <c r="B2701" s="18" t="s">
        <v>2723</v>
      </c>
      <c r="C2701" s="24">
        <v>1</v>
      </c>
      <c r="D2701" s="25" t="s">
        <v>309</v>
      </c>
      <c r="E2701" s="20"/>
      <c r="F2701" s="21">
        <v>1</v>
      </c>
      <c r="G2701" s="21">
        <v>4</v>
      </c>
      <c r="H2701" s="21"/>
      <c r="I2701" s="21"/>
      <c r="J2701" s="21"/>
      <c r="K2701" s="22">
        <f>VLOOKUP(D2701,'Porte Honorário'!$A$3:$B$44,2,0)</f>
        <v>771.98</v>
      </c>
      <c r="L2701" s="22">
        <f>'Base PF Saúde'!$K2701*'Base PF Saúde'!$C2701</f>
        <v>771.98</v>
      </c>
      <c r="M2701" s="22">
        <f>'Base PF Saúde'!$E2701*'Uco e Filme'!$A$2</f>
        <v>0</v>
      </c>
      <c r="N2701" s="22">
        <f>'Base PF Saúde'!$H2701*'Uco e Filme'!$A$11</f>
        <v>0</v>
      </c>
      <c r="O2701" s="23">
        <f>ROUND(SUM('Base PF Saúde'!$L2701:$N2701),2)</f>
        <v>771.98</v>
      </c>
    </row>
    <row r="2702" spans="1:15" x14ac:dyDescent="0.25">
      <c r="A2702" s="18">
        <v>31403239</v>
      </c>
      <c r="B2702" s="18" t="s">
        <v>2724</v>
      </c>
      <c r="C2702" s="24">
        <v>1</v>
      </c>
      <c r="D2702" s="25" t="s">
        <v>336</v>
      </c>
      <c r="E2702" s="20"/>
      <c r="F2702" s="21">
        <v>1</v>
      </c>
      <c r="G2702" s="21">
        <v>3</v>
      </c>
      <c r="H2702" s="21"/>
      <c r="I2702" s="21"/>
      <c r="J2702" s="21"/>
      <c r="K2702" s="22">
        <f>VLOOKUP(D2702,'Porte Honorário'!$A$3:$B$44,2,0)</f>
        <v>401.75</v>
      </c>
      <c r="L2702" s="22">
        <f>'Base PF Saúde'!$K2702*'Base PF Saúde'!$C2702</f>
        <v>401.75</v>
      </c>
      <c r="M2702" s="22">
        <f>'Base PF Saúde'!$E2702*'Uco e Filme'!$A$2</f>
        <v>0</v>
      </c>
      <c r="N2702" s="22">
        <f>'Base PF Saúde'!$H2702*'Uco e Filme'!$A$11</f>
        <v>0</v>
      </c>
      <c r="O2702" s="23">
        <f>ROUND(SUM('Base PF Saúde'!$L2702:$N2702),2)</f>
        <v>401.75</v>
      </c>
    </row>
    <row r="2703" spans="1:15" x14ac:dyDescent="0.25">
      <c r="A2703" s="18">
        <v>31403255</v>
      </c>
      <c r="B2703" s="18" t="s">
        <v>2725</v>
      </c>
      <c r="C2703" s="24">
        <v>1</v>
      </c>
      <c r="D2703" s="25" t="s">
        <v>309</v>
      </c>
      <c r="E2703" s="20"/>
      <c r="F2703" s="21">
        <v>2</v>
      </c>
      <c r="G2703" s="21">
        <v>4</v>
      </c>
      <c r="H2703" s="21"/>
      <c r="I2703" s="21"/>
      <c r="J2703" s="21"/>
      <c r="K2703" s="22">
        <f>VLOOKUP(D2703,'Porte Honorário'!$A$3:$B$44,2,0)</f>
        <v>771.98</v>
      </c>
      <c r="L2703" s="22">
        <f>'Base PF Saúde'!$K2703*'Base PF Saúde'!$C2703</f>
        <v>771.98</v>
      </c>
      <c r="M2703" s="22">
        <f>'Base PF Saúde'!$E2703*'Uco e Filme'!$A$2</f>
        <v>0</v>
      </c>
      <c r="N2703" s="22">
        <f>'Base PF Saúde'!$H2703*'Uco e Filme'!$A$11</f>
        <v>0</v>
      </c>
      <c r="O2703" s="23">
        <f>ROUND(SUM('Base PF Saúde'!$L2703:$N2703),2)</f>
        <v>771.98</v>
      </c>
    </row>
    <row r="2704" spans="1:15" x14ac:dyDescent="0.25">
      <c r="A2704" s="18">
        <v>31403263</v>
      </c>
      <c r="B2704" s="18" t="s">
        <v>2726</v>
      </c>
      <c r="C2704" s="24">
        <v>1</v>
      </c>
      <c r="D2704" s="25" t="s">
        <v>491</v>
      </c>
      <c r="E2704" s="20"/>
      <c r="F2704" s="21">
        <v>2</v>
      </c>
      <c r="G2704" s="21">
        <v>5</v>
      </c>
      <c r="H2704" s="21"/>
      <c r="I2704" s="21"/>
      <c r="J2704" s="21"/>
      <c r="K2704" s="22">
        <f>VLOOKUP(D2704,'Porte Honorário'!$A$3:$B$44,2,0)</f>
        <v>1922.05</v>
      </c>
      <c r="L2704" s="22">
        <f>'Base PF Saúde'!$K2704*'Base PF Saúde'!$C2704</f>
        <v>1922.05</v>
      </c>
      <c r="M2704" s="22">
        <f>'Base PF Saúde'!$E2704*'Uco e Filme'!$A$2</f>
        <v>0</v>
      </c>
      <c r="N2704" s="22">
        <f>'Base PF Saúde'!$H2704*'Uco e Filme'!$A$11</f>
        <v>0</v>
      </c>
      <c r="O2704" s="23">
        <f>ROUND(SUM('Base PF Saúde'!$L2704:$N2704),2)</f>
        <v>1922.05</v>
      </c>
    </row>
    <row r="2705" spans="1:15" x14ac:dyDescent="0.25">
      <c r="A2705" s="18">
        <v>31403271</v>
      </c>
      <c r="B2705" s="18" t="s">
        <v>2727</v>
      </c>
      <c r="C2705" s="24">
        <v>1</v>
      </c>
      <c r="D2705" s="25" t="s">
        <v>384</v>
      </c>
      <c r="E2705" s="20"/>
      <c r="F2705" s="21">
        <v>1</v>
      </c>
      <c r="G2705" s="21">
        <v>4</v>
      </c>
      <c r="H2705" s="21"/>
      <c r="I2705" s="21"/>
      <c r="J2705" s="21"/>
      <c r="K2705" s="22">
        <f>VLOOKUP(D2705,'Porte Honorário'!$A$3:$B$44,2,0)</f>
        <v>737.32</v>
      </c>
      <c r="L2705" s="22">
        <f>'Base PF Saúde'!$K2705*'Base PF Saúde'!$C2705</f>
        <v>737.32</v>
      </c>
      <c r="M2705" s="22">
        <f>'Base PF Saúde'!$E2705*'Uco e Filme'!$A$2</f>
        <v>0</v>
      </c>
      <c r="N2705" s="22">
        <f>'Base PF Saúde'!$H2705*'Uco e Filme'!$A$11</f>
        <v>0</v>
      </c>
      <c r="O2705" s="23">
        <f>ROUND(SUM('Base PF Saúde'!$L2705:$N2705),2)</f>
        <v>737.32</v>
      </c>
    </row>
    <row r="2706" spans="1:15" x14ac:dyDescent="0.25">
      <c r="A2706" s="18">
        <v>31403280</v>
      </c>
      <c r="B2706" s="18" t="s">
        <v>2728</v>
      </c>
      <c r="C2706" s="24">
        <v>1</v>
      </c>
      <c r="D2706" s="25" t="s">
        <v>143</v>
      </c>
      <c r="E2706" s="20"/>
      <c r="F2706" s="21">
        <v>1</v>
      </c>
      <c r="G2706" s="21">
        <v>3</v>
      </c>
      <c r="H2706" s="21"/>
      <c r="I2706" s="21"/>
      <c r="J2706" s="21"/>
      <c r="K2706" s="22">
        <f>VLOOKUP(D2706,'Porte Honorário'!$A$3:$B$44,2,0)</f>
        <v>482.09</v>
      </c>
      <c r="L2706" s="22">
        <f>'Base PF Saúde'!$K2706*'Base PF Saúde'!$C2706</f>
        <v>482.09</v>
      </c>
      <c r="M2706" s="22">
        <f>'Base PF Saúde'!$E2706*'Uco e Filme'!$A$2</f>
        <v>0</v>
      </c>
      <c r="N2706" s="22">
        <f>'Base PF Saúde'!$H2706*'Uco e Filme'!$A$11</f>
        <v>0</v>
      </c>
      <c r="O2706" s="23">
        <f>ROUND(SUM('Base PF Saúde'!$L2706:$N2706),2)</f>
        <v>482.09</v>
      </c>
    </row>
    <row r="2707" spans="1:15" x14ac:dyDescent="0.25">
      <c r="A2707" s="18">
        <v>31403298</v>
      </c>
      <c r="B2707" s="18" t="s">
        <v>2729</v>
      </c>
      <c r="C2707" s="24">
        <v>1</v>
      </c>
      <c r="D2707" s="25" t="s">
        <v>102</v>
      </c>
      <c r="E2707" s="20"/>
      <c r="F2707" s="21">
        <v>2</v>
      </c>
      <c r="G2707" s="21">
        <v>2</v>
      </c>
      <c r="H2707" s="21"/>
      <c r="I2707" s="21"/>
      <c r="J2707" s="21"/>
      <c r="K2707" s="22">
        <f>VLOOKUP(D2707,'Porte Honorário'!$A$3:$B$44,2,0)</f>
        <v>176.44</v>
      </c>
      <c r="L2707" s="22">
        <f>'Base PF Saúde'!$K2707*'Base PF Saúde'!$C2707</f>
        <v>176.44</v>
      </c>
      <c r="M2707" s="22">
        <f>'Base PF Saúde'!$E2707*'Uco e Filme'!$A$2</f>
        <v>0</v>
      </c>
      <c r="N2707" s="22">
        <f>'Base PF Saúde'!$H2707*'Uco e Filme'!$A$11</f>
        <v>0</v>
      </c>
      <c r="O2707" s="23">
        <f>ROUND(SUM('Base PF Saúde'!$L2707:$N2707),2)</f>
        <v>176.44</v>
      </c>
    </row>
    <row r="2708" spans="1:15" ht="24" x14ac:dyDescent="0.25">
      <c r="A2708" s="18">
        <v>31403301</v>
      </c>
      <c r="B2708" s="18" t="s">
        <v>2730</v>
      </c>
      <c r="C2708" s="24">
        <v>1</v>
      </c>
      <c r="D2708" s="25" t="s">
        <v>137</v>
      </c>
      <c r="E2708" s="20"/>
      <c r="F2708" s="21"/>
      <c r="G2708" s="21">
        <v>3</v>
      </c>
      <c r="H2708" s="21"/>
      <c r="I2708" s="21"/>
      <c r="J2708" s="21"/>
      <c r="K2708" s="22">
        <f>VLOOKUP(D2708,'Porte Honorário'!$A$3:$B$44,2,0)</f>
        <v>31.52</v>
      </c>
      <c r="L2708" s="22">
        <f>'Base PF Saúde'!$K2708*'Base PF Saúde'!$C2708</f>
        <v>31.52</v>
      </c>
      <c r="M2708" s="22">
        <f>'Base PF Saúde'!$E2708*'Uco e Filme'!$A$2</f>
        <v>0</v>
      </c>
      <c r="N2708" s="22">
        <f>'Base PF Saúde'!$H2708*'Uco e Filme'!$A$11</f>
        <v>0</v>
      </c>
      <c r="O2708" s="23">
        <f>ROUND(SUM('Base PF Saúde'!$L2708:$N2708),2)</f>
        <v>31.52</v>
      </c>
    </row>
    <row r="2709" spans="1:15" x14ac:dyDescent="0.25">
      <c r="A2709" s="18">
        <v>31403310</v>
      </c>
      <c r="B2709" s="18" t="s">
        <v>2731</v>
      </c>
      <c r="C2709" s="24">
        <v>1</v>
      </c>
      <c r="D2709" s="25" t="s">
        <v>92</v>
      </c>
      <c r="E2709" s="20"/>
      <c r="F2709" s="21">
        <v>2</v>
      </c>
      <c r="G2709" s="21">
        <v>3</v>
      </c>
      <c r="H2709" s="21"/>
      <c r="I2709" s="21"/>
      <c r="J2709" s="21"/>
      <c r="K2709" s="22">
        <f>VLOOKUP(D2709,'Porte Honorário'!$A$3:$B$44,2,0)</f>
        <v>241.04</v>
      </c>
      <c r="L2709" s="22">
        <f>'Base PF Saúde'!$K2709*'Base PF Saúde'!$C2709</f>
        <v>241.04</v>
      </c>
      <c r="M2709" s="22">
        <f>'Base PF Saúde'!$E2709*'Uco e Filme'!$A$2</f>
        <v>0</v>
      </c>
      <c r="N2709" s="22">
        <f>'Base PF Saúde'!$H2709*'Uco e Filme'!$A$11</f>
        <v>0</v>
      </c>
      <c r="O2709" s="23">
        <f>ROUND(SUM('Base PF Saúde'!$L2709:$N2709),2)</f>
        <v>241.04</v>
      </c>
    </row>
    <row r="2710" spans="1:15" ht="24" x14ac:dyDescent="0.25">
      <c r="A2710" s="18">
        <v>31403328</v>
      </c>
      <c r="B2710" s="18" t="s">
        <v>2732</v>
      </c>
      <c r="C2710" s="24">
        <v>1</v>
      </c>
      <c r="D2710" s="25" t="s">
        <v>336</v>
      </c>
      <c r="E2710" s="20"/>
      <c r="F2710" s="21"/>
      <c r="G2710" s="21">
        <v>3</v>
      </c>
      <c r="H2710" s="21"/>
      <c r="I2710" s="21"/>
      <c r="J2710" s="21"/>
      <c r="K2710" s="22">
        <f>VLOOKUP(D2710,'Porte Honorário'!$A$3:$B$44,2,0)</f>
        <v>401.75</v>
      </c>
      <c r="L2710" s="22">
        <f>'Base PF Saúde'!$K2710*'Base PF Saúde'!$C2710</f>
        <v>401.75</v>
      </c>
      <c r="M2710" s="22">
        <f>'Base PF Saúde'!$E2710*'Uco e Filme'!$A$2</f>
        <v>0</v>
      </c>
      <c r="N2710" s="22">
        <f>'Base PF Saúde'!$H2710*'Uco e Filme'!$A$11</f>
        <v>0</v>
      </c>
      <c r="O2710" s="23">
        <f>ROUND(SUM('Base PF Saúde'!$L2710:$N2710),2)</f>
        <v>401.75</v>
      </c>
    </row>
    <row r="2711" spans="1:15" ht="24" x14ac:dyDescent="0.25">
      <c r="A2711" s="18">
        <v>31403336</v>
      </c>
      <c r="B2711" s="18" t="s">
        <v>2733</v>
      </c>
      <c r="C2711" s="24">
        <v>1</v>
      </c>
      <c r="D2711" s="25" t="s">
        <v>489</v>
      </c>
      <c r="E2711" s="20"/>
      <c r="F2711" s="21">
        <v>1</v>
      </c>
      <c r="G2711" s="21">
        <v>5</v>
      </c>
      <c r="H2711" s="21"/>
      <c r="I2711" s="21"/>
      <c r="J2711" s="21"/>
      <c r="K2711" s="22">
        <f>VLOOKUP(D2711,'Porte Honorário'!$A$3:$B$44,2,0)</f>
        <v>1354.9</v>
      </c>
      <c r="L2711" s="22">
        <f>'Base PF Saúde'!$K2711*'Base PF Saúde'!$C2711</f>
        <v>1354.9</v>
      </c>
      <c r="M2711" s="22">
        <f>'Base PF Saúde'!$E2711*'Uco e Filme'!$A$2</f>
        <v>0</v>
      </c>
      <c r="N2711" s="22">
        <f>'Base PF Saúde'!$H2711*'Uco e Filme'!$A$11</f>
        <v>0</v>
      </c>
      <c r="O2711" s="23">
        <f>ROUND(SUM('Base PF Saúde'!$L2711:$N2711),2)</f>
        <v>1354.9</v>
      </c>
    </row>
    <row r="2712" spans="1:15" x14ac:dyDescent="0.25">
      <c r="A2712" s="18">
        <v>31403344</v>
      </c>
      <c r="B2712" s="18" t="s">
        <v>2734</v>
      </c>
      <c r="C2712" s="24">
        <v>1</v>
      </c>
      <c r="D2712" s="25" t="s">
        <v>338</v>
      </c>
      <c r="E2712" s="20"/>
      <c r="F2712" s="21">
        <v>1</v>
      </c>
      <c r="G2712" s="21">
        <v>5</v>
      </c>
      <c r="H2712" s="21"/>
      <c r="I2712" s="21"/>
      <c r="J2712" s="21"/>
      <c r="K2712" s="22">
        <f>VLOOKUP(D2712,'Porte Honorário'!$A$3:$B$44,2,0)</f>
        <v>953.16</v>
      </c>
      <c r="L2712" s="22">
        <f>'Base PF Saúde'!$K2712*'Base PF Saúde'!$C2712</f>
        <v>953.16</v>
      </c>
      <c r="M2712" s="22">
        <f>'Base PF Saúde'!$E2712*'Uco e Filme'!$A$2</f>
        <v>0</v>
      </c>
      <c r="N2712" s="22">
        <f>'Base PF Saúde'!$H2712*'Uco e Filme'!$A$11</f>
        <v>0</v>
      </c>
      <c r="O2712" s="23">
        <f>ROUND(SUM('Base PF Saúde'!$L2712:$N2712),2)</f>
        <v>953.16</v>
      </c>
    </row>
    <row r="2713" spans="1:15" x14ac:dyDescent="0.25">
      <c r="A2713" s="18">
        <v>31403352</v>
      </c>
      <c r="B2713" s="18" t="s">
        <v>2735</v>
      </c>
      <c r="C2713" s="24">
        <v>1</v>
      </c>
      <c r="D2713" s="25" t="s">
        <v>448</v>
      </c>
      <c r="E2713" s="20"/>
      <c r="F2713" s="21">
        <v>1</v>
      </c>
      <c r="G2713" s="21">
        <v>2</v>
      </c>
      <c r="H2713" s="21"/>
      <c r="I2713" s="21"/>
      <c r="J2713" s="21"/>
      <c r="K2713" s="22">
        <f>VLOOKUP(D2713,'Porte Honorário'!$A$3:$B$44,2,0)</f>
        <v>1126.45</v>
      </c>
      <c r="L2713" s="22">
        <f>'Base PF Saúde'!$K2713*'Base PF Saúde'!$C2713</f>
        <v>1126.45</v>
      </c>
      <c r="M2713" s="22">
        <f>'Base PF Saúde'!$E2713*'Uco e Filme'!$A$2</f>
        <v>0</v>
      </c>
      <c r="N2713" s="22">
        <f>'Base PF Saúde'!$H2713*'Uco e Filme'!$A$11</f>
        <v>0</v>
      </c>
      <c r="O2713" s="23">
        <f>ROUND(SUM('Base PF Saúde'!$L2713:$N2713),2)</f>
        <v>1126.45</v>
      </c>
    </row>
    <row r="2714" spans="1:15" ht="24" x14ac:dyDescent="0.25">
      <c r="A2714" s="18">
        <v>31403360</v>
      </c>
      <c r="B2714" s="18" t="s">
        <v>2736</v>
      </c>
      <c r="C2714" s="24">
        <v>1</v>
      </c>
      <c r="D2714" s="25" t="s">
        <v>309</v>
      </c>
      <c r="E2714" s="20"/>
      <c r="F2714" s="21">
        <v>2</v>
      </c>
      <c r="G2714" s="21">
        <v>5</v>
      </c>
      <c r="H2714" s="21"/>
      <c r="I2714" s="21"/>
      <c r="J2714" s="21"/>
      <c r="K2714" s="22">
        <f>VLOOKUP(D2714,'Porte Honorário'!$A$3:$B$44,2,0)</f>
        <v>771.98</v>
      </c>
      <c r="L2714" s="22">
        <f>'Base PF Saúde'!$K2714*'Base PF Saúde'!$C2714</f>
        <v>771.98</v>
      </c>
      <c r="M2714" s="22">
        <f>'Base PF Saúde'!$E2714*'Uco e Filme'!$A$2</f>
        <v>0</v>
      </c>
      <c r="N2714" s="22">
        <f>'Base PF Saúde'!$H2714*'Uco e Filme'!$A$11</f>
        <v>0</v>
      </c>
      <c r="O2714" s="23">
        <f>ROUND(SUM('Base PF Saúde'!$L2714:$N2714),2)</f>
        <v>771.98</v>
      </c>
    </row>
    <row r="2715" spans="1:15" x14ac:dyDescent="0.25">
      <c r="A2715" s="18">
        <v>31403379</v>
      </c>
      <c r="B2715" s="18" t="s">
        <v>2737</v>
      </c>
      <c r="C2715" s="24">
        <v>1</v>
      </c>
      <c r="D2715" s="25" t="s">
        <v>435</v>
      </c>
      <c r="E2715" s="20">
        <v>38.5</v>
      </c>
      <c r="F2715" s="21">
        <v>1</v>
      </c>
      <c r="G2715" s="21">
        <v>6</v>
      </c>
      <c r="H2715" s="21"/>
      <c r="I2715" s="21"/>
      <c r="J2715" s="21"/>
      <c r="K2715" s="22">
        <f>VLOOKUP(D2715,'Porte Honorário'!$A$3:$B$44,2,0)</f>
        <v>1220.97</v>
      </c>
      <c r="L2715" s="22">
        <f>'Base PF Saúde'!$K2715*'Base PF Saúde'!$C2715</f>
        <v>1220.97</v>
      </c>
      <c r="M2715" s="22">
        <f>'Base PF Saúde'!$E2715*'Uco e Filme'!$A$2</f>
        <v>698.005</v>
      </c>
      <c r="N2715" s="22">
        <f>'Base PF Saúde'!$H2715*'Uco e Filme'!$A$11</f>
        <v>0</v>
      </c>
      <c r="O2715" s="23">
        <f>ROUND(SUM('Base PF Saúde'!$L2715:$N2715),2)</f>
        <v>1918.98</v>
      </c>
    </row>
    <row r="2716" spans="1:15" ht="18" customHeight="1" x14ac:dyDescent="0.25">
      <c r="A2716" s="72" t="s">
        <v>2738</v>
      </c>
      <c r="B2716" s="73"/>
      <c r="C2716" s="73"/>
      <c r="D2716" s="73"/>
      <c r="E2716" s="73"/>
      <c r="F2716" s="73"/>
      <c r="G2716" s="73"/>
      <c r="H2716" s="73"/>
      <c r="I2716" s="73"/>
      <c r="J2716" s="73"/>
      <c r="K2716" s="73" t="e">
        <f>VLOOKUP(D2716,'Porte Honorário'!$A$3:$B$44,2,0)</f>
        <v>#N/A</v>
      </c>
      <c r="L2716" s="73" t="e">
        <f>'Base PF Saúde'!$K2716*'Base PF Saúde'!$C2716</f>
        <v>#N/A</v>
      </c>
      <c r="M2716" s="73">
        <f>'Base PF Saúde'!$E2716*'Uco e Filme'!$A$2</f>
        <v>0</v>
      </c>
      <c r="N2716" s="73">
        <f>'Base PF Saúde'!$H2716*'Uco e Filme'!$A$11</f>
        <v>0</v>
      </c>
      <c r="O2716" s="74" t="e">
        <f>ROUND(SUM('Base PF Saúde'!$L2716:$N2716),2)</f>
        <v>#N/A</v>
      </c>
    </row>
    <row r="2717" spans="1:15" x14ac:dyDescent="0.25">
      <c r="A2717" s="18">
        <v>31404014</v>
      </c>
      <c r="B2717" s="18" t="s">
        <v>2739</v>
      </c>
      <c r="C2717" s="24">
        <v>1</v>
      </c>
      <c r="D2717" s="25" t="s">
        <v>472</v>
      </c>
      <c r="E2717" s="20"/>
      <c r="F2717" s="21">
        <v>2</v>
      </c>
      <c r="G2717" s="21">
        <v>6</v>
      </c>
      <c r="H2717" s="21"/>
      <c r="I2717" s="21"/>
      <c r="J2717" s="21"/>
      <c r="K2717" s="22">
        <f>VLOOKUP(D2717,'Porte Honorário'!$A$3:$B$44,2,0)</f>
        <v>1433.67</v>
      </c>
      <c r="L2717" s="22">
        <f>'Base PF Saúde'!$K2717*'Base PF Saúde'!$C2717</f>
        <v>1433.67</v>
      </c>
      <c r="M2717" s="22">
        <f>'Base PF Saúde'!$E2717*'Uco e Filme'!$A$2</f>
        <v>0</v>
      </c>
      <c r="N2717" s="22">
        <f>'Base PF Saúde'!$H2717*'Uco e Filme'!$A$11</f>
        <v>0</v>
      </c>
      <c r="O2717" s="23">
        <f>ROUND(SUM('Base PF Saúde'!$L2717:$N2717),2)</f>
        <v>1433.67</v>
      </c>
    </row>
    <row r="2718" spans="1:15" x14ac:dyDescent="0.25">
      <c r="A2718" s="18">
        <v>31404022</v>
      </c>
      <c r="B2718" s="18" t="s">
        <v>2740</v>
      </c>
      <c r="C2718" s="24">
        <v>1</v>
      </c>
      <c r="D2718" s="25" t="s">
        <v>448</v>
      </c>
      <c r="E2718" s="20"/>
      <c r="F2718" s="21">
        <v>2</v>
      </c>
      <c r="G2718" s="21">
        <v>6</v>
      </c>
      <c r="H2718" s="21"/>
      <c r="I2718" s="21"/>
      <c r="J2718" s="21"/>
      <c r="K2718" s="22">
        <f>VLOOKUP(D2718,'Porte Honorário'!$A$3:$B$44,2,0)</f>
        <v>1126.45</v>
      </c>
      <c r="L2718" s="22">
        <f>'Base PF Saúde'!$K2718*'Base PF Saúde'!$C2718</f>
        <v>1126.45</v>
      </c>
      <c r="M2718" s="22">
        <f>'Base PF Saúde'!$E2718*'Uco e Filme'!$A$2</f>
        <v>0</v>
      </c>
      <c r="N2718" s="22">
        <f>'Base PF Saúde'!$H2718*'Uco e Filme'!$A$11</f>
        <v>0</v>
      </c>
      <c r="O2718" s="23">
        <f>ROUND(SUM('Base PF Saúde'!$L2718:$N2718),2)</f>
        <v>1126.45</v>
      </c>
    </row>
    <row r="2719" spans="1:15" ht="48" x14ac:dyDescent="0.25">
      <c r="A2719" s="18">
        <v>31404030</v>
      </c>
      <c r="B2719" s="18" t="s">
        <v>2741</v>
      </c>
      <c r="C2719" s="24">
        <v>1</v>
      </c>
      <c r="D2719" s="25" t="s">
        <v>448</v>
      </c>
      <c r="E2719" s="20"/>
      <c r="F2719" s="21">
        <v>1</v>
      </c>
      <c r="G2719" s="21">
        <v>4</v>
      </c>
      <c r="H2719" s="21"/>
      <c r="I2719" s="21"/>
      <c r="J2719" s="21"/>
      <c r="K2719" s="22">
        <f>VLOOKUP(D2719,'Porte Honorário'!$A$3:$B$44,2,0)</f>
        <v>1126.45</v>
      </c>
      <c r="L2719" s="22">
        <f>'Base PF Saúde'!$K2719*'Base PF Saúde'!$C2719</f>
        <v>1126.45</v>
      </c>
      <c r="M2719" s="22">
        <f>'Base PF Saúde'!$E2719*'Uco e Filme'!$A$2</f>
        <v>0</v>
      </c>
      <c r="N2719" s="22">
        <f>'Base PF Saúde'!$H2719*'Uco e Filme'!$A$11</f>
        <v>0</v>
      </c>
      <c r="O2719" s="23">
        <f>ROUND(SUM('Base PF Saúde'!$L2719:$N2719),2)</f>
        <v>1126.45</v>
      </c>
    </row>
    <row r="2720" spans="1:15" ht="18" customHeight="1" x14ac:dyDescent="0.25">
      <c r="A2720" s="72" t="s">
        <v>2742</v>
      </c>
      <c r="B2720" s="73"/>
      <c r="C2720" s="73"/>
      <c r="D2720" s="73"/>
      <c r="E2720" s="73"/>
      <c r="F2720" s="73"/>
      <c r="G2720" s="73"/>
      <c r="H2720" s="73"/>
      <c r="I2720" s="73"/>
      <c r="J2720" s="73"/>
      <c r="K2720" s="73" t="e">
        <f>VLOOKUP(D2720,'Porte Honorário'!$A$3:$B$44,2,0)</f>
        <v>#N/A</v>
      </c>
      <c r="L2720" s="73" t="e">
        <f>'Base PF Saúde'!$K2720*'Base PF Saúde'!$C2720</f>
        <v>#N/A</v>
      </c>
      <c r="M2720" s="73">
        <f>'Base PF Saúde'!$E2720*'Uco e Filme'!$A$2</f>
        <v>0</v>
      </c>
      <c r="N2720" s="73">
        <f>'Base PF Saúde'!$H2720*'Uco e Filme'!$A$11</f>
        <v>0</v>
      </c>
      <c r="O2720" s="74" t="e">
        <f>ROUND(SUM('Base PF Saúde'!$L2720:$N2720),2)</f>
        <v>#N/A</v>
      </c>
    </row>
    <row r="2721" spans="1:15" x14ac:dyDescent="0.25">
      <c r="A2721" s="18">
        <v>31405010</v>
      </c>
      <c r="B2721" s="18" t="s">
        <v>2743</v>
      </c>
      <c r="C2721" s="24">
        <v>1</v>
      </c>
      <c r="D2721" s="25" t="s">
        <v>336</v>
      </c>
      <c r="E2721" s="20"/>
      <c r="F2721" s="21">
        <v>1</v>
      </c>
      <c r="G2721" s="21">
        <v>2</v>
      </c>
      <c r="H2721" s="21"/>
      <c r="I2721" s="21"/>
      <c r="J2721" s="21"/>
      <c r="K2721" s="22">
        <f>VLOOKUP(D2721,'Porte Honorário'!$A$3:$B$44,2,0)</f>
        <v>401.75</v>
      </c>
      <c r="L2721" s="22">
        <f>'Base PF Saúde'!$K2721*'Base PF Saúde'!$C2721</f>
        <v>401.75</v>
      </c>
      <c r="M2721" s="22">
        <f>'Base PF Saúde'!$E2721*'Uco e Filme'!$A$2</f>
        <v>0</v>
      </c>
      <c r="N2721" s="22">
        <f>'Base PF Saúde'!$H2721*'Uco e Filme'!$A$11</f>
        <v>0</v>
      </c>
      <c r="O2721" s="23">
        <f>ROUND(SUM('Base PF Saúde'!$L2721:$N2721),2)</f>
        <v>401.75</v>
      </c>
    </row>
    <row r="2722" spans="1:15" ht="24" x14ac:dyDescent="0.25">
      <c r="A2722" s="18">
        <v>31405029</v>
      </c>
      <c r="B2722" s="18" t="s">
        <v>2744</v>
      </c>
      <c r="C2722" s="24">
        <v>1</v>
      </c>
      <c r="D2722" s="25" t="s">
        <v>69</v>
      </c>
      <c r="E2722" s="20"/>
      <c r="F2722" s="21">
        <v>1</v>
      </c>
      <c r="G2722" s="21">
        <v>2</v>
      </c>
      <c r="H2722" s="21"/>
      <c r="I2722" s="21"/>
      <c r="J2722" s="21"/>
      <c r="K2722" s="22">
        <f>VLOOKUP(D2722,'Porte Honorário'!$A$3:$B$44,2,0)</f>
        <v>201.64</v>
      </c>
      <c r="L2722" s="22">
        <f>'Base PF Saúde'!$K2722*'Base PF Saúde'!$C2722</f>
        <v>201.64</v>
      </c>
      <c r="M2722" s="22">
        <f>'Base PF Saúde'!$E2722*'Uco e Filme'!$A$2</f>
        <v>0</v>
      </c>
      <c r="N2722" s="22">
        <f>'Base PF Saúde'!$H2722*'Uco e Filme'!$A$11</f>
        <v>0</v>
      </c>
      <c r="O2722" s="23">
        <f>ROUND(SUM('Base PF Saúde'!$L2722:$N2722),2)</f>
        <v>201.64</v>
      </c>
    </row>
    <row r="2723" spans="1:15" ht="24" x14ac:dyDescent="0.25">
      <c r="A2723" s="18">
        <v>31405037</v>
      </c>
      <c r="B2723" s="18" t="s">
        <v>2745</v>
      </c>
      <c r="C2723" s="24">
        <v>1</v>
      </c>
      <c r="D2723" s="25" t="s">
        <v>338</v>
      </c>
      <c r="E2723" s="20"/>
      <c r="F2723" s="21">
        <v>2</v>
      </c>
      <c r="G2723" s="21">
        <v>5</v>
      </c>
      <c r="H2723" s="21"/>
      <c r="I2723" s="21"/>
      <c r="J2723" s="21"/>
      <c r="K2723" s="22">
        <f>VLOOKUP(D2723,'Porte Honorário'!$A$3:$B$44,2,0)</f>
        <v>953.16</v>
      </c>
      <c r="L2723" s="22">
        <f>'Base PF Saúde'!$K2723*'Base PF Saúde'!$C2723</f>
        <v>953.16</v>
      </c>
      <c r="M2723" s="22">
        <f>'Base PF Saúde'!$E2723*'Uco e Filme'!$A$2</f>
        <v>0</v>
      </c>
      <c r="N2723" s="22">
        <f>'Base PF Saúde'!$H2723*'Uco e Filme'!$A$11</f>
        <v>0</v>
      </c>
      <c r="O2723" s="23">
        <f>ROUND(SUM('Base PF Saúde'!$L2723:$N2723),2)</f>
        <v>953.16</v>
      </c>
    </row>
    <row r="2724" spans="1:15" ht="18" customHeight="1" x14ac:dyDescent="0.25">
      <c r="A2724" s="72" t="s">
        <v>2746</v>
      </c>
      <c r="B2724" s="73"/>
      <c r="C2724" s="73"/>
      <c r="D2724" s="73"/>
      <c r="E2724" s="73"/>
      <c r="F2724" s="73"/>
      <c r="G2724" s="73"/>
      <c r="H2724" s="73"/>
      <c r="I2724" s="73"/>
      <c r="J2724" s="73"/>
      <c r="K2724" s="73" t="e">
        <f>VLOOKUP(D2724,'Porte Honorário'!$A$3:$B$44,2,0)</f>
        <v>#N/A</v>
      </c>
      <c r="L2724" s="73" t="e">
        <f>'Base PF Saúde'!$K2724*'Base PF Saúde'!$C2724</f>
        <v>#N/A</v>
      </c>
      <c r="M2724" s="73">
        <f>'Base PF Saúde'!$E2724*'Uco e Filme'!$A$2</f>
        <v>0</v>
      </c>
      <c r="N2724" s="73">
        <f>'Base PF Saúde'!$H2724*'Uco e Filme'!$A$11</f>
        <v>0</v>
      </c>
      <c r="O2724" s="74" t="e">
        <f>ROUND(SUM('Base PF Saúde'!$L2724:$N2724),2)</f>
        <v>#N/A</v>
      </c>
    </row>
    <row r="2725" spans="1:15" x14ac:dyDescent="0.25">
      <c r="A2725" s="18">
        <v>31501010</v>
      </c>
      <c r="B2725" s="18" t="s">
        <v>2747</v>
      </c>
      <c r="C2725" s="24">
        <v>1</v>
      </c>
      <c r="D2725" s="25" t="s">
        <v>435</v>
      </c>
      <c r="E2725" s="20"/>
      <c r="F2725" s="21">
        <v>1</v>
      </c>
      <c r="G2725" s="21">
        <v>5</v>
      </c>
      <c r="H2725" s="21"/>
      <c r="I2725" s="21"/>
      <c r="J2725" s="21"/>
      <c r="K2725" s="22">
        <f>VLOOKUP(D2725,'Porte Honorário'!$A$3:$B$44,2,0)</f>
        <v>1220.97</v>
      </c>
      <c r="L2725" s="22">
        <f>'Base PF Saúde'!$K2725*'Base PF Saúde'!$C2725</f>
        <v>1220.97</v>
      </c>
      <c r="M2725" s="22">
        <f>'Base PF Saúde'!$E2725*'Uco e Filme'!$A$2</f>
        <v>0</v>
      </c>
      <c r="N2725" s="22">
        <f>'Base PF Saúde'!$H2725*'Uco e Filme'!$A$11</f>
        <v>0</v>
      </c>
      <c r="O2725" s="23">
        <f>ROUND(SUM('Base PF Saúde'!$L2725:$N2725),2)</f>
        <v>1220.97</v>
      </c>
    </row>
    <row r="2726" spans="1:15" x14ac:dyDescent="0.25">
      <c r="A2726" s="18">
        <v>31501028</v>
      </c>
      <c r="B2726" s="18" t="s">
        <v>2748</v>
      </c>
      <c r="C2726" s="24">
        <v>1</v>
      </c>
      <c r="D2726" s="25" t="s">
        <v>599</v>
      </c>
      <c r="E2726" s="20"/>
      <c r="F2726" s="21"/>
      <c r="G2726" s="21"/>
      <c r="H2726" s="21"/>
      <c r="I2726" s="21"/>
      <c r="J2726" s="21"/>
      <c r="K2726" s="22">
        <f>VLOOKUP(D2726,'Porte Honorário'!$A$3:$B$44,2,0)</f>
        <v>576.6</v>
      </c>
      <c r="L2726" s="22">
        <f>'Base PF Saúde'!$K2726*'Base PF Saúde'!$C2726</f>
        <v>576.6</v>
      </c>
      <c r="M2726" s="22">
        <f>'Base PF Saúde'!$E2726*'Uco e Filme'!$A$2</f>
        <v>0</v>
      </c>
      <c r="N2726" s="22">
        <f>'Base PF Saúde'!$H2726*'Uco e Filme'!$A$11</f>
        <v>0</v>
      </c>
      <c r="O2726" s="23">
        <f>ROUND(SUM('Base PF Saúde'!$L2726:$N2726),2)</f>
        <v>576.6</v>
      </c>
    </row>
    <row r="2727" spans="1:15" ht="18" customHeight="1" x14ac:dyDescent="0.25">
      <c r="A2727" s="72" t="s">
        <v>2749</v>
      </c>
      <c r="B2727" s="73"/>
      <c r="C2727" s="73"/>
      <c r="D2727" s="73"/>
      <c r="E2727" s="73"/>
      <c r="F2727" s="73"/>
      <c r="G2727" s="73"/>
      <c r="H2727" s="73"/>
      <c r="I2727" s="73"/>
      <c r="J2727" s="73"/>
      <c r="K2727" s="73" t="e">
        <f>VLOOKUP(D2727,'Porte Honorário'!$A$3:$B$44,2,0)</f>
        <v>#N/A</v>
      </c>
      <c r="L2727" s="73" t="e">
        <f>'Base PF Saúde'!$K2727*'Base PF Saúde'!$C2727</f>
        <v>#N/A</v>
      </c>
      <c r="M2727" s="73">
        <f>'Base PF Saúde'!$E2727*'Uco e Filme'!$A$2</f>
        <v>0</v>
      </c>
      <c r="N2727" s="73">
        <f>'Base PF Saúde'!$H2727*'Uco e Filme'!$A$11</f>
        <v>0</v>
      </c>
      <c r="O2727" s="74" t="e">
        <f>ROUND(SUM('Base PF Saúde'!$L2727:$N2727),2)</f>
        <v>#N/A</v>
      </c>
    </row>
    <row r="2728" spans="1:15" x14ac:dyDescent="0.25">
      <c r="A2728" s="18">
        <v>31502016</v>
      </c>
      <c r="B2728" s="18" t="s">
        <v>2750</v>
      </c>
      <c r="C2728" s="24">
        <v>1</v>
      </c>
      <c r="D2728" s="25" t="s">
        <v>435</v>
      </c>
      <c r="E2728" s="20"/>
      <c r="F2728" s="21">
        <v>2</v>
      </c>
      <c r="G2728" s="21">
        <v>5</v>
      </c>
      <c r="H2728" s="21"/>
      <c r="I2728" s="21"/>
      <c r="J2728" s="21"/>
      <c r="K2728" s="22">
        <f>VLOOKUP(D2728,'Porte Honorário'!$A$3:$B$44,2,0)</f>
        <v>1220.97</v>
      </c>
      <c r="L2728" s="22">
        <f>'Base PF Saúde'!$K2728*'Base PF Saúde'!$C2728</f>
        <v>1220.97</v>
      </c>
      <c r="M2728" s="22">
        <f>'Base PF Saúde'!$E2728*'Uco e Filme'!$A$2</f>
        <v>0</v>
      </c>
      <c r="N2728" s="22">
        <f>'Base PF Saúde'!$H2728*'Uco e Filme'!$A$11</f>
        <v>0</v>
      </c>
      <c r="O2728" s="23">
        <f>ROUND(SUM('Base PF Saúde'!$L2728:$N2728),2)</f>
        <v>1220.97</v>
      </c>
    </row>
    <row r="2729" spans="1:15" x14ac:dyDescent="0.25">
      <c r="A2729" s="18">
        <v>31502024</v>
      </c>
      <c r="B2729" s="18" t="s">
        <v>2751</v>
      </c>
      <c r="C2729" s="24">
        <v>1</v>
      </c>
      <c r="D2729" s="25" t="s">
        <v>273</v>
      </c>
      <c r="E2729" s="20"/>
      <c r="F2729" s="21">
        <v>3</v>
      </c>
      <c r="G2729" s="21">
        <v>8</v>
      </c>
      <c r="H2729" s="21"/>
      <c r="I2729" s="21"/>
      <c r="J2729" s="21"/>
      <c r="K2729" s="22">
        <f>VLOOKUP(D2729,'Porte Honorário'!$A$3:$B$44,2,0)</f>
        <v>3505.39</v>
      </c>
      <c r="L2729" s="22">
        <f>'Base PF Saúde'!$K2729*'Base PF Saúde'!$C2729</f>
        <v>3505.39</v>
      </c>
      <c r="M2729" s="22">
        <f>'Base PF Saúde'!$E2729*'Uco e Filme'!$A$2</f>
        <v>0</v>
      </c>
      <c r="N2729" s="22">
        <f>'Base PF Saúde'!$H2729*'Uco e Filme'!$A$11</f>
        <v>0</v>
      </c>
      <c r="O2729" s="23">
        <f>ROUND(SUM('Base PF Saúde'!$L2729:$N2729),2)</f>
        <v>3505.39</v>
      </c>
    </row>
    <row r="2730" spans="1:15" ht="18" customHeight="1" x14ac:dyDescent="0.25">
      <c r="A2730" s="72" t="s">
        <v>2752</v>
      </c>
      <c r="B2730" s="73"/>
      <c r="C2730" s="73"/>
      <c r="D2730" s="73"/>
      <c r="E2730" s="73"/>
      <c r="F2730" s="73"/>
      <c r="G2730" s="73"/>
      <c r="H2730" s="73"/>
      <c r="I2730" s="73"/>
      <c r="J2730" s="73"/>
      <c r="K2730" s="73" t="e">
        <f>VLOOKUP(D2730,'Porte Honorário'!$A$3:$B$44,2,0)</f>
        <v>#N/A</v>
      </c>
      <c r="L2730" s="73" t="e">
        <f>'Base PF Saúde'!$K2730*'Base PF Saúde'!$C2730</f>
        <v>#N/A</v>
      </c>
      <c r="M2730" s="73">
        <f>'Base PF Saúde'!$E2730*'Uco e Filme'!$A$2</f>
        <v>0</v>
      </c>
      <c r="N2730" s="73">
        <f>'Base PF Saúde'!$H2730*'Uco e Filme'!$A$11</f>
        <v>0</v>
      </c>
      <c r="O2730" s="74" t="e">
        <f>ROUND(SUM('Base PF Saúde'!$L2730:$N2730),2)</f>
        <v>#N/A</v>
      </c>
    </row>
    <row r="2731" spans="1:15" x14ac:dyDescent="0.25">
      <c r="A2731" s="18">
        <v>31503012</v>
      </c>
      <c r="B2731" s="18" t="s">
        <v>2753</v>
      </c>
      <c r="C2731" s="24">
        <v>1</v>
      </c>
      <c r="D2731" s="25" t="s">
        <v>491</v>
      </c>
      <c r="E2731" s="20"/>
      <c r="F2731" s="21">
        <v>3</v>
      </c>
      <c r="G2731" s="21">
        <v>8</v>
      </c>
      <c r="H2731" s="21"/>
      <c r="I2731" s="21"/>
      <c r="J2731" s="21"/>
      <c r="K2731" s="22">
        <f>VLOOKUP(D2731,'Porte Honorário'!$A$3:$B$44,2,0)</f>
        <v>1922.05</v>
      </c>
      <c r="L2731" s="22">
        <f>'Base PF Saúde'!$K2731*'Base PF Saúde'!$C2731</f>
        <v>1922.05</v>
      </c>
      <c r="M2731" s="22">
        <f>'Base PF Saúde'!$E2731*'Uco e Filme'!$A$2</f>
        <v>0</v>
      </c>
      <c r="N2731" s="22">
        <f>'Base PF Saúde'!$H2731*'Uco e Filme'!$A$11</f>
        <v>0</v>
      </c>
      <c r="O2731" s="23">
        <f>ROUND(SUM('Base PF Saúde'!$L2731:$N2731),2)</f>
        <v>1922.05</v>
      </c>
    </row>
    <row r="2732" spans="1:15" x14ac:dyDescent="0.25">
      <c r="A2732" s="18">
        <v>31503020</v>
      </c>
      <c r="B2732" s="18" t="s">
        <v>2754</v>
      </c>
      <c r="C2732" s="24">
        <v>1</v>
      </c>
      <c r="D2732" s="25" t="s">
        <v>2755</v>
      </c>
      <c r="E2732" s="20"/>
      <c r="F2732" s="21">
        <v>3</v>
      </c>
      <c r="G2732" s="21">
        <v>8</v>
      </c>
      <c r="H2732" s="21"/>
      <c r="I2732" s="21"/>
      <c r="J2732" s="21"/>
      <c r="K2732" s="22">
        <f>VLOOKUP(D2732,'Porte Honorário'!$A$3:$B$44,2,0)</f>
        <v>4206.47</v>
      </c>
      <c r="L2732" s="22">
        <f>'Base PF Saúde'!$K2732*'Base PF Saúde'!$C2732</f>
        <v>4206.47</v>
      </c>
      <c r="M2732" s="22">
        <f>'Base PF Saúde'!$E2732*'Uco e Filme'!$A$2</f>
        <v>0</v>
      </c>
      <c r="N2732" s="22">
        <f>'Base PF Saúde'!$H2732*'Uco e Filme'!$A$11</f>
        <v>0</v>
      </c>
      <c r="O2732" s="23">
        <f>ROUND(SUM('Base PF Saúde'!$L2732:$N2732),2)</f>
        <v>4206.47</v>
      </c>
    </row>
    <row r="2733" spans="1:15" ht="18" customHeight="1" x14ac:dyDescent="0.25">
      <c r="A2733" s="72" t="s">
        <v>2756</v>
      </c>
      <c r="B2733" s="73"/>
      <c r="C2733" s="73"/>
      <c r="D2733" s="73"/>
      <c r="E2733" s="73"/>
      <c r="F2733" s="73"/>
      <c r="G2733" s="73"/>
      <c r="H2733" s="73"/>
      <c r="I2733" s="73"/>
      <c r="J2733" s="73"/>
      <c r="K2733" s="73" t="e">
        <f>VLOOKUP(D2733,'Porte Honorário'!$A$3:$B$44,2,0)</f>
        <v>#N/A</v>
      </c>
      <c r="L2733" s="73" t="e">
        <f>'Base PF Saúde'!$K2733*'Base PF Saúde'!$C2733</f>
        <v>#N/A</v>
      </c>
      <c r="M2733" s="73">
        <f>'Base PF Saúde'!$E2733*'Uco e Filme'!$A$2</f>
        <v>0</v>
      </c>
      <c r="N2733" s="73">
        <f>'Base PF Saúde'!$H2733*'Uco e Filme'!$A$11</f>
        <v>0</v>
      </c>
      <c r="O2733" s="74" t="e">
        <f>ROUND(SUM('Base PF Saúde'!$L2733:$N2733),2)</f>
        <v>#N/A</v>
      </c>
    </row>
    <row r="2734" spans="1:15" x14ac:dyDescent="0.25">
      <c r="A2734" s="18">
        <v>31504019</v>
      </c>
      <c r="B2734" s="18" t="s">
        <v>2757</v>
      </c>
      <c r="C2734" s="24">
        <v>1</v>
      </c>
      <c r="D2734" s="25" t="s">
        <v>261</v>
      </c>
      <c r="E2734" s="20"/>
      <c r="F2734" s="21">
        <v>3</v>
      </c>
      <c r="G2734" s="21">
        <v>8</v>
      </c>
      <c r="H2734" s="21"/>
      <c r="I2734" s="21"/>
      <c r="J2734" s="21"/>
      <c r="K2734" s="22">
        <f>VLOOKUP(D2734,'Porte Honorário'!$A$3:$B$44,2,0)</f>
        <v>1572.31</v>
      </c>
      <c r="L2734" s="22">
        <f>'Base PF Saúde'!$K2734*'Base PF Saúde'!$C2734</f>
        <v>1572.31</v>
      </c>
      <c r="M2734" s="22">
        <f>'Base PF Saúde'!$E2734*'Uco e Filme'!$A$2</f>
        <v>0</v>
      </c>
      <c r="N2734" s="22">
        <f>'Base PF Saúde'!$H2734*'Uco e Filme'!$A$11</f>
        <v>0</v>
      </c>
      <c r="O2734" s="23">
        <f>ROUND(SUM('Base PF Saúde'!$L2734:$N2734),2)</f>
        <v>1572.31</v>
      </c>
    </row>
    <row r="2735" spans="1:15" x14ac:dyDescent="0.25">
      <c r="A2735" s="18">
        <v>31504027</v>
      </c>
      <c r="B2735" s="18" t="s">
        <v>2758</v>
      </c>
      <c r="C2735" s="24">
        <v>1</v>
      </c>
      <c r="D2735" s="25" t="s">
        <v>273</v>
      </c>
      <c r="E2735" s="20"/>
      <c r="F2735" s="21">
        <v>3</v>
      </c>
      <c r="G2735" s="21"/>
      <c r="H2735" s="21"/>
      <c r="I2735" s="21"/>
      <c r="J2735" s="21"/>
      <c r="K2735" s="22">
        <f>VLOOKUP(D2735,'Porte Honorário'!$A$3:$B$44,2,0)</f>
        <v>3505.39</v>
      </c>
      <c r="L2735" s="22">
        <f>'Base PF Saúde'!$K2735*'Base PF Saúde'!$C2735</f>
        <v>3505.39</v>
      </c>
      <c r="M2735" s="22">
        <f>'Base PF Saúde'!$E2735*'Uco e Filme'!$A$2</f>
        <v>0</v>
      </c>
      <c r="N2735" s="22">
        <f>'Base PF Saúde'!$H2735*'Uco e Filme'!$A$11</f>
        <v>0</v>
      </c>
      <c r="O2735" s="23">
        <f>ROUND(SUM('Base PF Saúde'!$L2735:$N2735),2)</f>
        <v>3505.39</v>
      </c>
    </row>
    <row r="2736" spans="1:15" ht="18" customHeight="1" x14ac:dyDescent="0.25">
      <c r="A2736" s="72" t="s">
        <v>2759</v>
      </c>
      <c r="B2736" s="73"/>
      <c r="C2736" s="73"/>
      <c r="D2736" s="73"/>
      <c r="E2736" s="73"/>
      <c r="F2736" s="73"/>
      <c r="G2736" s="73"/>
      <c r="H2736" s="73"/>
      <c r="I2736" s="73"/>
      <c r="J2736" s="73"/>
      <c r="K2736" s="73" t="e">
        <f>VLOOKUP(D2736,'Porte Honorário'!$A$3:$B$44,2,0)</f>
        <v>#N/A</v>
      </c>
      <c r="L2736" s="73" t="e">
        <f>'Base PF Saúde'!$K2736*'Base PF Saúde'!$C2736</f>
        <v>#N/A</v>
      </c>
      <c r="M2736" s="73">
        <f>'Base PF Saúde'!$E2736*'Uco e Filme'!$A$2</f>
        <v>0</v>
      </c>
      <c r="N2736" s="73">
        <f>'Base PF Saúde'!$H2736*'Uco e Filme'!$A$11</f>
        <v>0</v>
      </c>
      <c r="O2736" s="74" t="e">
        <f>ROUND(SUM('Base PF Saúde'!$L2736:$N2736),2)</f>
        <v>#N/A</v>
      </c>
    </row>
    <row r="2737" spans="1:15" x14ac:dyDescent="0.25">
      <c r="A2737" s="18">
        <v>31505015</v>
      </c>
      <c r="B2737" s="18" t="s">
        <v>2760</v>
      </c>
      <c r="C2737" s="24">
        <v>1</v>
      </c>
      <c r="D2737" s="25" t="s">
        <v>2755</v>
      </c>
      <c r="E2737" s="20"/>
      <c r="F2737" s="21">
        <v>3</v>
      </c>
      <c r="G2737" s="21">
        <v>8</v>
      </c>
      <c r="H2737" s="21"/>
      <c r="I2737" s="21"/>
      <c r="J2737" s="21"/>
      <c r="K2737" s="22">
        <f>VLOOKUP(D2737,'Porte Honorário'!$A$3:$B$44,2,0)</f>
        <v>4206.47</v>
      </c>
      <c r="L2737" s="22">
        <f>'Base PF Saúde'!$K2737*'Base PF Saúde'!$C2737</f>
        <v>4206.47</v>
      </c>
      <c r="M2737" s="22">
        <f>'Base PF Saúde'!$E2737*'Uco e Filme'!$A$2</f>
        <v>0</v>
      </c>
      <c r="N2737" s="22">
        <f>'Base PF Saúde'!$H2737*'Uco e Filme'!$A$11</f>
        <v>0</v>
      </c>
      <c r="O2737" s="23">
        <f>ROUND(SUM('Base PF Saúde'!$L2737:$N2737),2)</f>
        <v>4206.47</v>
      </c>
    </row>
    <row r="2738" spans="1:15" x14ac:dyDescent="0.25">
      <c r="A2738" s="18">
        <v>31505023</v>
      </c>
      <c r="B2738" s="18" t="s">
        <v>2761</v>
      </c>
      <c r="C2738" s="24">
        <v>1</v>
      </c>
      <c r="D2738" s="25" t="s">
        <v>998</v>
      </c>
      <c r="E2738" s="20"/>
      <c r="F2738" s="21">
        <v>3</v>
      </c>
      <c r="G2738" s="21">
        <v>8</v>
      </c>
      <c r="H2738" s="21"/>
      <c r="I2738" s="21"/>
      <c r="J2738" s="21"/>
      <c r="K2738" s="22">
        <f>VLOOKUP(D2738,'Porte Honorário'!$A$3:$B$44,2,0)</f>
        <v>2355.31</v>
      </c>
      <c r="L2738" s="22">
        <f>'Base PF Saúde'!$K2738*'Base PF Saúde'!$C2738</f>
        <v>2355.31</v>
      </c>
      <c r="M2738" s="22">
        <f>'Base PF Saúde'!$E2738*'Uco e Filme'!$A$2</f>
        <v>0</v>
      </c>
      <c r="N2738" s="22">
        <f>'Base PF Saúde'!$H2738*'Uco e Filme'!$A$11</f>
        <v>0</v>
      </c>
      <c r="O2738" s="23">
        <f>ROUND(SUM('Base PF Saúde'!$L2738:$N2738),2)</f>
        <v>2355.31</v>
      </c>
    </row>
    <row r="2739" spans="1:15" ht="18" customHeight="1" x14ac:dyDescent="0.25">
      <c r="A2739" s="72" t="s">
        <v>2762</v>
      </c>
      <c r="B2739" s="73"/>
      <c r="C2739" s="73"/>
      <c r="D2739" s="73"/>
      <c r="E2739" s="73"/>
      <c r="F2739" s="73"/>
      <c r="G2739" s="73"/>
      <c r="H2739" s="73"/>
      <c r="I2739" s="73"/>
      <c r="J2739" s="73"/>
      <c r="K2739" s="73" t="e">
        <f>VLOOKUP(D2739,'Porte Honorário'!$A$3:$B$44,2,0)</f>
        <v>#N/A</v>
      </c>
      <c r="L2739" s="73" t="e">
        <f>'Base PF Saúde'!$K2739*'Base PF Saúde'!$C2739</f>
        <v>#N/A</v>
      </c>
      <c r="M2739" s="73">
        <f>'Base PF Saúde'!$E2739*'Uco e Filme'!$A$2</f>
        <v>0</v>
      </c>
      <c r="N2739" s="73">
        <f>'Base PF Saúde'!$H2739*'Uco e Filme'!$A$11</f>
        <v>0</v>
      </c>
      <c r="O2739" s="74" t="e">
        <f>ROUND(SUM('Base PF Saúde'!$L2739:$N2739),2)</f>
        <v>#N/A</v>
      </c>
    </row>
    <row r="2740" spans="1:15" x14ac:dyDescent="0.25">
      <c r="A2740" s="18">
        <v>31506011</v>
      </c>
      <c r="B2740" s="18" t="s">
        <v>2763</v>
      </c>
      <c r="C2740" s="24">
        <v>1</v>
      </c>
      <c r="D2740" s="25" t="s">
        <v>273</v>
      </c>
      <c r="E2740" s="20"/>
      <c r="F2740" s="21">
        <v>2</v>
      </c>
      <c r="G2740" s="21">
        <v>7</v>
      </c>
      <c r="H2740" s="21"/>
      <c r="I2740" s="21"/>
      <c r="J2740" s="21"/>
      <c r="K2740" s="22">
        <f>VLOOKUP(D2740,'Porte Honorário'!$A$3:$B$44,2,0)</f>
        <v>3505.39</v>
      </c>
      <c r="L2740" s="22">
        <f>'Base PF Saúde'!$K2740*'Base PF Saúde'!$C2740</f>
        <v>3505.39</v>
      </c>
      <c r="M2740" s="22">
        <f>'Base PF Saúde'!$E2740*'Uco e Filme'!$A$2</f>
        <v>0</v>
      </c>
      <c r="N2740" s="22">
        <f>'Base PF Saúde'!$H2740*'Uco e Filme'!$A$11</f>
        <v>0</v>
      </c>
      <c r="O2740" s="23">
        <f>ROUND(SUM('Base PF Saúde'!$L2740:$N2740),2)</f>
        <v>3505.39</v>
      </c>
    </row>
    <row r="2741" spans="1:15" x14ac:dyDescent="0.25">
      <c r="A2741" s="18">
        <v>31506038</v>
      </c>
      <c r="B2741" s="18" t="s">
        <v>2764</v>
      </c>
      <c r="C2741" s="24">
        <v>1</v>
      </c>
      <c r="D2741" s="25" t="s">
        <v>472</v>
      </c>
      <c r="E2741" s="20"/>
      <c r="F2741" s="21">
        <v>2</v>
      </c>
      <c r="G2741" s="21">
        <v>5</v>
      </c>
      <c r="H2741" s="21"/>
      <c r="I2741" s="21"/>
      <c r="J2741" s="21"/>
      <c r="K2741" s="22">
        <f>VLOOKUP(D2741,'Porte Honorário'!$A$3:$B$44,2,0)</f>
        <v>1433.67</v>
      </c>
      <c r="L2741" s="22">
        <f>'Base PF Saúde'!$K2741*'Base PF Saúde'!$C2741</f>
        <v>1433.67</v>
      </c>
      <c r="M2741" s="22">
        <f>'Base PF Saúde'!$E2741*'Uco e Filme'!$A$2</f>
        <v>0</v>
      </c>
      <c r="N2741" s="22">
        <f>'Base PF Saúde'!$H2741*'Uco e Filme'!$A$11</f>
        <v>0</v>
      </c>
      <c r="O2741" s="23">
        <f>ROUND(SUM('Base PF Saúde'!$L2741:$N2741),2)</f>
        <v>1433.67</v>
      </c>
    </row>
    <row r="2742" spans="1:15" x14ac:dyDescent="0.25">
      <c r="A2742" s="18">
        <v>31506046</v>
      </c>
      <c r="B2742" s="18" t="s">
        <v>2765</v>
      </c>
      <c r="C2742" s="24">
        <v>1</v>
      </c>
      <c r="D2742" s="25" t="s">
        <v>998</v>
      </c>
      <c r="E2742" s="20">
        <v>52.72</v>
      </c>
      <c r="F2742" s="21">
        <v>2</v>
      </c>
      <c r="G2742" s="21">
        <v>6</v>
      </c>
      <c r="H2742" s="21"/>
      <c r="I2742" s="21"/>
      <c r="J2742" s="21"/>
      <c r="K2742" s="22">
        <f>VLOOKUP(D2742,'Porte Honorário'!$A$3:$B$44,2,0)</f>
        <v>2355.31</v>
      </c>
      <c r="L2742" s="22">
        <f>'Base PF Saúde'!$K2742*'Base PF Saúde'!$C2742</f>
        <v>2355.31</v>
      </c>
      <c r="M2742" s="22">
        <f>'Base PF Saúde'!$E2742*'Uco e Filme'!$A$2</f>
        <v>955.81359999999995</v>
      </c>
      <c r="N2742" s="22">
        <f>'Base PF Saúde'!$H2742*'Uco e Filme'!$A$11</f>
        <v>0</v>
      </c>
      <c r="O2742" s="23">
        <f>ROUND(SUM('Base PF Saúde'!$L2742:$N2742),2)</f>
        <v>3311.12</v>
      </c>
    </row>
    <row r="2743" spans="1:15" ht="18" customHeight="1" x14ac:dyDescent="0.25">
      <c r="A2743" s="72" t="s">
        <v>2766</v>
      </c>
      <c r="B2743" s="73"/>
      <c r="C2743" s="73"/>
      <c r="D2743" s="73"/>
      <c r="E2743" s="73"/>
      <c r="F2743" s="73"/>
      <c r="G2743" s="73"/>
      <c r="H2743" s="73"/>
      <c r="I2743" s="73"/>
      <c r="J2743" s="73"/>
      <c r="K2743" s="73" t="e">
        <f>VLOOKUP(D2743,'Porte Honorário'!$A$3:$B$44,2,0)</f>
        <v>#N/A</v>
      </c>
      <c r="L2743" s="73" t="e">
        <f>'Base PF Saúde'!$K2743*'Base PF Saúde'!$C2743</f>
        <v>#N/A</v>
      </c>
      <c r="M2743" s="73">
        <f>'Base PF Saúde'!$E2743*'Uco e Filme'!$A$2</f>
        <v>0</v>
      </c>
      <c r="N2743" s="73">
        <f>'Base PF Saúde'!$H2743*'Uco e Filme'!$A$11</f>
        <v>0</v>
      </c>
      <c r="O2743" s="74" t="e">
        <f>ROUND(SUM('Base PF Saúde'!$L2743:$N2743),2)</f>
        <v>#N/A</v>
      </c>
    </row>
    <row r="2744" spans="1:15" x14ac:dyDescent="0.25">
      <c r="A2744" s="18">
        <v>31507018</v>
      </c>
      <c r="B2744" s="18" t="s">
        <v>2767</v>
      </c>
      <c r="C2744" s="24">
        <v>1</v>
      </c>
      <c r="D2744" s="25" t="s">
        <v>273</v>
      </c>
      <c r="E2744" s="20"/>
      <c r="F2744" s="21">
        <v>2</v>
      </c>
      <c r="G2744" s="21">
        <v>7</v>
      </c>
      <c r="H2744" s="21"/>
      <c r="I2744" s="21"/>
      <c r="J2744" s="21"/>
      <c r="K2744" s="22">
        <f>VLOOKUP(D2744,'Porte Honorário'!$A$3:$B$44,2,0)</f>
        <v>3505.39</v>
      </c>
      <c r="L2744" s="22">
        <f>'Base PF Saúde'!$K2744*'Base PF Saúde'!$C2744</f>
        <v>3505.39</v>
      </c>
      <c r="M2744" s="22">
        <f>'Base PF Saúde'!$E2744*'Uco e Filme'!$A$2</f>
        <v>0</v>
      </c>
      <c r="N2744" s="22">
        <f>'Base PF Saúde'!$H2744*'Uco e Filme'!$A$11</f>
        <v>0</v>
      </c>
      <c r="O2744" s="23">
        <f>ROUND(SUM('Base PF Saúde'!$L2744:$N2744),2)</f>
        <v>3505.39</v>
      </c>
    </row>
    <row r="2745" spans="1:15" x14ac:dyDescent="0.25">
      <c r="A2745" s="18">
        <v>31507026</v>
      </c>
      <c r="B2745" s="18" t="s">
        <v>2768</v>
      </c>
      <c r="C2745" s="24">
        <v>1</v>
      </c>
      <c r="D2745" s="25" t="s">
        <v>472</v>
      </c>
      <c r="E2745" s="20"/>
      <c r="F2745" s="21">
        <v>2</v>
      </c>
      <c r="G2745" s="21">
        <v>5</v>
      </c>
      <c r="H2745" s="21"/>
      <c r="I2745" s="21"/>
      <c r="J2745" s="21"/>
      <c r="K2745" s="22">
        <f>VLOOKUP(D2745,'Porte Honorário'!$A$3:$B$44,2,0)</f>
        <v>1433.67</v>
      </c>
      <c r="L2745" s="22">
        <f>'Base PF Saúde'!$K2745*'Base PF Saúde'!$C2745</f>
        <v>1433.67</v>
      </c>
      <c r="M2745" s="22">
        <f>'Base PF Saúde'!$E2745*'Uco e Filme'!$A$2</f>
        <v>0</v>
      </c>
      <c r="N2745" s="22">
        <f>'Base PF Saúde'!$H2745*'Uco e Filme'!$A$11</f>
        <v>0</v>
      </c>
      <c r="O2745" s="23">
        <f>ROUND(SUM('Base PF Saúde'!$L2745:$N2745),2)</f>
        <v>1433.67</v>
      </c>
    </row>
    <row r="2746" spans="1:15" ht="18" customHeight="1" x14ac:dyDescent="0.25">
      <c r="A2746" s="72" t="s">
        <v>2769</v>
      </c>
      <c r="B2746" s="73"/>
      <c r="C2746" s="73"/>
      <c r="D2746" s="73"/>
      <c r="E2746" s="73"/>
      <c r="F2746" s="73"/>
      <c r="G2746" s="73"/>
      <c r="H2746" s="73"/>
      <c r="I2746" s="73"/>
      <c r="J2746" s="73"/>
      <c r="K2746" s="73" t="e">
        <f>VLOOKUP(D2746,'Porte Honorário'!$A$3:$B$44,2,0)</f>
        <v>#N/A</v>
      </c>
      <c r="L2746" s="73" t="e">
        <f>'Base PF Saúde'!$K2746*'Base PF Saúde'!$C2746</f>
        <v>#N/A</v>
      </c>
      <c r="M2746" s="73">
        <f>'Base PF Saúde'!$E2746*'Uco e Filme'!$A$2</f>
        <v>0</v>
      </c>
      <c r="N2746" s="73">
        <f>'Base PF Saúde'!$H2746*'Uco e Filme'!$A$11</f>
        <v>0</v>
      </c>
      <c r="O2746" s="74" t="e">
        <f>ROUND(SUM('Base PF Saúde'!$L2746:$N2746),2)</f>
        <v>#N/A</v>
      </c>
    </row>
    <row r="2747" spans="1:15" ht="24" x14ac:dyDescent="0.25">
      <c r="A2747" s="18">
        <v>31602010</v>
      </c>
      <c r="B2747" s="18" t="s">
        <v>2770</v>
      </c>
      <c r="C2747" s="24">
        <v>1</v>
      </c>
      <c r="D2747" s="25">
        <v>0</v>
      </c>
      <c r="E2747" s="20"/>
      <c r="F2747" s="21"/>
      <c r="G2747" s="21">
        <v>1</v>
      </c>
      <c r="H2747" s="21"/>
      <c r="I2747" s="21"/>
      <c r="J2747" s="21"/>
      <c r="K2747" s="22">
        <v>0</v>
      </c>
      <c r="L2747" s="22">
        <v>0</v>
      </c>
      <c r="M2747" s="22">
        <v>0</v>
      </c>
      <c r="N2747" s="22">
        <v>0</v>
      </c>
      <c r="O2747" s="23">
        <v>0</v>
      </c>
    </row>
    <row r="2748" spans="1:15" ht="36" x14ac:dyDescent="0.25">
      <c r="A2748" s="18">
        <v>31602029</v>
      </c>
      <c r="B2748" s="18" t="s">
        <v>2771</v>
      </c>
      <c r="C2748" s="24">
        <v>1</v>
      </c>
      <c r="D2748" s="25">
        <v>0</v>
      </c>
      <c r="E2748" s="20"/>
      <c r="F2748" s="21"/>
      <c r="G2748" s="21">
        <v>1</v>
      </c>
      <c r="H2748" s="21"/>
      <c r="I2748" s="21"/>
      <c r="J2748" s="21"/>
      <c r="K2748" s="22">
        <v>0</v>
      </c>
      <c r="L2748" s="22">
        <v>0</v>
      </c>
      <c r="M2748" s="22">
        <v>0</v>
      </c>
      <c r="N2748" s="22">
        <v>0</v>
      </c>
      <c r="O2748" s="23">
        <v>0</v>
      </c>
    </row>
    <row r="2749" spans="1:15" ht="24" x14ac:dyDescent="0.25">
      <c r="A2749" s="18">
        <v>31602037</v>
      </c>
      <c r="B2749" s="18" t="s">
        <v>2772</v>
      </c>
      <c r="C2749" s="24">
        <v>1</v>
      </c>
      <c r="D2749" s="25">
        <v>0</v>
      </c>
      <c r="E2749" s="20"/>
      <c r="F2749" s="21"/>
      <c r="G2749" s="21">
        <v>4</v>
      </c>
      <c r="H2749" s="21"/>
      <c r="I2749" s="21"/>
      <c r="J2749" s="21"/>
      <c r="K2749" s="22">
        <v>0</v>
      </c>
      <c r="L2749" s="22">
        <v>0</v>
      </c>
      <c r="M2749" s="22">
        <v>0</v>
      </c>
      <c r="N2749" s="22">
        <v>0</v>
      </c>
      <c r="O2749" s="23">
        <v>0</v>
      </c>
    </row>
    <row r="2750" spans="1:15" x14ac:dyDescent="0.25">
      <c r="A2750" s="18">
        <v>31602045</v>
      </c>
      <c r="B2750" s="18" t="s">
        <v>2773</v>
      </c>
      <c r="C2750" s="24">
        <v>1</v>
      </c>
      <c r="D2750" s="25" t="s">
        <v>69</v>
      </c>
      <c r="E2750" s="20"/>
      <c r="F2750" s="21"/>
      <c r="G2750" s="21">
        <v>2</v>
      </c>
      <c r="H2750" s="21"/>
      <c r="I2750" s="21"/>
      <c r="J2750" s="21"/>
      <c r="K2750" s="22">
        <f>VLOOKUP(D2750,'Porte Honorário'!$A$3:$B$44,2,0)</f>
        <v>201.64</v>
      </c>
      <c r="L2750" s="22">
        <f>'Base PF Saúde'!$K2750*'Base PF Saúde'!$C2750</f>
        <v>201.64</v>
      </c>
      <c r="M2750" s="22">
        <f>'Base PF Saúde'!$E2750*'Uco e Filme'!$A$2</f>
        <v>0</v>
      </c>
      <c r="N2750" s="22">
        <f>'Base PF Saúde'!$H2750*'Uco e Filme'!$A$11</f>
        <v>0</v>
      </c>
      <c r="O2750" s="23">
        <f>ROUND(SUM('Base PF Saúde'!$L2750:$N2750),2)</f>
        <v>201.64</v>
      </c>
    </row>
    <row r="2751" spans="1:15" x14ac:dyDescent="0.25">
      <c r="A2751" s="18">
        <v>31602053</v>
      </c>
      <c r="B2751" s="18" t="s">
        <v>2774</v>
      </c>
      <c r="C2751" s="24">
        <v>1</v>
      </c>
      <c r="D2751" s="25" t="s">
        <v>69</v>
      </c>
      <c r="E2751" s="20"/>
      <c r="F2751" s="21"/>
      <c r="G2751" s="21">
        <v>2</v>
      </c>
      <c r="H2751" s="21"/>
      <c r="I2751" s="21"/>
      <c r="J2751" s="21"/>
      <c r="K2751" s="22">
        <f>VLOOKUP(D2751,'Porte Honorário'!$A$3:$B$44,2,0)</f>
        <v>201.64</v>
      </c>
      <c r="L2751" s="22">
        <f>'Base PF Saúde'!$K2751*'Base PF Saúde'!$C2751</f>
        <v>201.64</v>
      </c>
      <c r="M2751" s="22">
        <f>'Base PF Saúde'!$E2751*'Uco e Filme'!$A$2</f>
        <v>0</v>
      </c>
      <c r="N2751" s="22">
        <f>'Base PF Saúde'!$H2751*'Uco e Filme'!$A$11</f>
        <v>0</v>
      </c>
      <c r="O2751" s="23">
        <f>ROUND(SUM('Base PF Saúde'!$L2751:$N2751),2)</f>
        <v>201.64</v>
      </c>
    </row>
    <row r="2752" spans="1:15" x14ac:dyDescent="0.25">
      <c r="A2752" s="18">
        <v>31602061</v>
      </c>
      <c r="B2752" s="18" t="s">
        <v>2775</v>
      </c>
      <c r="C2752" s="24">
        <v>1</v>
      </c>
      <c r="D2752" s="25" t="s">
        <v>69</v>
      </c>
      <c r="E2752" s="20"/>
      <c r="F2752" s="21"/>
      <c r="G2752" s="21">
        <v>2</v>
      </c>
      <c r="H2752" s="21"/>
      <c r="I2752" s="21"/>
      <c r="J2752" s="21"/>
      <c r="K2752" s="22">
        <f>VLOOKUP(D2752,'Porte Honorário'!$A$3:$B$44,2,0)</f>
        <v>201.64</v>
      </c>
      <c r="L2752" s="22">
        <f>'Base PF Saúde'!$K2752*'Base PF Saúde'!$C2752</f>
        <v>201.64</v>
      </c>
      <c r="M2752" s="22">
        <f>'Base PF Saúde'!$E2752*'Uco e Filme'!$A$2</f>
        <v>0</v>
      </c>
      <c r="N2752" s="22">
        <f>'Base PF Saúde'!$H2752*'Uco e Filme'!$A$11</f>
        <v>0</v>
      </c>
      <c r="O2752" s="23">
        <f>ROUND(SUM('Base PF Saúde'!$L2752:$N2752),2)</f>
        <v>201.64</v>
      </c>
    </row>
    <row r="2753" spans="1:15" x14ac:dyDescent="0.25">
      <c r="A2753" s="18">
        <v>31602070</v>
      </c>
      <c r="B2753" s="18" t="s">
        <v>2776</v>
      </c>
      <c r="C2753" s="24">
        <v>1</v>
      </c>
      <c r="D2753" s="25" t="s">
        <v>71</v>
      </c>
      <c r="E2753" s="20"/>
      <c r="F2753" s="21"/>
      <c r="G2753" s="21">
        <v>3</v>
      </c>
      <c r="H2753" s="21"/>
      <c r="I2753" s="21"/>
      <c r="J2753" s="21"/>
      <c r="K2753" s="22">
        <f>VLOOKUP(D2753,'Porte Honorário'!$A$3:$B$44,2,0)</f>
        <v>297.77</v>
      </c>
      <c r="L2753" s="22">
        <f>'Base PF Saúde'!$K2753*'Base PF Saúde'!$C2753</f>
        <v>297.77</v>
      </c>
      <c r="M2753" s="22">
        <f>'Base PF Saúde'!$E2753*'Uco e Filme'!$A$2</f>
        <v>0</v>
      </c>
      <c r="N2753" s="22">
        <f>'Base PF Saúde'!$H2753*'Uco e Filme'!$A$11</f>
        <v>0</v>
      </c>
      <c r="O2753" s="23">
        <f>ROUND(SUM('Base PF Saúde'!$L2753:$N2753),2)</f>
        <v>297.77</v>
      </c>
    </row>
    <row r="2754" spans="1:15" x14ac:dyDescent="0.25">
      <c r="A2754" s="18">
        <v>31602088</v>
      </c>
      <c r="B2754" s="18" t="s">
        <v>2777</v>
      </c>
      <c r="C2754" s="24">
        <v>1</v>
      </c>
      <c r="D2754" s="25" t="s">
        <v>69</v>
      </c>
      <c r="E2754" s="20"/>
      <c r="F2754" s="21"/>
      <c r="G2754" s="21">
        <v>2</v>
      </c>
      <c r="H2754" s="21"/>
      <c r="I2754" s="21"/>
      <c r="J2754" s="21"/>
      <c r="K2754" s="22">
        <f>VLOOKUP(D2754,'Porte Honorário'!$A$3:$B$44,2,0)</f>
        <v>201.64</v>
      </c>
      <c r="L2754" s="22">
        <f>'Base PF Saúde'!$K2754*'Base PF Saúde'!$C2754</f>
        <v>201.64</v>
      </c>
      <c r="M2754" s="22">
        <f>'Base PF Saúde'!$E2754*'Uco e Filme'!$A$2</f>
        <v>0</v>
      </c>
      <c r="N2754" s="22">
        <f>'Base PF Saúde'!$H2754*'Uco e Filme'!$A$11</f>
        <v>0</v>
      </c>
      <c r="O2754" s="23">
        <f>ROUND(SUM('Base PF Saúde'!$L2754:$N2754),2)</f>
        <v>201.64</v>
      </c>
    </row>
    <row r="2755" spans="1:15" ht="24" x14ac:dyDescent="0.25">
      <c r="A2755" s="18">
        <v>31602096</v>
      </c>
      <c r="B2755" s="18" t="s">
        <v>2778</v>
      </c>
      <c r="C2755" s="24">
        <v>1</v>
      </c>
      <c r="D2755" s="25" t="s">
        <v>69</v>
      </c>
      <c r="E2755" s="20"/>
      <c r="F2755" s="21"/>
      <c r="G2755" s="21">
        <v>2</v>
      </c>
      <c r="H2755" s="21"/>
      <c r="I2755" s="21"/>
      <c r="J2755" s="21"/>
      <c r="K2755" s="22">
        <f>VLOOKUP(D2755,'Porte Honorário'!$A$3:$B$44,2,0)</f>
        <v>201.64</v>
      </c>
      <c r="L2755" s="22">
        <f>'Base PF Saúde'!$K2755*'Base PF Saúde'!$C2755</f>
        <v>201.64</v>
      </c>
      <c r="M2755" s="22">
        <f>'Base PF Saúde'!$E2755*'Uco e Filme'!$A$2</f>
        <v>0</v>
      </c>
      <c r="N2755" s="22">
        <f>'Base PF Saúde'!$H2755*'Uco e Filme'!$A$11</f>
        <v>0</v>
      </c>
      <c r="O2755" s="23">
        <f>ROUND(SUM('Base PF Saúde'!$L2755:$N2755),2)</f>
        <v>201.64</v>
      </c>
    </row>
    <row r="2756" spans="1:15" x14ac:dyDescent="0.25">
      <c r="A2756" s="18">
        <v>31602100</v>
      </c>
      <c r="B2756" s="18" t="s">
        <v>2779</v>
      </c>
      <c r="C2756" s="24">
        <v>1</v>
      </c>
      <c r="D2756" s="25" t="s">
        <v>503</v>
      </c>
      <c r="E2756" s="20"/>
      <c r="F2756" s="21"/>
      <c r="G2756" s="21">
        <v>4</v>
      </c>
      <c r="H2756" s="21"/>
      <c r="I2756" s="21"/>
      <c r="J2756" s="21"/>
      <c r="K2756" s="22">
        <f>VLOOKUP(D2756,'Porte Honorário'!$A$3:$B$44,2,0)</f>
        <v>441.14</v>
      </c>
      <c r="L2756" s="22">
        <f>'Base PF Saúde'!$K2756*'Base PF Saúde'!$C2756</f>
        <v>441.14</v>
      </c>
      <c r="M2756" s="22">
        <f>'Base PF Saúde'!$E2756*'Uco e Filme'!$A$2</f>
        <v>0</v>
      </c>
      <c r="N2756" s="22">
        <f>'Base PF Saúde'!$H2756*'Uco e Filme'!$A$11</f>
        <v>0</v>
      </c>
      <c r="O2756" s="23">
        <f>ROUND(SUM('Base PF Saúde'!$L2756:$N2756),2)</f>
        <v>441.14</v>
      </c>
    </row>
    <row r="2757" spans="1:15" x14ac:dyDescent="0.25">
      <c r="A2757" s="18">
        <v>31602118</v>
      </c>
      <c r="B2757" s="18" t="s">
        <v>2704</v>
      </c>
      <c r="C2757" s="24">
        <v>1</v>
      </c>
      <c r="D2757" s="25" t="s">
        <v>52</v>
      </c>
      <c r="E2757" s="20"/>
      <c r="F2757" s="21"/>
      <c r="G2757" s="21">
        <v>1</v>
      </c>
      <c r="H2757" s="21"/>
      <c r="I2757" s="21"/>
      <c r="J2757" s="21"/>
      <c r="K2757" s="22">
        <f>VLOOKUP(D2757,'Porte Honorário'!$A$3:$B$44,2,0)</f>
        <v>138.65</v>
      </c>
      <c r="L2757" s="22">
        <f>'Base PF Saúde'!$K2757*'Base PF Saúde'!$C2757</f>
        <v>138.65</v>
      </c>
      <c r="M2757" s="22">
        <f>'Base PF Saúde'!$E2757*'Uco e Filme'!$A$2</f>
        <v>0</v>
      </c>
      <c r="N2757" s="22">
        <f>'Base PF Saúde'!$H2757*'Uco e Filme'!$A$11</f>
        <v>0</v>
      </c>
      <c r="O2757" s="23">
        <f>ROUND(SUM('Base PF Saúde'!$L2757:$N2757),2)</f>
        <v>138.65</v>
      </c>
    </row>
    <row r="2758" spans="1:15" x14ac:dyDescent="0.25">
      <c r="A2758" s="18">
        <v>31602126</v>
      </c>
      <c r="B2758" s="18" t="s">
        <v>2780</v>
      </c>
      <c r="C2758" s="24">
        <v>1</v>
      </c>
      <c r="D2758" s="25" t="s">
        <v>71</v>
      </c>
      <c r="E2758" s="20"/>
      <c r="F2758" s="21"/>
      <c r="G2758" s="21">
        <v>3</v>
      </c>
      <c r="H2758" s="21"/>
      <c r="I2758" s="21"/>
      <c r="J2758" s="21"/>
      <c r="K2758" s="22">
        <f>VLOOKUP(D2758,'Porte Honorário'!$A$3:$B$44,2,0)</f>
        <v>297.77</v>
      </c>
      <c r="L2758" s="22">
        <f>'Base PF Saúde'!$K2758*'Base PF Saúde'!$C2758</f>
        <v>297.77</v>
      </c>
      <c r="M2758" s="22">
        <f>'Base PF Saúde'!$E2758*'Uco e Filme'!$A$2</f>
        <v>0</v>
      </c>
      <c r="N2758" s="22">
        <f>'Base PF Saúde'!$H2758*'Uco e Filme'!$A$11</f>
        <v>0</v>
      </c>
      <c r="O2758" s="23">
        <f>ROUND(SUM('Base PF Saúde'!$L2758:$N2758),2)</f>
        <v>297.77</v>
      </c>
    </row>
    <row r="2759" spans="1:15" ht="24" x14ac:dyDescent="0.25">
      <c r="A2759" s="18">
        <v>31602134</v>
      </c>
      <c r="B2759" s="18" t="s">
        <v>2781</v>
      </c>
      <c r="C2759" s="24">
        <v>1</v>
      </c>
      <c r="D2759" s="25" t="s">
        <v>503</v>
      </c>
      <c r="E2759" s="20"/>
      <c r="F2759" s="21"/>
      <c r="G2759" s="21">
        <v>4</v>
      </c>
      <c r="H2759" s="21"/>
      <c r="I2759" s="21"/>
      <c r="J2759" s="21"/>
      <c r="K2759" s="22">
        <f>VLOOKUP(D2759,'Porte Honorário'!$A$3:$B$44,2,0)</f>
        <v>441.14</v>
      </c>
      <c r="L2759" s="22">
        <f>'Base PF Saúde'!$K2759*'Base PF Saúde'!$C2759</f>
        <v>441.14</v>
      </c>
      <c r="M2759" s="22">
        <f>'Base PF Saúde'!$E2759*'Uco e Filme'!$A$2</f>
        <v>0</v>
      </c>
      <c r="N2759" s="22">
        <f>'Base PF Saúde'!$H2759*'Uco e Filme'!$A$11</f>
        <v>0</v>
      </c>
      <c r="O2759" s="23">
        <f>ROUND(SUM('Base PF Saúde'!$L2759:$N2759),2)</f>
        <v>441.14</v>
      </c>
    </row>
    <row r="2760" spans="1:15" ht="24" x14ac:dyDescent="0.25">
      <c r="A2760" s="18">
        <v>31602142</v>
      </c>
      <c r="B2760" s="18" t="s">
        <v>2782</v>
      </c>
      <c r="C2760" s="24">
        <v>1</v>
      </c>
      <c r="D2760" s="25" t="s">
        <v>503</v>
      </c>
      <c r="E2760" s="20"/>
      <c r="F2760" s="21"/>
      <c r="G2760" s="21">
        <v>4</v>
      </c>
      <c r="H2760" s="21"/>
      <c r="I2760" s="21"/>
      <c r="J2760" s="21"/>
      <c r="K2760" s="22">
        <f>VLOOKUP(D2760,'Porte Honorário'!$A$3:$B$44,2,0)</f>
        <v>441.14</v>
      </c>
      <c r="L2760" s="22">
        <f>'Base PF Saúde'!$K2760*'Base PF Saúde'!$C2760</f>
        <v>441.14</v>
      </c>
      <c r="M2760" s="22">
        <f>'Base PF Saúde'!$E2760*'Uco e Filme'!$A$2</f>
        <v>0</v>
      </c>
      <c r="N2760" s="22">
        <f>'Base PF Saúde'!$H2760*'Uco e Filme'!$A$11</f>
        <v>0</v>
      </c>
      <c r="O2760" s="23">
        <f>ROUND(SUM('Base PF Saúde'!$L2760:$N2760),2)</f>
        <v>441.14</v>
      </c>
    </row>
    <row r="2761" spans="1:15" ht="24" x14ac:dyDescent="0.25">
      <c r="A2761" s="18">
        <v>31602150</v>
      </c>
      <c r="B2761" s="18" t="s">
        <v>2783</v>
      </c>
      <c r="C2761" s="24">
        <v>1</v>
      </c>
      <c r="D2761" s="25" t="s">
        <v>503</v>
      </c>
      <c r="E2761" s="20"/>
      <c r="F2761" s="21"/>
      <c r="G2761" s="21">
        <v>4</v>
      </c>
      <c r="H2761" s="21"/>
      <c r="I2761" s="21"/>
      <c r="J2761" s="21"/>
      <c r="K2761" s="22">
        <f>VLOOKUP(D2761,'Porte Honorário'!$A$3:$B$44,2,0)</f>
        <v>441.14</v>
      </c>
      <c r="L2761" s="22">
        <f>'Base PF Saúde'!$K2761*'Base PF Saúde'!$C2761</f>
        <v>441.14</v>
      </c>
      <c r="M2761" s="22">
        <f>'Base PF Saúde'!$E2761*'Uco e Filme'!$A$2</f>
        <v>0</v>
      </c>
      <c r="N2761" s="22">
        <f>'Base PF Saúde'!$H2761*'Uco e Filme'!$A$11</f>
        <v>0</v>
      </c>
      <c r="O2761" s="23">
        <f>ROUND(SUM('Base PF Saúde'!$L2761:$N2761),2)</f>
        <v>441.14</v>
      </c>
    </row>
    <row r="2762" spans="1:15" ht="24" x14ac:dyDescent="0.25">
      <c r="A2762" s="18">
        <v>31602169</v>
      </c>
      <c r="B2762" s="18" t="s">
        <v>2784</v>
      </c>
      <c r="C2762" s="24">
        <v>1</v>
      </c>
      <c r="D2762" s="25" t="s">
        <v>69</v>
      </c>
      <c r="E2762" s="20"/>
      <c r="F2762" s="21"/>
      <c r="G2762" s="21">
        <v>2</v>
      </c>
      <c r="H2762" s="21"/>
      <c r="I2762" s="21"/>
      <c r="J2762" s="21"/>
      <c r="K2762" s="22">
        <f>VLOOKUP(D2762,'Porte Honorário'!$A$3:$B$44,2,0)</f>
        <v>201.64</v>
      </c>
      <c r="L2762" s="22">
        <f>'Base PF Saúde'!$K2762*'Base PF Saúde'!$C2762</f>
        <v>201.64</v>
      </c>
      <c r="M2762" s="22">
        <f>'Base PF Saúde'!$E2762*'Uco e Filme'!$A$2</f>
        <v>0</v>
      </c>
      <c r="N2762" s="22">
        <f>'Base PF Saúde'!$H2762*'Uco e Filme'!$A$11</f>
        <v>0</v>
      </c>
      <c r="O2762" s="23">
        <f>ROUND(SUM('Base PF Saúde'!$L2762:$N2762),2)</f>
        <v>201.64</v>
      </c>
    </row>
    <row r="2763" spans="1:15" x14ac:dyDescent="0.25">
      <c r="A2763" s="18">
        <v>31602177</v>
      </c>
      <c r="B2763" s="18" t="s">
        <v>2785</v>
      </c>
      <c r="C2763" s="24">
        <v>1</v>
      </c>
      <c r="D2763" s="25" t="s">
        <v>52</v>
      </c>
      <c r="E2763" s="20"/>
      <c r="F2763" s="21"/>
      <c r="G2763" s="21">
        <v>1</v>
      </c>
      <c r="H2763" s="21"/>
      <c r="I2763" s="21"/>
      <c r="J2763" s="21"/>
      <c r="K2763" s="22">
        <f>VLOOKUP(D2763,'Porte Honorário'!$A$3:$B$44,2,0)</f>
        <v>138.65</v>
      </c>
      <c r="L2763" s="22">
        <f>'Base PF Saúde'!$K2763*'Base PF Saúde'!$C2763</f>
        <v>138.65</v>
      </c>
      <c r="M2763" s="22">
        <f>'Base PF Saúde'!$E2763*'Uco e Filme'!$A$2</f>
        <v>0</v>
      </c>
      <c r="N2763" s="22">
        <f>'Base PF Saúde'!$H2763*'Uco e Filme'!$A$11</f>
        <v>0</v>
      </c>
      <c r="O2763" s="23">
        <f>ROUND(SUM('Base PF Saúde'!$L2763:$N2763),2)</f>
        <v>138.65</v>
      </c>
    </row>
    <row r="2764" spans="1:15" x14ac:dyDescent="0.25">
      <c r="A2764" s="18">
        <v>31602185</v>
      </c>
      <c r="B2764" s="18" t="s">
        <v>2786</v>
      </c>
      <c r="C2764" s="24">
        <v>1</v>
      </c>
      <c r="D2764" s="25" t="s">
        <v>52</v>
      </c>
      <c r="E2764" s="20"/>
      <c r="F2764" s="21"/>
      <c r="G2764" s="21">
        <v>1</v>
      </c>
      <c r="H2764" s="21"/>
      <c r="I2764" s="21"/>
      <c r="J2764" s="21"/>
      <c r="K2764" s="22">
        <f>VLOOKUP(D2764,'Porte Honorário'!$A$3:$B$44,2,0)</f>
        <v>138.65</v>
      </c>
      <c r="L2764" s="22">
        <f>'Base PF Saúde'!$K2764*'Base PF Saúde'!$C2764</f>
        <v>138.65</v>
      </c>
      <c r="M2764" s="22">
        <f>'Base PF Saúde'!$E2764*'Uco e Filme'!$A$2</f>
        <v>0</v>
      </c>
      <c r="N2764" s="22">
        <f>'Base PF Saúde'!$H2764*'Uco e Filme'!$A$11</f>
        <v>0</v>
      </c>
      <c r="O2764" s="23">
        <f>ROUND(SUM('Base PF Saúde'!$L2764:$N2764),2)</f>
        <v>138.65</v>
      </c>
    </row>
    <row r="2765" spans="1:15" ht="36" x14ac:dyDescent="0.25">
      <c r="A2765" s="18">
        <v>31602207</v>
      </c>
      <c r="B2765" s="18" t="s">
        <v>2787</v>
      </c>
      <c r="C2765" s="24">
        <v>1</v>
      </c>
      <c r="D2765" s="25">
        <v>0</v>
      </c>
      <c r="E2765" s="20"/>
      <c r="F2765" s="21"/>
      <c r="G2765" s="21">
        <v>3</v>
      </c>
      <c r="H2765" s="21"/>
      <c r="I2765" s="21"/>
      <c r="J2765" s="21"/>
      <c r="K2765" s="22">
        <v>0</v>
      </c>
      <c r="L2765" s="22">
        <v>0</v>
      </c>
      <c r="M2765" s="22">
        <v>0</v>
      </c>
      <c r="N2765" s="22">
        <v>0</v>
      </c>
      <c r="O2765" s="23">
        <v>0</v>
      </c>
    </row>
    <row r="2766" spans="1:15" x14ac:dyDescent="0.25">
      <c r="A2766" s="18">
        <v>31602215</v>
      </c>
      <c r="B2766" s="18" t="s">
        <v>2788</v>
      </c>
      <c r="C2766" s="24">
        <v>1</v>
      </c>
      <c r="D2766" s="24" t="s">
        <v>52</v>
      </c>
      <c r="E2766" s="20"/>
      <c r="F2766" s="21"/>
      <c r="G2766" s="21">
        <v>1</v>
      </c>
      <c r="H2766" s="21"/>
      <c r="I2766" s="21"/>
      <c r="J2766" s="21"/>
      <c r="K2766" s="22">
        <f>VLOOKUP(D2766,'Porte Honorário'!$A$3:$B$44,2,0)</f>
        <v>138.65</v>
      </c>
      <c r="L2766" s="22">
        <f>'Base PF Saúde'!$K2766*'Base PF Saúde'!$C2766</f>
        <v>138.65</v>
      </c>
      <c r="M2766" s="22">
        <f>'Base PF Saúde'!$E2766*'Uco e Filme'!$A$2</f>
        <v>0</v>
      </c>
      <c r="N2766" s="22">
        <f>'Base PF Saúde'!$H2766*'Uco e Filme'!$A$11</f>
        <v>0</v>
      </c>
      <c r="O2766" s="23">
        <f>ROUND(SUM('Base PF Saúde'!$L2766:$N2766),2)</f>
        <v>138.65</v>
      </c>
    </row>
    <row r="2767" spans="1:15" ht="24" x14ac:dyDescent="0.25">
      <c r="A2767" s="18">
        <v>31602223</v>
      </c>
      <c r="B2767" s="18" t="s">
        <v>2789</v>
      </c>
      <c r="C2767" s="24">
        <v>1</v>
      </c>
      <c r="D2767" s="24" t="s">
        <v>69</v>
      </c>
      <c r="E2767" s="20"/>
      <c r="F2767" s="21"/>
      <c r="G2767" s="21">
        <v>2</v>
      </c>
      <c r="H2767" s="21"/>
      <c r="I2767" s="21"/>
      <c r="J2767" s="21"/>
      <c r="K2767" s="22">
        <f>VLOOKUP(D2767,'Porte Honorário'!$A$3:$B$44,2,0)</f>
        <v>201.64</v>
      </c>
      <c r="L2767" s="22">
        <f>'Base PF Saúde'!$K2767*'Base PF Saúde'!$C2767</f>
        <v>201.64</v>
      </c>
      <c r="M2767" s="22">
        <f>'Base PF Saúde'!$E2767*'Uco e Filme'!$A$2</f>
        <v>0</v>
      </c>
      <c r="N2767" s="22">
        <f>'Base PF Saúde'!$H2767*'Uco e Filme'!$A$11</f>
        <v>0</v>
      </c>
      <c r="O2767" s="23">
        <f>ROUND(SUM('Base PF Saúde'!$L2767:$N2767),2)</f>
        <v>201.64</v>
      </c>
    </row>
    <row r="2768" spans="1:15" x14ac:dyDescent="0.25">
      <c r="A2768" s="18">
        <v>31602231</v>
      </c>
      <c r="B2768" s="18" t="s">
        <v>2790</v>
      </c>
      <c r="C2768" s="24">
        <v>1</v>
      </c>
      <c r="D2768" s="25">
        <v>0</v>
      </c>
      <c r="E2768" s="20"/>
      <c r="F2768" s="21"/>
      <c r="G2768" s="21">
        <v>2</v>
      </c>
      <c r="H2768" s="21"/>
      <c r="I2768" s="21"/>
      <c r="J2768" s="21"/>
      <c r="K2768" s="22">
        <v>0</v>
      </c>
      <c r="L2768" s="22">
        <v>0</v>
      </c>
      <c r="M2768" s="22">
        <v>0</v>
      </c>
      <c r="N2768" s="22">
        <v>0</v>
      </c>
      <c r="O2768" s="23">
        <v>0</v>
      </c>
    </row>
    <row r="2769" spans="1:15" x14ac:dyDescent="0.25">
      <c r="A2769" s="18">
        <v>31602240</v>
      </c>
      <c r="B2769" s="18" t="s">
        <v>2791</v>
      </c>
      <c r="C2769" s="24">
        <v>1</v>
      </c>
      <c r="D2769" s="25">
        <v>0</v>
      </c>
      <c r="E2769" s="20"/>
      <c r="F2769" s="21"/>
      <c r="G2769" s="21">
        <v>3</v>
      </c>
      <c r="H2769" s="21"/>
      <c r="I2769" s="21"/>
      <c r="J2769" s="21"/>
      <c r="K2769" s="22">
        <v>0</v>
      </c>
      <c r="L2769" s="22">
        <v>0</v>
      </c>
      <c r="M2769" s="22">
        <v>0</v>
      </c>
      <c r="N2769" s="22">
        <v>0</v>
      </c>
      <c r="O2769" s="23">
        <v>0</v>
      </c>
    </row>
    <row r="2770" spans="1:15" ht="24" x14ac:dyDescent="0.25">
      <c r="A2770" s="18">
        <v>31602258</v>
      </c>
      <c r="B2770" s="18" t="s">
        <v>2792</v>
      </c>
      <c r="C2770" s="24">
        <v>1</v>
      </c>
      <c r="D2770" s="25">
        <v>0</v>
      </c>
      <c r="E2770" s="20"/>
      <c r="F2770" s="21"/>
      <c r="G2770" s="21">
        <v>3</v>
      </c>
      <c r="H2770" s="21"/>
      <c r="I2770" s="21"/>
      <c r="J2770" s="21"/>
      <c r="K2770" s="22">
        <v>0</v>
      </c>
      <c r="L2770" s="22">
        <v>0</v>
      </c>
      <c r="M2770" s="22">
        <v>0</v>
      </c>
      <c r="N2770" s="22">
        <v>0</v>
      </c>
      <c r="O2770" s="23">
        <v>0</v>
      </c>
    </row>
    <row r="2771" spans="1:15" x14ac:dyDescent="0.25">
      <c r="A2771" s="18">
        <v>31602266</v>
      </c>
      <c r="B2771" s="18" t="s">
        <v>2793</v>
      </c>
      <c r="C2771" s="24">
        <v>1</v>
      </c>
      <c r="D2771" s="25">
        <v>0</v>
      </c>
      <c r="E2771" s="20"/>
      <c r="F2771" s="21"/>
      <c r="G2771" s="21">
        <v>2</v>
      </c>
      <c r="H2771" s="21"/>
      <c r="I2771" s="21"/>
      <c r="J2771" s="21"/>
      <c r="K2771" s="22">
        <v>0</v>
      </c>
      <c r="L2771" s="22">
        <v>0</v>
      </c>
      <c r="M2771" s="22">
        <v>0</v>
      </c>
      <c r="N2771" s="22">
        <v>0</v>
      </c>
      <c r="O2771" s="23">
        <v>0</v>
      </c>
    </row>
    <row r="2772" spans="1:15" ht="24" x14ac:dyDescent="0.25">
      <c r="A2772" s="18">
        <v>31602274</v>
      </c>
      <c r="B2772" s="18" t="s">
        <v>2794</v>
      </c>
      <c r="C2772" s="24">
        <v>1</v>
      </c>
      <c r="D2772" s="25">
        <v>0</v>
      </c>
      <c r="E2772" s="20"/>
      <c r="F2772" s="21"/>
      <c r="G2772" s="21">
        <v>2</v>
      </c>
      <c r="H2772" s="21"/>
      <c r="I2772" s="21"/>
      <c r="J2772" s="21"/>
      <c r="K2772" s="22">
        <v>0</v>
      </c>
      <c r="L2772" s="22">
        <v>0</v>
      </c>
      <c r="M2772" s="22">
        <v>0</v>
      </c>
      <c r="N2772" s="22">
        <v>0</v>
      </c>
      <c r="O2772" s="23">
        <v>0</v>
      </c>
    </row>
    <row r="2773" spans="1:15" ht="24" x14ac:dyDescent="0.25">
      <c r="A2773" s="18">
        <v>31602282</v>
      </c>
      <c r="B2773" s="18" t="s">
        <v>2795</v>
      </c>
      <c r="C2773" s="24">
        <v>1</v>
      </c>
      <c r="D2773" s="25">
        <v>0</v>
      </c>
      <c r="E2773" s="20"/>
      <c r="F2773" s="21"/>
      <c r="G2773" s="21">
        <v>3</v>
      </c>
      <c r="H2773" s="21"/>
      <c r="I2773" s="21"/>
      <c r="J2773" s="21"/>
      <c r="K2773" s="22">
        <v>0</v>
      </c>
      <c r="L2773" s="22">
        <v>0</v>
      </c>
      <c r="M2773" s="22">
        <v>0</v>
      </c>
      <c r="N2773" s="22">
        <v>0</v>
      </c>
      <c r="O2773" s="23">
        <v>0</v>
      </c>
    </row>
    <row r="2774" spans="1:15" x14ac:dyDescent="0.25">
      <c r="A2774" s="18">
        <v>31602290</v>
      </c>
      <c r="B2774" s="18" t="s">
        <v>2796</v>
      </c>
      <c r="C2774" s="24">
        <v>1</v>
      </c>
      <c r="D2774" s="25">
        <v>0</v>
      </c>
      <c r="E2774" s="20"/>
      <c r="F2774" s="21"/>
      <c r="G2774" s="21">
        <v>3</v>
      </c>
      <c r="H2774" s="21"/>
      <c r="I2774" s="21"/>
      <c r="J2774" s="21"/>
      <c r="K2774" s="22">
        <v>0</v>
      </c>
      <c r="L2774" s="22">
        <v>0</v>
      </c>
      <c r="M2774" s="22">
        <v>0</v>
      </c>
      <c r="N2774" s="22">
        <v>0</v>
      </c>
      <c r="O2774" s="23">
        <v>0</v>
      </c>
    </row>
    <row r="2775" spans="1:15" ht="36" x14ac:dyDescent="0.25">
      <c r="A2775" s="18">
        <v>31602304</v>
      </c>
      <c r="B2775" s="18" t="s">
        <v>2797</v>
      </c>
      <c r="C2775" s="24">
        <v>1</v>
      </c>
      <c r="D2775" s="25">
        <v>0</v>
      </c>
      <c r="E2775" s="20"/>
      <c r="F2775" s="21"/>
      <c r="G2775" s="21">
        <v>1</v>
      </c>
      <c r="H2775" s="21"/>
      <c r="I2775" s="21"/>
      <c r="J2775" s="21"/>
      <c r="K2775" s="22">
        <v>0</v>
      </c>
      <c r="L2775" s="22">
        <v>0</v>
      </c>
      <c r="M2775" s="22">
        <v>0</v>
      </c>
      <c r="N2775" s="22">
        <v>0</v>
      </c>
      <c r="O2775" s="23">
        <v>0</v>
      </c>
    </row>
    <row r="2776" spans="1:15" ht="24" x14ac:dyDescent="0.25">
      <c r="A2776" s="18">
        <v>31602312</v>
      </c>
      <c r="B2776" s="18" t="s">
        <v>2798</v>
      </c>
      <c r="C2776" s="24">
        <v>1</v>
      </c>
      <c r="D2776" s="25">
        <v>0</v>
      </c>
      <c r="E2776" s="20"/>
      <c r="F2776" s="21"/>
      <c r="G2776" s="21">
        <v>1</v>
      </c>
      <c r="H2776" s="21"/>
      <c r="I2776" s="21"/>
      <c r="J2776" s="21"/>
      <c r="K2776" s="22">
        <v>0</v>
      </c>
      <c r="L2776" s="22">
        <v>0</v>
      </c>
      <c r="M2776" s="22">
        <v>0</v>
      </c>
      <c r="N2776" s="22">
        <v>0</v>
      </c>
      <c r="O2776" s="23">
        <v>0</v>
      </c>
    </row>
    <row r="2777" spans="1:15" ht="24" x14ac:dyDescent="0.25">
      <c r="A2777" s="18">
        <v>31602320</v>
      </c>
      <c r="B2777" s="18" t="s">
        <v>2799</v>
      </c>
      <c r="C2777" s="24">
        <v>1</v>
      </c>
      <c r="D2777" s="25">
        <v>0</v>
      </c>
      <c r="E2777" s="20"/>
      <c r="F2777" s="21"/>
      <c r="G2777" s="21">
        <v>2</v>
      </c>
      <c r="H2777" s="21"/>
      <c r="I2777" s="21"/>
      <c r="J2777" s="21"/>
      <c r="K2777" s="22">
        <v>0</v>
      </c>
      <c r="L2777" s="22">
        <v>0</v>
      </c>
      <c r="M2777" s="22">
        <v>0</v>
      </c>
      <c r="N2777" s="22">
        <v>0</v>
      </c>
      <c r="O2777" s="23">
        <v>0</v>
      </c>
    </row>
    <row r="2778" spans="1:15" ht="36" x14ac:dyDescent="0.25">
      <c r="A2778" s="18">
        <v>31602339</v>
      </c>
      <c r="B2778" s="18" t="s">
        <v>2800</v>
      </c>
      <c r="C2778" s="24">
        <v>1</v>
      </c>
      <c r="D2778" s="24" t="s">
        <v>69</v>
      </c>
      <c r="E2778" s="20"/>
      <c r="F2778" s="21"/>
      <c r="G2778" s="21">
        <v>2</v>
      </c>
      <c r="H2778" s="21"/>
      <c r="I2778" s="21"/>
      <c r="J2778" s="21"/>
      <c r="K2778" s="22">
        <f>VLOOKUP(D2778,'Porte Honorário'!$A$3:$B$44,2,0)</f>
        <v>201.64</v>
      </c>
      <c r="L2778" s="22">
        <f>'Base PF Saúde'!$K2778*'Base PF Saúde'!$C2778</f>
        <v>201.64</v>
      </c>
      <c r="M2778" s="22">
        <f>'Base PF Saúde'!$E2778*'Uco e Filme'!$A$2</f>
        <v>0</v>
      </c>
      <c r="N2778" s="22">
        <f>'Base PF Saúde'!$H2778*'Uco e Filme'!$A$11</f>
        <v>0</v>
      </c>
      <c r="O2778" s="23">
        <f>ROUND(SUM('Base PF Saúde'!$L2778:$N2778),2)</f>
        <v>201.64</v>
      </c>
    </row>
    <row r="2779" spans="1:15" ht="13.9" customHeight="1" x14ac:dyDescent="0.25">
      <c r="A2779" s="69" t="s">
        <v>2801</v>
      </c>
      <c r="B2779" s="70"/>
      <c r="C2779" s="70"/>
      <c r="D2779" s="70"/>
      <c r="E2779" s="70"/>
      <c r="F2779" s="70"/>
      <c r="G2779" s="70"/>
      <c r="H2779" s="70"/>
      <c r="I2779" s="70"/>
      <c r="J2779" s="70"/>
      <c r="K2779" s="70"/>
      <c r="L2779" s="70"/>
      <c r="M2779" s="70"/>
      <c r="N2779" s="70"/>
      <c r="O2779" s="71"/>
    </row>
    <row r="2780" spans="1:15" ht="13.9" customHeight="1" x14ac:dyDescent="0.25">
      <c r="A2780" s="69" t="s">
        <v>2802</v>
      </c>
      <c r="B2780" s="70"/>
      <c r="C2780" s="70"/>
      <c r="D2780" s="70"/>
      <c r="E2780" s="70"/>
      <c r="F2780" s="70"/>
      <c r="G2780" s="70"/>
      <c r="H2780" s="70"/>
      <c r="I2780" s="70"/>
      <c r="J2780" s="70"/>
      <c r="K2780" s="70" t="e">
        <f>VLOOKUP(D2780,'Porte Honorário'!$A$3:$B$44,2,0)</f>
        <v>#N/A</v>
      </c>
      <c r="L2780" s="70" t="e">
        <f>'Base PF Saúde'!$K2780*'Base PF Saúde'!$C2780</f>
        <v>#N/A</v>
      </c>
      <c r="M2780" s="70">
        <f>'Base PF Saúde'!$E2780*'Uco e Filme'!$A$2</f>
        <v>0</v>
      </c>
      <c r="N2780" s="70">
        <f>'Base PF Saúde'!$H2780*'Uco e Filme'!$A$11</f>
        <v>0</v>
      </c>
      <c r="O2780" s="71" t="e">
        <f>ROUND(SUM('Base PF Saúde'!$L2780:$N2780),2)</f>
        <v>#N/A</v>
      </c>
    </row>
    <row r="2781" spans="1:15" ht="13.9" customHeight="1" x14ac:dyDescent="0.25">
      <c r="A2781" s="69" t="s">
        <v>2803</v>
      </c>
      <c r="B2781" s="70"/>
      <c r="C2781" s="70"/>
      <c r="D2781" s="70"/>
      <c r="E2781" s="70"/>
      <c r="F2781" s="70"/>
      <c r="G2781" s="70"/>
      <c r="H2781" s="70"/>
      <c r="I2781" s="70"/>
      <c r="J2781" s="70"/>
      <c r="K2781" s="70" t="e">
        <f>VLOOKUP(D2781,'Porte Honorário'!$A$3:$B$44,2,0)</f>
        <v>#N/A</v>
      </c>
      <c r="L2781" s="70" t="e">
        <f>'Base PF Saúde'!$K2781*'Base PF Saúde'!$C2781</f>
        <v>#N/A</v>
      </c>
      <c r="M2781" s="70">
        <f>'Base PF Saúde'!$E2781*'Uco e Filme'!$A$2</f>
        <v>0</v>
      </c>
      <c r="N2781" s="70">
        <f>'Base PF Saúde'!$H2781*'Uco e Filme'!$A$11</f>
        <v>0</v>
      </c>
      <c r="O2781" s="71" t="e">
        <f>ROUND(SUM('Base PF Saúde'!$L2781:$N2781),2)</f>
        <v>#N/A</v>
      </c>
    </row>
    <row r="2782" spans="1:15" ht="25.9" customHeight="1" x14ac:dyDescent="0.25">
      <c r="A2782" s="69" t="s">
        <v>2804</v>
      </c>
      <c r="B2782" s="70"/>
      <c r="C2782" s="70"/>
      <c r="D2782" s="70"/>
      <c r="E2782" s="70"/>
      <c r="F2782" s="70"/>
      <c r="G2782" s="70"/>
      <c r="H2782" s="70"/>
      <c r="I2782" s="70"/>
      <c r="J2782" s="70"/>
      <c r="K2782" s="70" t="e">
        <f>VLOOKUP(D2782,'Porte Honorário'!$A$3:$B$44,2,0)</f>
        <v>#N/A</v>
      </c>
      <c r="L2782" s="70" t="e">
        <f>'Base PF Saúde'!$K2782*'Base PF Saúde'!$C2782</f>
        <v>#N/A</v>
      </c>
      <c r="M2782" s="70">
        <f>'Base PF Saúde'!$E2782*'Uco e Filme'!$A$2</f>
        <v>0</v>
      </c>
      <c r="N2782" s="70">
        <f>'Base PF Saúde'!$H2782*'Uco e Filme'!$A$11</f>
        <v>0</v>
      </c>
      <c r="O2782" s="71" t="e">
        <f>ROUND(SUM('Base PF Saúde'!$L2782:$N2782),2)</f>
        <v>#N/A</v>
      </c>
    </row>
    <row r="2783" spans="1:15" ht="13.9" customHeight="1" x14ac:dyDescent="0.25">
      <c r="A2783" s="69" t="s">
        <v>2805</v>
      </c>
      <c r="B2783" s="70"/>
      <c r="C2783" s="70"/>
      <c r="D2783" s="70"/>
      <c r="E2783" s="70"/>
      <c r="F2783" s="70"/>
      <c r="G2783" s="70"/>
      <c r="H2783" s="70"/>
      <c r="I2783" s="70"/>
      <c r="J2783" s="70"/>
      <c r="K2783" s="70" t="e">
        <f>VLOOKUP(D2783,'Porte Honorário'!$A$3:$B$44,2,0)</f>
        <v>#N/A</v>
      </c>
      <c r="L2783" s="70" t="e">
        <f>'Base PF Saúde'!$K2783*'Base PF Saúde'!$C2783</f>
        <v>#N/A</v>
      </c>
      <c r="M2783" s="70">
        <f>'Base PF Saúde'!$E2783*'Uco e Filme'!$A$2</f>
        <v>0</v>
      </c>
      <c r="N2783" s="70">
        <f>'Base PF Saúde'!$H2783*'Uco e Filme'!$A$11</f>
        <v>0</v>
      </c>
      <c r="O2783" s="71" t="e">
        <f>ROUND(SUM('Base PF Saúde'!$L2783:$N2783),2)</f>
        <v>#N/A</v>
      </c>
    </row>
    <row r="2784" spans="1:15" ht="13.9" customHeight="1" x14ac:dyDescent="0.25">
      <c r="A2784" s="69" t="s">
        <v>2806</v>
      </c>
      <c r="B2784" s="70"/>
      <c r="C2784" s="70"/>
      <c r="D2784" s="70"/>
      <c r="E2784" s="70"/>
      <c r="F2784" s="70"/>
      <c r="G2784" s="70"/>
      <c r="H2784" s="70"/>
      <c r="I2784" s="70"/>
      <c r="J2784" s="70"/>
      <c r="K2784" s="70" t="e">
        <f>VLOOKUP(D2784,'Porte Honorário'!$A$3:$B$44,2,0)</f>
        <v>#N/A</v>
      </c>
      <c r="L2784" s="70" t="e">
        <f>'Base PF Saúde'!$K2784*'Base PF Saúde'!$C2784</f>
        <v>#N/A</v>
      </c>
      <c r="M2784" s="70">
        <f>'Base PF Saúde'!$E2784*'Uco e Filme'!$A$2</f>
        <v>0</v>
      </c>
      <c r="N2784" s="70">
        <f>'Base PF Saúde'!$H2784*'Uco e Filme'!$A$11</f>
        <v>0</v>
      </c>
      <c r="O2784" s="71" t="e">
        <f>ROUND(SUM('Base PF Saúde'!$L2784:$N2784),2)</f>
        <v>#N/A</v>
      </c>
    </row>
    <row r="2785" spans="1:15" ht="13.9" customHeight="1" x14ac:dyDescent="0.25">
      <c r="A2785" s="69" t="s">
        <v>2807</v>
      </c>
      <c r="B2785" s="70"/>
      <c r="C2785" s="70"/>
      <c r="D2785" s="70"/>
      <c r="E2785" s="70"/>
      <c r="F2785" s="70"/>
      <c r="G2785" s="70"/>
      <c r="H2785" s="70"/>
      <c r="I2785" s="70"/>
      <c r="J2785" s="70"/>
      <c r="K2785" s="70" t="e">
        <f>VLOOKUP(D2785,'Porte Honorário'!$A$3:$B$44,2,0)</f>
        <v>#N/A</v>
      </c>
      <c r="L2785" s="70" t="e">
        <f>'Base PF Saúde'!$K2785*'Base PF Saúde'!$C2785</f>
        <v>#N/A</v>
      </c>
      <c r="M2785" s="70">
        <f>'Base PF Saúde'!$E2785*'Uco e Filme'!$A$2</f>
        <v>0</v>
      </c>
      <c r="N2785" s="70">
        <f>'Base PF Saúde'!$H2785*'Uco e Filme'!$A$11</f>
        <v>0</v>
      </c>
      <c r="O2785" s="71" t="e">
        <f>ROUND(SUM('Base PF Saúde'!$L2785:$N2785),2)</f>
        <v>#N/A</v>
      </c>
    </row>
    <row r="2786" spans="1:15" ht="13.9" customHeight="1" x14ac:dyDescent="0.25">
      <c r="A2786" s="69" t="s">
        <v>2808</v>
      </c>
      <c r="B2786" s="70"/>
      <c r="C2786" s="70"/>
      <c r="D2786" s="70"/>
      <c r="E2786" s="70"/>
      <c r="F2786" s="70"/>
      <c r="G2786" s="70"/>
      <c r="H2786" s="70"/>
      <c r="I2786" s="70"/>
      <c r="J2786" s="70"/>
      <c r="K2786" s="70" t="e">
        <f>VLOOKUP(D2786,'Porte Honorário'!$A$3:$B$44,2,0)</f>
        <v>#N/A</v>
      </c>
      <c r="L2786" s="70" t="e">
        <f>'Base PF Saúde'!$K2786*'Base PF Saúde'!$C2786</f>
        <v>#N/A</v>
      </c>
      <c r="M2786" s="70">
        <f>'Base PF Saúde'!$E2786*'Uco e Filme'!$A$2</f>
        <v>0</v>
      </c>
      <c r="N2786" s="70">
        <f>'Base PF Saúde'!$H2786*'Uco e Filme'!$A$11</f>
        <v>0</v>
      </c>
      <c r="O2786" s="71" t="e">
        <f>ROUND(SUM('Base PF Saúde'!$L2786:$N2786),2)</f>
        <v>#N/A</v>
      </c>
    </row>
    <row r="2787" spans="1:15" ht="24" customHeight="1" x14ac:dyDescent="0.25">
      <c r="A2787" s="69" t="s">
        <v>2809</v>
      </c>
      <c r="B2787" s="70"/>
      <c r="C2787" s="70"/>
      <c r="D2787" s="70"/>
      <c r="E2787" s="70"/>
      <c r="F2787" s="70"/>
      <c r="G2787" s="70"/>
      <c r="H2787" s="70"/>
      <c r="I2787" s="70"/>
      <c r="J2787" s="70"/>
      <c r="K2787" s="70" t="e">
        <f>VLOOKUP(D2787,'Porte Honorário'!$A$3:$B$44,2,0)</f>
        <v>#N/A</v>
      </c>
      <c r="L2787" s="70" t="e">
        <f>'Base PF Saúde'!$K2787*'Base PF Saúde'!$C2787</f>
        <v>#N/A</v>
      </c>
      <c r="M2787" s="70">
        <f>'Base PF Saúde'!$E2787*'Uco e Filme'!$A$2</f>
        <v>0</v>
      </c>
      <c r="N2787" s="70">
        <f>'Base PF Saúde'!$H2787*'Uco e Filme'!$A$11</f>
        <v>0</v>
      </c>
      <c r="O2787" s="71" t="e">
        <f>ROUND(SUM('Base PF Saúde'!$L2787:$N2787),2)</f>
        <v>#N/A</v>
      </c>
    </row>
    <row r="2788" spans="1:15" ht="28.9" customHeight="1" x14ac:dyDescent="0.25">
      <c r="A2788" s="69" t="s">
        <v>2810</v>
      </c>
      <c r="B2788" s="70"/>
      <c r="C2788" s="70"/>
      <c r="D2788" s="70"/>
      <c r="E2788" s="70"/>
      <c r="F2788" s="70"/>
      <c r="G2788" s="70"/>
      <c r="H2788" s="70"/>
      <c r="I2788" s="70"/>
      <c r="J2788" s="70"/>
      <c r="K2788" s="70" t="e">
        <f>VLOOKUP(D2788,'Porte Honorário'!$A$3:$B$44,2,0)</f>
        <v>#N/A</v>
      </c>
      <c r="L2788" s="70" t="e">
        <f>'Base PF Saúde'!$K2788*'Base PF Saúde'!$C2788</f>
        <v>#N/A</v>
      </c>
      <c r="M2788" s="70">
        <f>'Base PF Saúde'!$E2788*'Uco e Filme'!$A$2</f>
        <v>0</v>
      </c>
      <c r="N2788" s="70">
        <f>'Base PF Saúde'!$H2788*'Uco e Filme'!$A$11</f>
        <v>0</v>
      </c>
      <c r="O2788" s="71" t="e">
        <f>ROUND(SUM('Base PF Saúde'!$L2788:$N2788),2)</f>
        <v>#N/A</v>
      </c>
    </row>
    <row r="2789" spans="1:15" ht="13.9" customHeight="1" x14ac:dyDescent="0.25">
      <c r="A2789" s="69" t="s">
        <v>2811</v>
      </c>
      <c r="B2789" s="70"/>
      <c r="C2789" s="70"/>
      <c r="D2789" s="70"/>
      <c r="E2789" s="70"/>
      <c r="F2789" s="70"/>
      <c r="G2789" s="70"/>
      <c r="H2789" s="70"/>
      <c r="I2789" s="70"/>
      <c r="J2789" s="70"/>
      <c r="K2789" s="70" t="e">
        <f>VLOOKUP(D2789,'Porte Honorário'!$A$3:$B$44,2,0)</f>
        <v>#N/A</v>
      </c>
      <c r="L2789" s="70" t="e">
        <f>'Base PF Saúde'!$K2789*'Base PF Saúde'!$C2789</f>
        <v>#N/A</v>
      </c>
      <c r="M2789" s="70">
        <f>'Base PF Saúde'!$E2789*'Uco e Filme'!$A$2</f>
        <v>0</v>
      </c>
      <c r="N2789" s="70">
        <f>'Base PF Saúde'!$H2789*'Uco e Filme'!$A$11</f>
        <v>0</v>
      </c>
      <c r="O2789" s="71" t="e">
        <f>ROUND(SUM('Base PF Saúde'!$L2789:$N2789),2)</f>
        <v>#N/A</v>
      </c>
    </row>
    <row r="2790" spans="1:15" ht="19.149999999999999" customHeight="1" x14ac:dyDescent="0.25">
      <c r="A2790" s="69" t="s">
        <v>2812</v>
      </c>
      <c r="B2790" s="70"/>
      <c r="C2790" s="70"/>
      <c r="D2790" s="70"/>
      <c r="E2790" s="70"/>
      <c r="F2790" s="70"/>
      <c r="G2790" s="70"/>
      <c r="H2790" s="70"/>
      <c r="I2790" s="70"/>
      <c r="J2790" s="70"/>
      <c r="K2790" s="70" t="e">
        <f>VLOOKUP(D2790,'Porte Honorário'!$A$3:$B$44,2,0)</f>
        <v>#N/A</v>
      </c>
      <c r="L2790" s="70" t="e">
        <f>'Base PF Saúde'!$K2790*'Base PF Saúde'!$C2790</f>
        <v>#N/A</v>
      </c>
      <c r="M2790" s="70">
        <f>'Base PF Saúde'!$E2790*'Uco e Filme'!$A$2</f>
        <v>0</v>
      </c>
      <c r="N2790" s="70">
        <f>'Base PF Saúde'!$H2790*'Uco e Filme'!$A$11</f>
        <v>0</v>
      </c>
      <c r="O2790" s="71" t="e">
        <f>ROUND(SUM('Base PF Saúde'!$L2790:$N2790),2)</f>
        <v>#N/A</v>
      </c>
    </row>
    <row r="2791" spans="1:15" ht="29.45" customHeight="1" x14ac:dyDescent="0.25">
      <c r="A2791" s="69" t="s">
        <v>2813</v>
      </c>
      <c r="B2791" s="70"/>
      <c r="C2791" s="70"/>
      <c r="D2791" s="70"/>
      <c r="E2791" s="70"/>
      <c r="F2791" s="70"/>
      <c r="G2791" s="70"/>
      <c r="H2791" s="70"/>
      <c r="I2791" s="70"/>
      <c r="J2791" s="70"/>
      <c r="K2791" s="70" t="e">
        <f>VLOOKUP(D2791,'Porte Honorário'!$A$3:$B$44,2,0)</f>
        <v>#N/A</v>
      </c>
      <c r="L2791" s="70" t="e">
        <f>'Base PF Saúde'!$K2791*'Base PF Saúde'!$C2791</f>
        <v>#N/A</v>
      </c>
      <c r="M2791" s="70">
        <f>'Base PF Saúde'!$E2791*'Uco e Filme'!$A$2</f>
        <v>0</v>
      </c>
      <c r="N2791" s="70">
        <f>'Base PF Saúde'!$H2791*'Uco e Filme'!$A$11</f>
        <v>0</v>
      </c>
      <c r="O2791" s="71" t="e">
        <f>ROUND(SUM('Base PF Saúde'!$L2791:$N2791),2)</f>
        <v>#N/A</v>
      </c>
    </row>
    <row r="2792" spans="1:15" ht="19.899999999999999" customHeight="1" x14ac:dyDescent="0.25">
      <c r="A2792" s="69" t="s">
        <v>2814</v>
      </c>
      <c r="B2792" s="70"/>
      <c r="C2792" s="70"/>
      <c r="D2792" s="70"/>
      <c r="E2792" s="70"/>
      <c r="F2792" s="70"/>
      <c r="G2792" s="70"/>
      <c r="H2792" s="70"/>
      <c r="I2792" s="70"/>
      <c r="J2792" s="70"/>
      <c r="K2792" s="70" t="e">
        <f>VLOOKUP(D2792,'Porte Honorário'!$A$3:$B$44,2,0)</f>
        <v>#N/A</v>
      </c>
      <c r="L2792" s="70" t="e">
        <f>'Base PF Saúde'!$K2792*'Base PF Saúde'!$C2792</f>
        <v>#N/A</v>
      </c>
      <c r="M2792" s="70">
        <f>'Base PF Saúde'!$E2792*'Uco e Filme'!$A$2</f>
        <v>0</v>
      </c>
      <c r="N2792" s="70">
        <f>'Base PF Saúde'!$H2792*'Uco e Filme'!$A$11</f>
        <v>0</v>
      </c>
      <c r="O2792" s="71" t="e">
        <f>ROUND(SUM('Base PF Saúde'!$L2792:$N2792),2)</f>
        <v>#N/A</v>
      </c>
    </row>
    <row r="2793" spans="1:15" ht="13.9" customHeight="1" x14ac:dyDescent="0.25">
      <c r="A2793" s="69" t="s">
        <v>2815</v>
      </c>
      <c r="B2793" s="70"/>
      <c r="C2793" s="70"/>
      <c r="D2793" s="70"/>
      <c r="E2793" s="70"/>
      <c r="F2793" s="70"/>
      <c r="G2793" s="70"/>
      <c r="H2793" s="70"/>
      <c r="I2793" s="70"/>
      <c r="J2793" s="70"/>
      <c r="K2793" s="70" t="e">
        <f>VLOOKUP(D2793,'Porte Honorário'!$A$3:$B$44,2,0)</f>
        <v>#N/A</v>
      </c>
      <c r="L2793" s="70" t="e">
        <f>'Base PF Saúde'!$K2793*'Base PF Saúde'!$C2793</f>
        <v>#N/A</v>
      </c>
      <c r="M2793" s="70">
        <f>'Base PF Saúde'!$E2793*'Uco e Filme'!$A$2</f>
        <v>0</v>
      </c>
      <c r="N2793" s="70">
        <f>'Base PF Saúde'!$H2793*'Uco e Filme'!$A$11</f>
        <v>0</v>
      </c>
      <c r="O2793" s="71" t="e">
        <f>ROUND(SUM('Base PF Saúde'!$L2793:$N2793),2)</f>
        <v>#N/A</v>
      </c>
    </row>
    <row r="2794" spans="1:15" ht="13.9" customHeight="1" x14ac:dyDescent="0.25">
      <c r="A2794" s="69" t="s">
        <v>2816</v>
      </c>
      <c r="B2794" s="70"/>
      <c r="C2794" s="70"/>
      <c r="D2794" s="70"/>
      <c r="E2794" s="70"/>
      <c r="F2794" s="70"/>
      <c r="G2794" s="70"/>
      <c r="H2794" s="70"/>
      <c r="I2794" s="70"/>
      <c r="J2794" s="70"/>
      <c r="K2794" s="70" t="e">
        <f>VLOOKUP(D2794,'Porte Honorário'!$A$3:$B$44,2,0)</f>
        <v>#N/A</v>
      </c>
      <c r="L2794" s="70" t="e">
        <f>'Base PF Saúde'!$K2794*'Base PF Saúde'!$C2794</f>
        <v>#N/A</v>
      </c>
      <c r="M2794" s="70">
        <f>'Base PF Saúde'!$E2794*'Uco e Filme'!$A$2</f>
        <v>0</v>
      </c>
      <c r="N2794" s="70">
        <f>'Base PF Saúde'!$H2794*'Uco e Filme'!$A$11</f>
        <v>0</v>
      </c>
      <c r="O2794" s="71" t="e">
        <f>ROUND(SUM('Base PF Saúde'!$L2794:$N2794),2)</f>
        <v>#N/A</v>
      </c>
    </row>
    <row r="2795" spans="1:15" ht="13.9" customHeight="1" x14ac:dyDescent="0.25">
      <c r="A2795" s="69" t="s">
        <v>2817</v>
      </c>
      <c r="B2795" s="70"/>
      <c r="C2795" s="70"/>
      <c r="D2795" s="70"/>
      <c r="E2795" s="70"/>
      <c r="F2795" s="70"/>
      <c r="G2795" s="70"/>
      <c r="H2795" s="70"/>
      <c r="I2795" s="70"/>
      <c r="J2795" s="70"/>
      <c r="K2795" s="70" t="e">
        <f>VLOOKUP(D2795,'Porte Honorário'!$A$3:$B$44,2,0)</f>
        <v>#N/A</v>
      </c>
      <c r="L2795" s="70" t="e">
        <f>'Base PF Saúde'!$K2795*'Base PF Saúde'!$C2795</f>
        <v>#N/A</v>
      </c>
      <c r="M2795" s="70">
        <f>'Base PF Saúde'!$E2795*'Uco e Filme'!$A$2</f>
        <v>0</v>
      </c>
      <c r="N2795" s="70">
        <f>'Base PF Saúde'!$H2795*'Uco e Filme'!$A$11</f>
        <v>0</v>
      </c>
      <c r="O2795" s="71" t="e">
        <f>ROUND(SUM('Base PF Saúde'!$L2795:$N2795),2)</f>
        <v>#N/A</v>
      </c>
    </row>
    <row r="2796" spans="1:15" ht="18" customHeight="1" x14ac:dyDescent="0.25">
      <c r="A2796" s="79" t="s">
        <v>2818</v>
      </c>
      <c r="B2796" s="80"/>
      <c r="C2796" s="80"/>
      <c r="D2796" s="80"/>
      <c r="E2796" s="80"/>
      <c r="F2796" s="80"/>
      <c r="G2796" s="80"/>
      <c r="H2796" s="80"/>
      <c r="I2796" s="80"/>
      <c r="J2796" s="80"/>
      <c r="K2796" s="80"/>
      <c r="L2796" s="80"/>
      <c r="M2796" s="80"/>
      <c r="N2796" s="80"/>
      <c r="O2796" s="81"/>
    </row>
    <row r="2797" spans="1:15" ht="18" customHeight="1" x14ac:dyDescent="0.25">
      <c r="A2797" s="72" t="s">
        <v>2819</v>
      </c>
      <c r="B2797" s="73"/>
      <c r="C2797" s="73"/>
      <c r="D2797" s="73"/>
      <c r="E2797" s="73"/>
      <c r="F2797" s="73"/>
      <c r="G2797" s="73"/>
      <c r="H2797" s="73"/>
      <c r="I2797" s="73"/>
      <c r="J2797" s="73"/>
      <c r="K2797" s="73" t="e">
        <f>VLOOKUP(D2797,'Porte Honorário'!$A$3:$B$44,2,0)</f>
        <v>#N/A</v>
      </c>
      <c r="L2797" s="73" t="e">
        <f>'Base PF Saúde'!$K2797*'Base PF Saúde'!$C2797</f>
        <v>#N/A</v>
      </c>
      <c r="M2797" s="73">
        <f>'Base PF Saúde'!$E2797*'Uco e Filme'!$A$2</f>
        <v>0</v>
      </c>
      <c r="N2797" s="73">
        <f>'Base PF Saúde'!$H2797*'Uco e Filme'!$A$11</f>
        <v>0</v>
      </c>
      <c r="O2797" s="74" t="e">
        <f>ROUND(SUM('Base PF Saúde'!$L2797:$N2797),2)</f>
        <v>#N/A</v>
      </c>
    </row>
    <row r="2798" spans="1:15" x14ac:dyDescent="0.25">
      <c r="A2798" s="18">
        <v>40101010</v>
      </c>
      <c r="B2798" s="18" t="s">
        <v>2820</v>
      </c>
      <c r="C2798" s="24">
        <v>1</v>
      </c>
      <c r="D2798" s="24" t="s">
        <v>137</v>
      </c>
      <c r="E2798" s="20">
        <v>0.75</v>
      </c>
      <c r="F2798" s="21"/>
      <c r="G2798" s="21"/>
      <c r="H2798" s="21"/>
      <c r="I2798" s="21"/>
      <c r="J2798" s="21"/>
      <c r="K2798" s="22">
        <f>VLOOKUP(D2798,'Porte Honorário'!$A$3:$B$44,2,0)</f>
        <v>31.52</v>
      </c>
      <c r="L2798" s="22">
        <f>'Base PF Saúde'!$K2798*'Base PF Saúde'!$C2798</f>
        <v>31.52</v>
      </c>
      <c r="M2798" s="22">
        <f>'Base PF Saúde'!$E2798*'Uco e Filme'!$A$2</f>
        <v>13.5975</v>
      </c>
      <c r="N2798" s="22">
        <f>'Base PF Saúde'!$H2798*'Uco e Filme'!$A$11</f>
        <v>0</v>
      </c>
      <c r="O2798" s="23">
        <f>ROUND(SUM('Base PF Saúde'!$L2798:$N2798),2)</f>
        <v>45.12</v>
      </c>
    </row>
    <row r="2799" spans="1:15" x14ac:dyDescent="0.25">
      <c r="A2799" s="18">
        <v>40101029</v>
      </c>
      <c r="B2799" s="18" t="s">
        <v>2821</v>
      </c>
      <c r="C2799" s="24">
        <v>1</v>
      </c>
      <c r="D2799" s="24" t="s">
        <v>137</v>
      </c>
      <c r="E2799" s="20">
        <v>1.84</v>
      </c>
      <c r="F2799" s="21"/>
      <c r="G2799" s="21"/>
      <c r="H2799" s="21"/>
      <c r="I2799" s="21"/>
      <c r="J2799" s="21"/>
      <c r="K2799" s="22">
        <f>VLOOKUP(D2799,'Porte Honorário'!$A$3:$B$44,2,0)</f>
        <v>31.52</v>
      </c>
      <c r="L2799" s="22">
        <f>'Base PF Saúde'!$K2799*'Base PF Saúde'!$C2799</f>
        <v>31.52</v>
      </c>
      <c r="M2799" s="22">
        <f>'Base PF Saúde'!$E2799*'Uco e Filme'!$A$2</f>
        <v>33.359200000000001</v>
      </c>
      <c r="N2799" s="22">
        <f>'Base PF Saúde'!$H2799*'Uco e Filme'!$A$11</f>
        <v>0</v>
      </c>
      <c r="O2799" s="23">
        <f>ROUND(SUM('Base PF Saúde'!$L2799:$N2799),2)</f>
        <v>64.88</v>
      </c>
    </row>
    <row r="2800" spans="1:15" ht="24" x14ac:dyDescent="0.25">
      <c r="A2800" s="18">
        <v>40101037</v>
      </c>
      <c r="B2800" s="18" t="s">
        <v>2822</v>
      </c>
      <c r="C2800" s="24">
        <v>1</v>
      </c>
      <c r="D2800" s="24" t="s">
        <v>64</v>
      </c>
      <c r="E2800" s="20">
        <v>8.8699999999999992</v>
      </c>
      <c r="F2800" s="21"/>
      <c r="G2800" s="21"/>
      <c r="H2800" s="21"/>
      <c r="I2800" s="21"/>
      <c r="J2800" s="21"/>
      <c r="K2800" s="22">
        <f>VLOOKUP(D2800,'Porte Honorário'!$A$3:$B$44,2,0)</f>
        <v>63.04</v>
      </c>
      <c r="L2800" s="22">
        <f>'Base PF Saúde'!$K2800*'Base PF Saúde'!$C2800</f>
        <v>63.04</v>
      </c>
      <c r="M2800" s="22">
        <f>'Base PF Saúde'!$E2800*'Uco e Filme'!$A$2</f>
        <v>160.81309999999996</v>
      </c>
      <c r="N2800" s="22">
        <f>'Base PF Saúde'!$H2800*'Uco e Filme'!$A$11</f>
        <v>0</v>
      </c>
      <c r="O2800" s="23">
        <f>ROUND(SUM('Base PF Saúde'!$L2800:$N2800),2)</f>
        <v>223.85</v>
      </c>
    </row>
    <row r="2801" spans="1:15" ht="36" x14ac:dyDescent="0.25">
      <c r="A2801" s="18">
        <v>40101045</v>
      </c>
      <c r="B2801" s="18" t="s">
        <v>2823</v>
      </c>
      <c r="C2801" s="24">
        <v>1</v>
      </c>
      <c r="D2801" s="24" t="s">
        <v>64</v>
      </c>
      <c r="E2801" s="20">
        <v>7.16</v>
      </c>
      <c r="F2801" s="21"/>
      <c r="G2801" s="21"/>
      <c r="H2801" s="21"/>
      <c r="I2801" s="21"/>
      <c r="J2801" s="21"/>
      <c r="K2801" s="22">
        <f>VLOOKUP(D2801,'Porte Honorário'!$A$3:$B$44,2,0)</f>
        <v>63.04</v>
      </c>
      <c r="L2801" s="22">
        <f>'Base PF Saúde'!$K2801*'Base PF Saúde'!$C2801</f>
        <v>63.04</v>
      </c>
      <c r="M2801" s="22">
        <f>'Base PF Saúde'!$E2801*'Uco e Filme'!$A$2</f>
        <v>129.8108</v>
      </c>
      <c r="N2801" s="22">
        <f>'Base PF Saúde'!$H2801*'Uco e Filme'!$A$11</f>
        <v>0</v>
      </c>
      <c r="O2801" s="23">
        <f>ROUND(SUM('Base PF Saúde'!$L2801:$N2801),2)</f>
        <v>192.85</v>
      </c>
    </row>
    <row r="2802" spans="1:15" ht="48" x14ac:dyDescent="0.25">
      <c r="A2802" s="18">
        <v>40101061</v>
      </c>
      <c r="B2802" s="18" t="s">
        <v>2824</v>
      </c>
      <c r="C2802" s="24">
        <v>1</v>
      </c>
      <c r="D2802" s="24" t="s">
        <v>102</v>
      </c>
      <c r="E2802" s="20">
        <v>11</v>
      </c>
      <c r="F2802" s="21"/>
      <c r="G2802" s="21"/>
      <c r="H2802" s="21"/>
      <c r="I2802" s="21"/>
      <c r="J2802" s="21"/>
      <c r="K2802" s="22">
        <f>VLOOKUP(D2802,'Porte Honorário'!$A$3:$B$44,2,0)</f>
        <v>176.44</v>
      </c>
      <c r="L2802" s="22">
        <f>'Base PF Saúde'!$K2802*'Base PF Saúde'!$C2802</f>
        <v>176.44</v>
      </c>
      <c r="M2802" s="22">
        <f>'Base PF Saúde'!$E2802*'Uco e Filme'!$A$2</f>
        <v>199.42999999999998</v>
      </c>
      <c r="N2802" s="22">
        <f>'Base PF Saúde'!$H2802*'Uco e Filme'!$A$11</f>
        <v>0</v>
      </c>
      <c r="O2802" s="23">
        <f>ROUND(SUM('Base PF Saúde'!$L2802:$N2802),2)</f>
        <v>375.87</v>
      </c>
    </row>
    <row r="2803" spans="1:15" ht="13.9" customHeight="1" x14ac:dyDescent="0.25">
      <c r="A2803" s="72" t="s">
        <v>2825</v>
      </c>
      <c r="B2803" s="73"/>
      <c r="C2803" s="73"/>
      <c r="D2803" s="73"/>
      <c r="E2803" s="73"/>
      <c r="F2803" s="73"/>
      <c r="G2803" s="73"/>
      <c r="H2803" s="73"/>
      <c r="I2803" s="73"/>
      <c r="J2803" s="73"/>
      <c r="K2803" s="73" t="e">
        <f>VLOOKUP(D2803,'Porte Honorário'!$A$3:$B$44,2,0)</f>
        <v>#N/A</v>
      </c>
      <c r="L2803" s="73" t="e">
        <f>'Base PF Saúde'!$K2803*'Base PF Saúde'!$C2803</f>
        <v>#N/A</v>
      </c>
      <c r="M2803" s="73">
        <f>'Base PF Saúde'!$E2803*'Uco e Filme'!$A$2</f>
        <v>0</v>
      </c>
      <c r="N2803" s="73">
        <f>'Base PF Saúde'!$H2803*'Uco e Filme'!$A$11</f>
        <v>0</v>
      </c>
      <c r="O2803" s="74" t="e">
        <f>ROUND(SUM('Base PF Saúde'!$L2803:$N2803),2)</f>
        <v>#N/A</v>
      </c>
    </row>
    <row r="2804" spans="1:15" x14ac:dyDescent="0.25">
      <c r="A2804" s="18">
        <v>40102017</v>
      </c>
      <c r="B2804" s="18" t="s">
        <v>2826</v>
      </c>
      <c r="C2804" s="24">
        <v>1</v>
      </c>
      <c r="D2804" s="24" t="s">
        <v>73</v>
      </c>
      <c r="E2804" s="20">
        <v>10.62</v>
      </c>
      <c r="F2804" s="21"/>
      <c r="G2804" s="21"/>
      <c r="H2804" s="21"/>
      <c r="I2804" s="21"/>
      <c r="J2804" s="21"/>
      <c r="K2804" s="22">
        <f>VLOOKUP(D2804,'Porte Honorário'!$A$3:$B$44,2,0)</f>
        <v>346.6</v>
      </c>
      <c r="L2804" s="22">
        <f>'Base PF Saúde'!$K2804*'Base PF Saúde'!$C2804</f>
        <v>346.6</v>
      </c>
      <c r="M2804" s="22">
        <f>'Base PF Saúde'!$E2804*'Uco e Filme'!$A$2</f>
        <v>192.54059999999998</v>
      </c>
      <c r="N2804" s="22">
        <f>'Base PF Saúde'!$H2804*'Uco e Filme'!$A$11</f>
        <v>0</v>
      </c>
      <c r="O2804" s="23">
        <f>ROUND(SUM('Base PF Saúde'!$L2804:$N2804),2)</f>
        <v>539.14</v>
      </c>
    </row>
    <row r="2805" spans="1:15" x14ac:dyDescent="0.25">
      <c r="A2805" s="18">
        <v>40102025</v>
      </c>
      <c r="B2805" s="18" t="s">
        <v>2827</v>
      </c>
      <c r="C2805" s="24">
        <v>1</v>
      </c>
      <c r="D2805" s="24" t="s">
        <v>73</v>
      </c>
      <c r="E2805" s="20">
        <v>9.4860000000000007</v>
      </c>
      <c r="F2805" s="21"/>
      <c r="G2805" s="21"/>
      <c r="H2805" s="21"/>
      <c r="I2805" s="21"/>
      <c r="J2805" s="21"/>
      <c r="K2805" s="22">
        <f>VLOOKUP(D2805,'Porte Honorário'!$A$3:$B$44,2,0)</f>
        <v>346.6</v>
      </c>
      <c r="L2805" s="22">
        <f>'Base PF Saúde'!$K2805*'Base PF Saúde'!$C2805</f>
        <v>346.6</v>
      </c>
      <c r="M2805" s="22">
        <f>'Base PF Saúde'!$E2805*'Uco e Filme'!$A$2</f>
        <v>171.98117999999999</v>
      </c>
      <c r="N2805" s="22">
        <f>'Base PF Saúde'!$H2805*'Uco e Filme'!$A$11</f>
        <v>0</v>
      </c>
      <c r="O2805" s="23">
        <f>ROUND(SUM('Base PF Saúde'!$L2805:$N2805),2)</f>
        <v>518.58000000000004</v>
      </c>
    </row>
    <row r="2806" spans="1:15" ht="24" x14ac:dyDescent="0.25">
      <c r="A2806" s="18">
        <v>40102033</v>
      </c>
      <c r="B2806" s="18" t="s">
        <v>2828</v>
      </c>
      <c r="C2806" s="24">
        <v>1</v>
      </c>
      <c r="D2806" s="24" t="s">
        <v>140</v>
      </c>
      <c r="E2806" s="20">
        <v>9.4860000000000007</v>
      </c>
      <c r="F2806" s="21"/>
      <c r="G2806" s="21"/>
      <c r="H2806" s="21"/>
      <c r="I2806" s="21"/>
      <c r="J2806" s="21"/>
      <c r="K2806" s="22">
        <f>VLOOKUP(D2806,'Porte Honorário'!$A$3:$B$44,2,0)</f>
        <v>321.38</v>
      </c>
      <c r="L2806" s="22">
        <f>'Base PF Saúde'!$K2806*'Base PF Saúde'!$C2806</f>
        <v>321.38</v>
      </c>
      <c r="M2806" s="22">
        <f>'Base PF Saúde'!$E2806*'Uco e Filme'!$A$2</f>
        <v>171.98117999999999</v>
      </c>
      <c r="N2806" s="22">
        <f>'Base PF Saúde'!$H2806*'Uco e Filme'!$A$11</f>
        <v>0</v>
      </c>
      <c r="O2806" s="23">
        <f>ROUND(SUM('Base PF Saúde'!$L2806:$N2806),2)</f>
        <v>493.36</v>
      </c>
    </row>
    <row r="2807" spans="1:15" ht="24" x14ac:dyDescent="0.25">
      <c r="A2807" s="18">
        <v>40102041</v>
      </c>
      <c r="B2807" s="18" t="s">
        <v>2829</v>
      </c>
      <c r="C2807" s="24">
        <v>1</v>
      </c>
      <c r="D2807" s="24" t="s">
        <v>71</v>
      </c>
      <c r="E2807" s="20">
        <v>9.4860000000000007</v>
      </c>
      <c r="F2807" s="21"/>
      <c r="G2807" s="21"/>
      <c r="H2807" s="21"/>
      <c r="I2807" s="21"/>
      <c r="J2807" s="21"/>
      <c r="K2807" s="22">
        <f>VLOOKUP(D2807,'Porte Honorário'!$A$3:$B$44,2,0)</f>
        <v>297.77</v>
      </c>
      <c r="L2807" s="22">
        <f>'Base PF Saúde'!$K2807*'Base PF Saúde'!$C2807</f>
        <v>297.77</v>
      </c>
      <c r="M2807" s="22">
        <f>'Base PF Saúde'!$E2807*'Uco e Filme'!$A$2</f>
        <v>171.98117999999999</v>
      </c>
      <c r="N2807" s="22">
        <f>'Base PF Saúde'!$H2807*'Uco e Filme'!$A$11</f>
        <v>0</v>
      </c>
      <c r="O2807" s="23">
        <f>ROUND(SUM('Base PF Saúde'!$L2807:$N2807),2)</f>
        <v>469.75</v>
      </c>
    </row>
    <row r="2808" spans="1:15" ht="24" x14ac:dyDescent="0.25">
      <c r="A2808" s="18">
        <v>40102050</v>
      </c>
      <c r="B2808" s="18" t="s">
        <v>2830</v>
      </c>
      <c r="C2808" s="24">
        <v>1</v>
      </c>
      <c r="D2808" s="24" t="s">
        <v>73</v>
      </c>
      <c r="E2808" s="20">
        <v>10.638</v>
      </c>
      <c r="F2808" s="21"/>
      <c r="G2808" s="21"/>
      <c r="H2808" s="21"/>
      <c r="I2808" s="21"/>
      <c r="J2808" s="21"/>
      <c r="K2808" s="22">
        <f>VLOOKUP(D2808,'Porte Honorário'!$A$3:$B$44,2,0)</f>
        <v>346.6</v>
      </c>
      <c r="L2808" s="22">
        <f>'Base PF Saúde'!$K2808*'Base PF Saúde'!$C2808</f>
        <v>346.6</v>
      </c>
      <c r="M2808" s="22">
        <f>'Base PF Saúde'!$E2808*'Uco e Filme'!$A$2</f>
        <v>192.86694</v>
      </c>
      <c r="N2808" s="22">
        <f>'Base PF Saúde'!$H2808*'Uco e Filme'!$A$11</f>
        <v>0</v>
      </c>
      <c r="O2808" s="23">
        <f>ROUND(SUM('Base PF Saúde'!$L2808:$N2808),2)</f>
        <v>539.47</v>
      </c>
    </row>
    <row r="2809" spans="1:15" ht="24" x14ac:dyDescent="0.25">
      <c r="A2809" s="18">
        <v>40102068</v>
      </c>
      <c r="B2809" s="18" t="s">
        <v>2831</v>
      </c>
      <c r="C2809" s="24">
        <v>1</v>
      </c>
      <c r="D2809" s="24" t="s">
        <v>73</v>
      </c>
      <c r="E2809" s="20">
        <v>9.4860000000000007</v>
      </c>
      <c r="F2809" s="21"/>
      <c r="G2809" s="21"/>
      <c r="H2809" s="21"/>
      <c r="I2809" s="21"/>
      <c r="J2809" s="21"/>
      <c r="K2809" s="22">
        <f>VLOOKUP(D2809,'Porte Honorário'!$A$3:$B$44,2,0)</f>
        <v>346.6</v>
      </c>
      <c r="L2809" s="22">
        <f>'Base PF Saúde'!$K2809*'Base PF Saúde'!$C2809</f>
        <v>346.6</v>
      </c>
      <c r="M2809" s="22">
        <f>'Base PF Saúde'!$E2809*'Uco e Filme'!$A$2</f>
        <v>171.98117999999999</v>
      </c>
      <c r="N2809" s="22">
        <f>'Base PF Saúde'!$H2809*'Uco e Filme'!$A$11</f>
        <v>0</v>
      </c>
      <c r="O2809" s="23">
        <f>ROUND(SUM('Base PF Saúde'!$L2809:$N2809),2)</f>
        <v>518.58000000000004</v>
      </c>
    </row>
    <row r="2810" spans="1:15" ht="24" x14ac:dyDescent="0.25">
      <c r="A2810" s="18">
        <v>40102076</v>
      </c>
      <c r="B2810" s="18" t="s">
        <v>2832</v>
      </c>
      <c r="C2810" s="24">
        <v>1</v>
      </c>
      <c r="D2810" s="24" t="s">
        <v>73</v>
      </c>
      <c r="E2810" s="20">
        <v>9.4860000000000007</v>
      </c>
      <c r="F2810" s="21"/>
      <c r="G2810" s="21"/>
      <c r="H2810" s="21"/>
      <c r="I2810" s="21"/>
      <c r="J2810" s="21"/>
      <c r="K2810" s="22">
        <f>VLOOKUP(D2810,'Porte Honorário'!$A$3:$B$44,2,0)</f>
        <v>346.6</v>
      </c>
      <c r="L2810" s="22">
        <f>'Base PF Saúde'!$K2810*'Base PF Saúde'!$C2810</f>
        <v>346.6</v>
      </c>
      <c r="M2810" s="22">
        <f>'Base PF Saúde'!$E2810*'Uco e Filme'!$A$2</f>
        <v>171.98117999999999</v>
      </c>
      <c r="N2810" s="22">
        <f>'Base PF Saúde'!$H2810*'Uco e Filme'!$A$11</f>
        <v>0</v>
      </c>
      <c r="O2810" s="23">
        <f>ROUND(SUM('Base PF Saúde'!$L2810:$N2810),2)</f>
        <v>518.58000000000004</v>
      </c>
    </row>
    <row r="2811" spans="1:15" ht="24" x14ac:dyDescent="0.25">
      <c r="A2811" s="18">
        <v>40102084</v>
      </c>
      <c r="B2811" s="18" t="s">
        <v>2833</v>
      </c>
      <c r="C2811" s="24">
        <v>1</v>
      </c>
      <c r="D2811" s="24" t="s">
        <v>73</v>
      </c>
      <c r="E2811" s="20">
        <v>9.48</v>
      </c>
      <c r="F2811" s="21"/>
      <c r="G2811" s="21"/>
      <c r="H2811" s="21"/>
      <c r="I2811" s="21"/>
      <c r="J2811" s="21"/>
      <c r="K2811" s="22">
        <f>VLOOKUP(D2811,'Porte Honorário'!$A$3:$B$44,2,0)</f>
        <v>346.6</v>
      </c>
      <c r="L2811" s="22">
        <f>'Base PF Saúde'!$K2811*'Base PF Saúde'!$C2811</f>
        <v>346.6</v>
      </c>
      <c r="M2811" s="22">
        <f>'Base PF Saúde'!$E2811*'Uco e Filme'!$A$2</f>
        <v>171.8724</v>
      </c>
      <c r="N2811" s="22">
        <f>'Base PF Saúde'!$H2811*'Uco e Filme'!$A$11</f>
        <v>0</v>
      </c>
      <c r="O2811" s="23">
        <f>ROUND(SUM('Base PF Saúde'!$L2811:$N2811),2)</f>
        <v>518.47</v>
      </c>
    </row>
    <row r="2812" spans="1:15" ht="24" x14ac:dyDescent="0.25">
      <c r="A2812" s="18">
        <v>40102092</v>
      </c>
      <c r="B2812" s="18" t="s">
        <v>2834</v>
      </c>
      <c r="C2812" s="24">
        <v>1</v>
      </c>
      <c r="D2812" s="24" t="s">
        <v>73</v>
      </c>
      <c r="E2812" s="20">
        <v>9.66</v>
      </c>
      <c r="F2812" s="21"/>
      <c r="G2812" s="21"/>
      <c r="H2812" s="21"/>
      <c r="I2812" s="21"/>
      <c r="J2812" s="21"/>
      <c r="K2812" s="22">
        <f>VLOOKUP(D2812,'Porte Honorário'!$A$3:$B$44,2,0)</f>
        <v>346.6</v>
      </c>
      <c r="L2812" s="22">
        <f>'Base PF Saúde'!$K2812*'Base PF Saúde'!$C2812</f>
        <v>346.6</v>
      </c>
      <c r="M2812" s="22">
        <f>'Base PF Saúde'!$E2812*'Uco e Filme'!$A$2</f>
        <v>175.13579999999999</v>
      </c>
      <c r="N2812" s="22">
        <f>'Base PF Saúde'!$H2812*'Uco e Filme'!$A$11</f>
        <v>0</v>
      </c>
      <c r="O2812" s="23">
        <f>ROUND(SUM('Base PF Saúde'!$L2812:$N2812),2)</f>
        <v>521.74</v>
      </c>
    </row>
    <row r="2813" spans="1:15" ht="24" x14ac:dyDescent="0.25">
      <c r="A2813" s="18">
        <v>40102106</v>
      </c>
      <c r="B2813" s="18" t="s">
        <v>2835</v>
      </c>
      <c r="C2813" s="24">
        <v>1</v>
      </c>
      <c r="D2813" s="24" t="s">
        <v>73</v>
      </c>
      <c r="E2813" s="20">
        <v>10.62</v>
      </c>
      <c r="F2813" s="21"/>
      <c r="G2813" s="21"/>
      <c r="H2813" s="21"/>
      <c r="I2813" s="21"/>
      <c r="J2813" s="21"/>
      <c r="K2813" s="22">
        <f>VLOOKUP(D2813,'Porte Honorário'!$A$3:$B$44,2,0)</f>
        <v>346.6</v>
      </c>
      <c r="L2813" s="22">
        <f>'Base PF Saúde'!$K2813*'Base PF Saúde'!$C2813</f>
        <v>346.6</v>
      </c>
      <c r="M2813" s="22">
        <f>'Base PF Saúde'!$E2813*'Uco e Filme'!$A$2</f>
        <v>192.54059999999998</v>
      </c>
      <c r="N2813" s="22">
        <f>'Base PF Saúde'!$H2813*'Uco e Filme'!$A$11</f>
        <v>0</v>
      </c>
      <c r="O2813" s="23">
        <f>ROUND(SUM('Base PF Saúde'!$L2813:$N2813),2)</f>
        <v>539.14</v>
      </c>
    </row>
    <row r="2814" spans="1:15" ht="18" customHeight="1" x14ac:dyDescent="0.25">
      <c r="A2814" s="72" t="s">
        <v>2836</v>
      </c>
      <c r="B2814" s="73"/>
      <c r="C2814" s="73"/>
      <c r="D2814" s="73"/>
      <c r="E2814" s="73"/>
      <c r="F2814" s="73"/>
      <c r="G2814" s="73"/>
      <c r="H2814" s="73"/>
      <c r="I2814" s="73"/>
      <c r="J2814" s="73"/>
      <c r="K2814" s="73" t="e">
        <f>VLOOKUP(D2814,'Porte Honorário'!$A$3:$B$44,2,0)</f>
        <v>#N/A</v>
      </c>
      <c r="L2814" s="73" t="e">
        <f>'Base PF Saúde'!$K2814*'Base PF Saúde'!$C2814</f>
        <v>#N/A</v>
      </c>
      <c r="M2814" s="73">
        <f>'Base PF Saúde'!$E2814*'Uco e Filme'!$A$2</f>
        <v>0</v>
      </c>
      <c r="N2814" s="73">
        <f>'Base PF Saúde'!$H2814*'Uco e Filme'!$A$11</f>
        <v>0</v>
      </c>
      <c r="O2814" s="74" t="e">
        <f>ROUND(SUM('Base PF Saúde'!$L2814:$N2814),2)</f>
        <v>#N/A</v>
      </c>
    </row>
    <row r="2815" spans="1:15" x14ac:dyDescent="0.25">
      <c r="A2815" s="18">
        <v>40103013</v>
      </c>
      <c r="B2815" s="18" t="s">
        <v>2837</v>
      </c>
      <c r="C2815" s="24">
        <v>1</v>
      </c>
      <c r="D2815" s="24" t="s">
        <v>64</v>
      </c>
      <c r="E2815" s="20">
        <v>3.0870000000000002</v>
      </c>
      <c r="F2815" s="21"/>
      <c r="G2815" s="21"/>
      <c r="H2815" s="21"/>
      <c r="I2815" s="21"/>
      <c r="J2815" s="21"/>
      <c r="K2815" s="22">
        <f>VLOOKUP(D2815,'Porte Honorário'!$A$3:$B$44,2,0)</f>
        <v>63.04</v>
      </c>
      <c r="L2815" s="22">
        <f>'Base PF Saúde'!$K2815*'Base PF Saúde'!$C2815</f>
        <v>63.04</v>
      </c>
      <c r="M2815" s="22">
        <f>'Base PF Saúde'!$E2815*'Uco e Filme'!$A$2</f>
        <v>55.967309999999998</v>
      </c>
      <c r="N2815" s="22">
        <f>'Base PF Saúde'!$H2815*'Uco e Filme'!$A$11</f>
        <v>0</v>
      </c>
      <c r="O2815" s="23">
        <f>ROUND(SUM('Base PF Saúde'!$L2815:$N2815),2)</f>
        <v>119.01</v>
      </c>
    </row>
    <row r="2816" spans="1:15" ht="24" x14ac:dyDescent="0.25">
      <c r="A2816" s="18">
        <v>40103021</v>
      </c>
      <c r="B2816" s="18" t="s">
        <v>2838</v>
      </c>
      <c r="C2816" s="24">
        <v>1</v>
      </c>
      <c r="D2816" s="24" t="s">
        <v>52</v>
      </c>
      <c r="E2816" s="20">
        <v>3.77</v>
      </c>
      <c r="F2816" s="21"/>
      <c r="G2816" s="21"/>
      <c r="H2816" s="21"/>
      <c r="I2816" s="21"/>
      <c r="J2816" s="21"/>
      <c r="K2816" s="22">
        <f>VLOOKUP(D2816,'Porte Honorário'!$A$3:$B$44,2,0)</f>
        <v>138.65</v>
      </c>
      <c r="L2816" s="22">
        <f>'Base PF Saúde'!$K2816*'Base PF Saúde'!$C2816</f>
        <v>138.65</v>
      </c>
      <c r="M2816" s="22">
        <f>'Base PF Saúde'!$E2816*'Uco e Filme'!$A$2</f>
        <v>68.350099999999998</v>
      </c>
      <c r="N2816" s="22">
        <f>'Base PF Saúde'!$H2816*'Uco e Filme'!$A$11</f>
        <v>0</v>
      </c>
      <c r="O2816" s="23">
        <f>ROUND(SUM('Base PF Saúde'!$L2816:$N2816),2)</f>
        <v>207</v>
      </c>
    </row>
    <row r="2817" spans="1:15" ht="24" x14ac:dyDescent="0.25">
      <c r="A2817" s="18">
        <v>40103030</v>
      </c>
      <c r="B2817" s="18" t="s">
        <v>2839</v>
      </c>
      <c r="C2817" s="24">
        <v>1</v>
      </c>
      <c r="D2817" s="24" t="s">
        <v>52</v>
      </c>
      <c r="E2817" s="20">
        <v>6.29</v>
      </c>
      <c r="F2817" s="21"/>
      <c r="G2817" s="21"/>
      <c r="H2817" s="21"/>
      <c r="I2817" s="21"/>
      <c r="J2817" s="21"/>
      <c r="K2817" s="22">
        <f>VLOOKUP(D2817,'Porte Honorário'!$A$3:$B$44,2,0)</f>
        <v>138.65</v>
      </c>
      <c r="L2817" s="22">
        <f>'Base PF Saúde'!$K2817*'Base PF Saúde'!$C2817</f>
        <v>138.65</v>
      </c>
      <c r="M2817" s="22">
        <f>'Base PF Saúde'!$E2817*'Uco e Filme'!$A$2</f>
        <v>114.0377</v>
      </c>
      <c r="N2817" s="22">
        <f>'Base PF Saúde'!$H2817*'Uco e Filme'!$A$11</f>
        <v>0</v>
      </c>
      <c r="O2817" s="23">
        <f>ROUND(SUM('Base PF Saúde'!$L2817:$N2817),2)</f>
        <v>252.69</v>
      </c>
    </row>
    <row r="2818" spans="1:15" x14ac:dyDescent="0.25">
      <c r="A2818" s="18">
        <v>40103048</v>
      </c>
      <c r="B2818" s="18" t="s">
        <v>2840</v>
      </c>
      <c r="C2818" s="24">
        <v>1</v>
      </c>
      <c r="D2818" s="24" t="s">
        <v>64</v>
      </c>
      <c r="E2818" s="20">
        <v>0.91</v>
      </c>
      <c r="F2818" s="21"/>
      <c r="G2818" s="21"/>
      <c r="H2818" s="21"/>
      <c r="I2818" s="21"/>
      <c r="J2818" s="21"/>
      <c r="K2818" s="22">
        <f>VLOOKUP(D2818,'Porte Honorário'!$A$3:$B$44,2,0)</f>
        <v>63.04</v>
      </c>
      <c r="L2818" s="22">
        <f>'Base PF Saúde'!$K2818*'Base PF Saúde'!$C2818</f>
        <v>63.04</v>
      </c>
      <c r="M2818" s="22">
        <f>'Base PF Saúde'!$E2818*'Uco e Filme'!$A$2</f>
        <v>16.4983</v>
      </c>
      <c r="N2818" s="22">
        <f>'Base PF Saúde'!$H2818*'Uco e Filme'!$A$11</f>
        <v>0</v>
      </c>
      <c r="O2818" s="23">
        <f>ROUND(SUM('Base PF Saúde'!$L2818:$N2818),2)</f>
        <v>79.540000000000006</v>
      </c>
    </row>
    <row r="2819" spans="1:15" x14ac:dyDescent="0.25">
      <c r="A2819" s="18">
        <v>40103056</v>
      </c>
      <c r="B2819" s="18" t="s">
        <v>2841</v>
      </c>
      <c r="C2819" s="24">
        <v>1</v>
      </c>
      <c r="D2819" s="24" t="s">
        <v>69</v>
      </c>
      <c r="E2819" s="20">
        <v>3.9</v>
      </c>
      <c r="F2819" s="21"/>
      <c r="G2819" s="21"/>
      <c r="H2819" s="21"/>
      <c r="I2819" s="21"/>
      <c r="J2819" s="21"/>
      <c r="K2819" s="22">
        <f>VLOOKUP(D2819,'Porte Honorário'!$A$3:$B$44,2,0)</f>
        <v>201.64</v>
      </c>
      <c r="L2819" s="22">
        <f>'Base PF Saúde'!$K2819*'Base PF Saúde'!$C2819</f>
        <v>201.64</v>
      </c>
      <c r="M2819" s="22">
        <f>'Base PF Saúde'!$E2819*'Uco e Filme'!$A$2</f>
        <v>70.706999999999994</v>
      </c>
      <c r="N2819" s="22">
        <f>'Base PF Saúde'!$H2819*'Uco e Filme'!$A$11</f>
        <v>0</v>
      </c>
      <c r="O2819" s="23">
        <f>ROUND(SUM('Base PF Saúde'!$L2819:$N2819),2)</f>
        <v>272.35000000000002</v>
      </c>
    </row>
    <row r="2820" spans="1:15" x14ac:dyDescent="0.25">
      <c r="A2820" s="18">
        <v>40103064</v>
      </c>
      <c r="B2820" s="18" t="s">
        <v>2842</v>
      </c>
      <c r="C2820" s="24">
        <v>1</v>
      </c>
      <c r="D2820" s="24" t="s">
        <v>250</v>
      </c>
      <c r="E2820" s="20">
        <v>4.5209999999999999</v>
      </c>
      <c r="F2820" s="21"/>
      <c r="G2820" s="21"/>
      <c r="H2820" s="21"/>
      <c r="I2820" s="21"/>
      <c r="J2820" s="21"/>
      <c r="K2820" s="22">
        <f>VLOOKUP(D2820,'Porte Honorário'!$A$3:$B$44,2,0)</f>
        <v>264.69</v>
      </c>
      <c r="L2820" s="22">
        <f>'Base PF Saúde'!$K2820*'Base PF Saúde'!$C2820</f>
        <v>264.69</v>
      </c>
      <c r="M2820" s="22">
        <f>'Base PF Saúde'!$E2820*'Uco e Filme'!$A$2</f>
        <v>81.965729999999994</v>
      </c>
      <c r="N2820" s="22">
        <f>'Base PF Saúde'!$H2820*'Uco e Filme'!$A$11</f>
        <v>0</v>
      </c>
      <c r="O2820" s="23">
        <f>ROUND(SUM('Base PF Saúde'!$L2820:$N2820),2)</f>
        <v>346.66</v>
      </c>
    </row>
    <row r="2821" spans="1:15" ht="24" x14ac:dyDescent="0.25">
      <c r="A2821" s="18">
        <v>40103072</v>
      </c>
      <c r="B2821" s="18" t="s">
        <v>2843</v>
      </c>
      <c r="C2821" s="24">
        <v>1</v>
      </c>
      <c r="D2821" s="24" t="s">
        <v>64</v>
      </c>
      <c r="E2821" s="20">
        <v>0.78</v>
      </c>
      <c r="F2821" s="21"/>
      <c r="G2821" s="21"/>
      <c r="H2821" s="21"/>
      <c r="I2821" s="21"/>
      <c r="J2821" s="21"/>
      <c r="K2821" s="22">
        <f>VLOOKUP(D2821,'Porte Honorário'!$A$3:$B$44,2,0)</f>
        <v>63.04</v>
      </c>
      <c r="L2821" s="22">
        <f>'Base PF Saúde'!$K2821*'Base PF Saúde'!$C2821</f>
        <v>63.04</v>
      </c>
      <c r="M2821" s="22">
        <f>'Base PF Saúde'!$E2821*'Uco e Filme'!$A$2</f>
        <v>14.141399999999999</v>
      </c>
      <c r="N2821" s="22">
        <f>'Base PF Saúde'!$H2821*'Uco e Filme'!$A$11</f>
        <v>0</v>
      </c>
      <c r="O2821" s="23">
        <f>ROUND(SUM('Base PF Saúde'!$L2821:$N2821),2)</f>
        <v>77.180000000000007</v>
      </c>
    </row>
    <row r="2822" spans="1:15" ht="24" x14ac:dyDescent="0.25">
      <c r="A2822" s="18">
        <v>40103080</v>
      </c>
      <c r="B2822" s="18" t="s">
        <v>2844</v>
      </c>
      <c r="C2822" s="24">
        <v>1</v>
      </c>
      <c r="D2822" s="24" t="s">
        <v>145</v>
      </c>
      <c r="E2822" s="20">
        <v>1.7549999999999999</v>
      </c>
      <c r="F2822" s="21"/>
      <c r="G2822" s="21"/>
      <c r="H2822" s="21"/>
      <c r="I2822" s="21"/>
      <c r="J2822" s="21"/>
      <c r="K2822" s="22">
        <f>VLOOKUP(D2822,'Porte Honorário'!$A$3:$B$44,2,0)</f>
        <v>100.84</v>
      </c>
      <c r="L2822" s="22">
        <f>'Base PF Saúde'!$K2822*'Base PF Saúde'!$C2822</f>
        <v>100.84</v>
      </c>
      <c r="M2822" s="22">
        <f>'Base PF Saúde'!$E2822*'Uco e Filme'!$A$2</f>
        <v>31.818149999999996</v>
      </c>
      <c r="N2822" s="22">
        <f>'Base PF Saúde'!$H2822*'Uco e Filme'!$A$11</f>
        <v>0</v>
      </c>
      <c r="O2822" s="23">
        <f>ROUND(SUM('Base PF Saúde'!$L2822:$N2822),2)</f>
        <v>132.66</v>
      </c>
    </row>
    <row r="2823" spans="1:15" ht="24" x14ac:dyDescent="0.25">
      <c r="A2823" s="18">
        <v>40103099</v>
      </c>
      <c r="B2823" s="18" t="s">
        <v>2845</v>
      </c>
      <c r="C2823" s="24">
        <v>1</v>
      </c>
      <c r="D2823" s="24" t="s">
        <v>137</v>
      </c>
      <c r="E2823" s="20">
        <v>0.91</v>
      </c>
      <c r="F2823" s="21"/>
      <c r="G2823" s="21"/>
      <c r="H2823" s="21"/>
      <c r="I2823" s="21"/>
      <c r="J2823" s="21"/>
      <c r="K2823" s="22">
        <f>VLOOKUP(D2823,'Porte Honorário'!$A$3:$B$44,2,0)</f>
        <v>31.52</v>
      </c>
      <c r="L2823" s="22">
        <f>'Base PF Saúde'!$K2823*'Base PF Saúde'!$C2823</f>
        <v>31.52</v>
      </c>
      <c r="M2823" s="22">
        <f>'Base PF Saúde'!$E2823*'Uco e Filme'!$A$2</f>
        <v>16.4983</v>
      </c>
      <c r="N2823" s="22">
        <f>'Base PF Saúde'!$H2823*'Uco e Filme'!$A$11</f>
        <v>0</v>
      </c>
      <c r="O2823" s="23">
        <f>ROUND(SUM('Base PF Saúde'!$L2823:$N2823),2)</f>
        <v>48.02</v>
      </c>
    </row>
    <row r="2824" spans="1:15" ht="24" x14ac:dyDescent="0.25">
      <c r="A2824" s="18">
        <v>40103102</v>
      </c>
      <c r="B2824" s="18" t="s">
        <v>2846</v>
      </c>
      <c r="C2824" s="24">
        <v>1</v>
      </c>
      <c r="D2824" s="24" t="s">
        <v>137</v>
      </c>
      <c r="E2824" s="20">
        <v>0.91</v>
      </c>
      <c r="F2824" s="21"/>
      <c r="G2824" s="21"/>
      <c r="H2824" s="21"/>
      <c r="I2824" s="21"/>
      <c r="J2824" s="21"/>
      <c r="K2824" s="22">
        <f>VLOOKUP(D2824,'Porte Honorário'!$A$3:$B$44,2,0)</f>
        <v>31.52</v>
      </c>
      <c r="L2824" s="22">
        <f>'Base PF Saúde'!$K2824*'Base PF Saúde'!$C2824</f>
        <v>31.52</v>
      </c>
      <c r="M2824" s="22">
        <f>'Base PF Saúde'!$E2824*'Uco e Filme'!$A$2</f>
        <v>16.4983</v>
      </c>
      <c r="N2824" s="22">
        <f>'Base PF Saúde'!$H2824*'Uco e Filme'!$A$11</f>
        <v>0</v>
      </c>
      <c r="O2824" s="23">
        <f>ROUND(SUM('Base PF Saúde'!$L2824:$N2824),2)</f>
        <v>48.02</v>
      </c>
    </row>
    <row r="2825" spans="1:15" ht="24" x14ac:dyDescent="0.25">
      <c r="A2825" s="18">
        <v>40103110</v>
      </c>
      <c r="B2825" s="18" t="s">
        <v>2847</v>
      </c>
      <c r="C2825" s="24">
        <v>1</v>
      </c>
      <c r="D2825" s="24" t="s">
        <v>64</v>
      </c>
      <c r="E2825" s="20">
        <v>0.91</v>
      </c>
      <c r="F2825" s="21"/>
      <c r="G2825" s="21"/>
      <c r="H2825" s="21"/>
      <c r="I2825" s="21"/>
      <c r="J2825" s="21"/>
      <c r="K2825" s="22">
        <f>VLOOKUP(D2825,'Porte Honorário'!$A$3:$B$44,2,0)</f>
        <v>63.04</v>
      </c>
      <c r="L2825" s="22">
        <f>'Base PF Saúde'!$K2825*'Base PF Saúde'!$C2825</f>
        <v>63.04</v>
      </c>
      <c r="M2825" s="22">
        <f>'Base PF Saúde'!$E2825*'Uco e Filme'!$A$2</f>
        <v>16.4983</v>
      </c>
      <c r="N2825" s="22">
        <f>'Base PF Saúde'!$H2825*'Uco e Filme'!$A$11</f>
        <v>0</v>
      </c>
      <c r="O2825" s="23">
        <f>ROUND(SUM('Base PF Saúde'!$L2825:$N2825),2)</f>
        <v>79.540000000000006</v>
      </c>
    </row>
    <row r="2826" spans="1:15" ht="36" x14ac:dyDescent="0.25">
      <c r="A2826" s="18">
        <v>40103129</v>
      </c>
      <c r="B2826" s="18" t="s">
        <v>2848</v>
      </c>
      <c r="C2826" s="24">
        <v>1</v>
      </c>
      <c r="D2826" s="24" t="s">
        <v>250</v>
      </c>
      <c r="E2826" s="20">
        <v>20.16</v>
      </c>
      <c r="F2826" s="21"/>
      <c r="G2826" s="21"/>
      <c r="H2826" s="21"/>
      <c r="I2826" s="21"/>
      <c r="J2826" s="21"/>
      <c r="K2826" s="22">
        <f>VLOOKUP(D2826,'Porte Honorário'!$A$3:$B$44,2,0)</f>
        <v>264.69</v>
      </c>
      <c r="L2826" s="22">
        <f>'Base PF Saúde'!$K2826*'Base PF Saúde'!$C2826</f>
        <v>264.69</v>
      </c>
      <c r="M2826" s="22">
        <f>'Base PF Saúde'!$E2826*'Uco e Filme'!$A$2</f>
        <v>365.50079999999997</v>
      </c>
      <c r="N2826" s="22">
        <f>'Base PF Saúde'!$H2826*'Uco e Filme'!$A$11</f>
        <v>0</v>
      </c>
      <c r="O2826" s="23">
        <f>ROUND(SUM('Base PF Saúde'!$L2826:$N2826),2)</f>
        <v>630.19000000000005</v>
      </c>
    </row>
    <row r="2827" spans="1:15" x14ac:dyDescent="0.25">
      <c r="A2827" s="18">
        <v>40103137</v>
      </c>
      <c r="B2827" s="18" t="s">
        <v>2849</v>
      </c>
      <c r="C2827" s="24">
        <v>1</v>
      </c>
      <c r="D2827" s="24" t="s">
        <v>64</v>
      </c>
      <c r="E2827" s="20">
        <v>2.77</v>
      </c>
      <c r="F2827" s="21"/>
      <c r="G2827" s="21"/>
      <c r="H2827" s="21"/>
      <c r="I2827" s="21"/>
      <c r="J2827" s="21"/>
      <c r="K2827" s="22">
        <f>VLOOKUP(D2827,'Porte Honorário'!$A$3:$B$44,2,0)</f>
        <v>63.04</v>
      </c>
      <c r="L2827" s="22">
        <f>'Base PF Saúde'!$K2827*'Base PF Saúde'!$C2827</f>
        <v>63.04</v>
      </c>
      <c r="M2827" s="22">
        <f>'Base PF Saúde'!$E2827*'Uco e Filme'!$A$2</f>
        <v>50.220099999999995</v>
      </c>
      <c r="N2827" s="22">
        <f>'Base PF Saúde'!$H2827*'Uco e Filme'!$A$11</f>
        <v>0</v>
      </c>
      <c r="O2827" s="23">
        <f>ROUND(SUM('Base PF Saúde'!$L2827:$N2827),2)</f>
        <v>113.26</v>
      </c>
    </row>
    <row r="2828" spans="1:15" x14ac:dyDescent="0.25">
      <c r="A2828" s="18">
        <v>40103145</v>
      </c>
      <c r="B2828" s="18" t="s">
        <v>2850</v>
      </c>
      <c r="C2828" s="24">
        <v>1</v>
      </c>
      <c r="D2828" s="24" t="s">
        <v>145</v>
      </c>
      <c r="E2828" s="20">
        <v>9.15</v>
      </c>
      <c r="F2828" s="21"/>
      <c r="G2828" s="21"/>
      <c r="H2828" s="21"/>
      <c r="I2828" s="21"/>
      <c r="J2828" s="21"/>
      <c r="K2828" s="22">
        <f>VLOOKUP(D2828,'Porte Honorário'!$A$3:$B$44,2,0)</f>
        <v>100.84</v>
      </c>
      <c r="L2828" s="22">
        <f>'Base PF Saúde'!$K2828*'Base PF Saúde'!$C2828</f>
        <v>100.84</v>
      </c>
      <c r="M2828" s="22">
        <f>'Base PF Saúde'!$E2828*'Uco e Filme'!$A$2</f>
        <v>165.8895</v>
      </c>
      <c r="N2828" s="22">
        <f>'Base PF Saúde'!$H2828*'Uco e Filme'!$A$11</f>
        <v>0</v>
      </c>
      <c r="O2828" s="23">
        <f>ROUND(SUM('Base PF Saúde'!$L2828:$N2828),2)</f>
        <v>266.73</v>
      </c>
    </row>
    <row r="2829" spans="1:15" x14ac:dyDescent="0.25">
      <c r="A2829" s="18">
        <v>40103153</v>
      </c>
      <c r="B2829" s="18" t="s">
        <v>2851</v>
      </c>
      <c r="C2829" s="24">
        <v>1</v>
      </c>
      <c r="D2829" s="24" t="s">
        <v>50</v>
      </c>
      <c r="E2829" s="20">
        <v>4.875</v>
      </c>
      <c r="F2829" s="21"/>
      <c r="G2829" s="21"/>
      <c r="H2829" s="21"/>
      <c r="I2829" s="21"/>
      <c r="J2829" s="21"/>
      <c r="K2829" s="22">
        <f>VLOOKUP(D2829,'Porte Honorário'!$A$3:$B$44,2,0)</f>
        <v>85.08</v>
      </c>
      <c r="L2829" s="22">
        <f>'Base PF Saúde'!$K2829*'Base PF Saúde'!$C2829</f>
        <v>85.08</v>
      </c>
      <c r="M2829" s="22">
        <f>'Base PF Saúde'!$E2829*'Uco e Filme'!$A$2</f>
        <v>88.383749999999992</v>
      </c>
      <c r="N2829" s="22">
        <f>'Base PF Saúde'!$H2829*'Uco e Filme'!$A$11</f>
        <v>0</v>
      </c>
      <c r="O2829" s="23">
        <f>ROUND(SUM('Base PF Saúde'!$L2829:$N2829),2)</f>
        <v>173.46</v>
      </c>
    </row>
    <row r="2830" spans="1:15" x14ac:dyDescent="0.25">
      <c r="A2830" s="18">
        <v>40103161</v>
      </c>
      <c r="B2830" s="18" t="s">
        <v>2852</v>
      </c>
      <c r="C2830" s="24">
        <v>1</v>
      </c>
      <c r="D2830" s="24" t="s">
        <v>98</v>
      </c>
      <c r="E2830" s="20">
        <v>0.158</v>
      </c>
      <c r="F2830" s="21"/>
      <c r="G2830" s="21"/>
      <c r="H2830" s="21"/>
      <c r="I2830" s="21"/>
      <c r="J2830" s="21"/>
      <c r="K2830" s="22">
        <f>VLOOKUP(D2830,'Porte Honorário'!$A$3:$B$44,2,0)</f>
        <v>47.27</v>
      </c>
      <c r="L2830" s="22">
        <f>'Base PF Saúde'!$K2830*'Base PF Saúde'!$C2830</f>
        <v>47.27</v>
      </c>
      <c r="M2830" s="22">
        <f>'Base PF Saúde'!$E2830*'Uco e Filme'!$A$2</f>
        <v>2.8645399999999999</v>
      </c>
      <c r="N2830" s="22">
        <f>'Base PF Saúde'!$H2830*'Uco e Filme'!$A$11</f>
        <v>0</v>
      </c>
      <c r="O2830" s="23">
        <f>ROUND(SUM('Base PF Saúde'!$L2830:$N2830),2)</f>
        <v>50.13</v>
      </c>
    </row>
    <row r="2831" spans="1:15" x14ac:dyDescent="0.25">
      <c r="A2831" s="18">
        <v>40103170</v>
      </c>
      <c r="B2831" s="18" t="s">
        <v>2853</v>
      </c>
      <c r="C2831" s="24">
        <v>1</v>
      </c>
      <c r="D2831" s="24" t="s">
        <v>64</v>
      </c>
      <c r="E2831" s="20">
        <v>4</v>
      </c>
      <c r="F2831" s="21"/>
      <c r="G2831" s="21"/>
      <c r="H2831" s="21"/>
      <c r="I2831" s="21"/>
      <c r="J2831" s="21"/>
      <c r="K2831" s="22">
        <f>VLOOKUP(D2831,'Porte Honorário'!$A$3:$B$44,2,0)</f>
        <v>63.04</v>
      </c>
      <c r="L2831" s="22">
        <f>'Base PF Saúde'!$K2831*'Base PF Saúde'!$C2831</f>
        <v>63.04</v>
      </c>
      <c r="M2831" s="22">
        <f>'Base PF Saúde'!$E2831*'Uco e Filme'!$A$2</f>
        <v>72.52</v>
      </c>
      <c r="N2831" s="22">
        <f>'Base PF Saúde'!$H2831*'Uco e Filme'!$A$11</f>
        <v>0</v>
      </c>
      <c r="O2831" s="23">
        <f>ROUND(SUM('Base PF Saúde'!$L2831:$N2831),2)</f>
        <v>135.56</v>
      </c>
    </row>
    <row r="2832" spans="1:15" ht="24" x14ac:dyDescent="0.25">
      <c r="A2832" s="18">
        <v>40103188</v>
      </c>
      <c r="B2832" s="18" t="s">
        <v>2854</v>
      </c>
      <c r="C2832" s="24">
        <v>1</v>
      </c>
      <c r="D2832" s="24" t="s">
        <v>102</v>
      </c>
      <c r="E2832" s="20">
        <v>1.0429999999999999</v>
      </c>
      <c r="F2832" s="21"/>
      <c r="G2832" s="21"/>
      <c r="H2832" s="21"/>
      <c r="I2832" s="21"/>
      <c r="J2832" s="21"/>
      <c r="K2832" s="22">
        <f>VLOOKUP(D2832,'Porte Honorário'!$A$3:$B$44,2,0)</f>
        <v>176.44</v>
      </c>
      <c r="L2832" s="22">
        <f>'Base PF Saúde'!$K2832*'Base PF Saúde'!$C2832</f>
        <v>176.44</v>
      </c>
      <c r="M2832" s="22">
        <f>'Base PF Saúde'!$E2832*'Uco e Filme'!$A$2</f>
        <v>18.909589999999998</v>
      </c>
      <c r="N2832" s="22">
        <f>'Base PF Saúde'!$H2832*'Uco e Filme'!$A$11</f>
        <v>0</v>
      </c>
      <c r="O2832" s="23">
        <f>ROUND(SUM('Base PF Saúde'!$L2832:$N2832),2)</f>
        <v>195.35</v>
      </c>
    </row>
    <row r="2833" spans="1:15" x14ac:dyDescent="0.25">
      <c r="A2833" s="18">
        <v>40103196</v>
      </c>
      <c r="B2833" s="18" t="s">
        <v>2855</v>
      </c>
      <c r="C2833" s="24">
        <v>1</v>
      </c>
      <c r="D2833" s="24" t="s">
        <v>50</v>
      </c>
      <c r="E2833" s="20">
        <v>10</v>
      </c>
      <c r="F2833" s="21"/>
      <c r="G2833" s="21"/>
      <c r="H2833" s="21"/>
      <c r="I2833" s="21"/>
      <c r="J2833" s="21"/>
      <c r="K2833" s="22">
        <f>VLOOKUP(D2833,'Porte Honorário'!$A$3:$B$44,2,0)</f>
        <v>85.08</v>
      </c>
      <c r="L2833" s="22">
        <f>'Base PF Saúde'!$K2833*'Base PF Saúde'!$C2833</f>
        <v>85.08</v>
      </c>
      <c r="M2833" s="22">
        <f>'Base PF Saúde'!$E2833*'Uco e Filme'!$A$2</f>
        <v>181.29999999999998</v>
      </c>
      <c r="N2833" s="22">
        <f>'Base PF Saúde'!$H2833*'Uco e Filme'!$A$11</f>
        <v>0</v>
      </c>
      <c r="O2833" s="23">
        <f>ROUND(SUM('Base PF Saúde'!$L2833:$N2833),2)</f>
        <v>266.38</v>
      </c>
    </row>
    <row r="2834" spans="1:15" ht="24" x14ac:dyDescent="0.25">
      <c r="A2834" s="18">
        <v>40103200</v>
      </c>
      <c r="B2834" s="18" t="s">
        <v>2856</v>
      </c>
      <c r="C2834" s="24">
        <v>1</v>
      </c>
      <c r="D2834" s="24" t="s">
        <v>102</v>
      </c>
      <c r="E2834" s="20">
        <v>9.3919999999999995</v>
      </c>
      <c r="F2834" s="21"/>
      <c r="G2834" s="21"/>
      <c r="H2834" s="21"/>
      <c r="I2834" s="21"/>
      <c r="J2834" s="21"/>
      <c r="K2834" s="22">
        <f>VLOOKUP(D2834,'Porte Honorário'!$A$3:$B$44,2,0)</f>
        <v>176.44</v>
      </c>
      <c r="L2834" s="22">
        <f>'Base PF Saúde'!$K2834*'Base PF Saúde'!$C2834</f>
        <v>176.44</v>
      </c>
      <c r="M2834" s="22">
        <f>'Base PF Saúde'!$E2834*'Uco e Filme'!$A$2</f>
        <v>170.27695999999997</v>
      </c>
      <c r="N2834" s="22">
        <f>'Base PF Saúde'!$H2834*'Uco e Filme'!$A$11</f>
        <v>0</v>
      </c>
      <c r="O2834" s="23">
        <f>ROUND(SUM('Base PF Saúde'!$L2834:$N2834),2)</f>
        <v>346.72</v>
      </c>
    </row>
    <row r="2835" spans="1:15" ht="24" x14ac:dyDescent="0.25">
      <c r="A2835" s="18">
        <v>40103234</v>
      </c>
      <c r="B2835" s="18" t="s">
        <v>2857</v>
      </c>
      <c r="C2835" s="24">
        <v>1</v>
      </c>
      <c r="D2835" s="24" t="s">
        <v>50</v>
      </c>
      <c r="E2835" s="20">
        <v>4</v>
      </c>
      <c r="F2835" s="21"/>
      <c r="G2835" s="21"/>
      <c r="H2835" s="21"/>
      <c r="I2835" s="21"/>
      <c r="J2835" s="21"/>
      <c r="K2835" s="22">
        <f>VLOOKUP(D2835,'Porte Honorário'!$A$3:$B$44,2,0)</f>
        <v>85.08</v>
      </c>
      <c r="L2835" s="22">
        <f>'Base PF Saúde'!$K2835*'Base PF Saúde'!$C2835</f>
        <v>85.08</v>
      </c>
      <c r="M2835" s="22">
        <f>'Base PF Saúde'!$E2835*'Uco e Filme'!$A$2</f>
        <v>72.52</v>
      </c>
      <c r="N2835" s="22">
        <f>'Base PF Saúde'!$H2835*'Uco e Filme'!$A$11</f>
        <v>0</v>
      </c>
      <c r="O2835" s="23">
        <f>ROUND(SUM('Base PF Saúde'!$L2835:$N2835),2)</f>
        <v>157.6</v>
      </c>
    </row>
    <row r="2836" spans="1:15" x14ac:dyDescent="0.25">
      <c r="A2836" s="18">
        <v>40103242</v>
      </c>
      <c r="B2836" s="18" t="s">
        <v>2858</v>
      </c>
      <c r="C2836" s="24">
        <v>1</v>
      </c>
      <c r="D2836" s="24" t="s">
        <v>50</v>
      </c>
      <c r="E2836" s="20">
        <v>5.66</v>
      </c>
      <c r="F2836" s="21"/>
      <c r="G2836" s="21"/>
      <c r="H2836" s="21"/>
      <c r="I2836" s="21"/>
      <c r="J2836" s="21"/>
      <c r="K2836" s="22">
        <f>VLOOKUP(D2836,'Porte Honorário'!$A$3:$B$44,2,0)</f>
        <v>85.08</v>
      </c>
      <c r="L2836" s="22">
        <f>'Base PF Saúde'!$K2836*'Base PF Saúde'!$C2836</f>
        <v>85.08</v>
      </c>
      <c r="M2836" s="22">
        <f>'Base PF Saúde'!$E2836*'Uco e Filme'!$A$2</f>
        <v>102.61579999999999</v>
      </c>
      <c r="N2836" s="22">
        <f>'Base PF Saúde'!$H2836*'Uco e Filme'!$A$11</f>
        <v>0</v>
      </c>
      <c r="O2836" s="23">
        <f>ROUND(SUM('Base PF Saúde'!$L2836:$N2836),2)</f>
        <v>187.7</v>
      </c>
    </row>
    <row r="2837" spans="1:15" x14ac:dyDescent="0.25">
      <c r="A2837" s="18">
        <v>40103250</v>
      </c>
      <c r="B2837" s="18" t="s">
        <v>2859</v>
      </c>
      <c r="C2837" s="24">
        <v>1</v>
      </c>
      <c r="D2837" s="24" t="s">
        <v>50</v>
      </c>
      <c r="E2837" s="20">
        <v>5.66</v>
      </c>
      <c r="F2837" s="21"/>
      <c r="G2837" s="21"/>
      <c r="H2837" s="21"/>
      <c r="I2837" s="21"/>
      <c r="J2837" s="21"/>
      <c r="K2837" s="22">
        <f>VLOOKUP(D2837,'Porte Honorário'!$A$3:$B$44,2,0)</f>
        <v>85.08</v>
      </c>
      <c r="L2837" s="22">
        <f>'Base PF Saúde'!$K2837*'Base PF Saúde'!$C2837</f>
        <v>85.08</v>
      </c>
      <c r="M2837" s="22">
        <f>'Base PF Saúde'!$E2837*'Uco e Filme'!$A$2</f>
        <v>102.61579999999999</v>
      </c>
      <c r="N2837" s="22">
        <f>'Base PF Saúde'!$H2837*'Uco e Filme'!$A$11</f>
        <v>0</v>
      </c>
      <c r="O2837" s="23">
        <f>ROUND(SUM('Base PF Saúde'!$L2837:$N2837),2)</f>
        <v>187.7</v>
      </c>
    </row>
    <row r="2838" spans="1:15" x14ac:dyDescent="0.25">
      <c r="A2838" s="18">
        <v>40103269</v>
      </c>
      <c r="B2838" s="18" t="s">
        <v>2860</v>
      </c>
      <c r="C2838" s="24">
        <v>1</v>
      </c>
      <c r="D2838" s="24" t="s">
        <v>145</v>
      </c>
      <c r="E2838" s="20">
        <v>7.5750000000000002</v>
      </c>
      <c r="F2838" s="21"/>
      <c r="G2838" s="21"/>
      <c r="H2838" s="21"/>
      <c r="I2838" s="21"/>
      <c r="J2838" s="21"/>
      <c r="K2838" s="22">
        <f>VLOOKUP(D2838,'Porte Honorário'!$A$3:$B$44,2,0)</f>
        <v>100.84</v>
      </c>
      <c r="L2838" s="22">
        <f>'Base PF Saúde'!$K2838*'Base PF Saúde'!$C2838</f>
        <v>100.84</v>
      </c>
      <c r="M2838" s="22">
        <f>'Base PF Saúde'!$E2838*'Uco e Filme'!$A$2</f>
        <v>137.33474999999999</v>
      </c>
      <c r="N2838" s="22">
        <f>'Base PF Saúde'!$H2838*'Uco e Filme'!$A$11</f>
        <v>0</v>
      </c>
      <c r="O2838" s="23">
        <f>ROUND(SUM('Base PF Saúde'!$L2838:$N2838),2)</f>
        <v>238.17</v>
      </c>
    </row>
    <row r="2839" spans="1:15" ht="24" x14ac:dyDescent="0.25">
      <c r="A2839" s="18">
        <v>40103277</v>
      </c>
      <c r="B2839" s="18" t="s">
        <v>2861</v>
      </c>
      <c r="C2839" s="24">
        <v>1</v>
      </c>
      <c r="D2839" s="24" t="s">
        <v>52</v>
      </c>
      <c r="E2839" s="20">
        <v>2.6960000000000002</v>
      </c>
      <c r="F2839" s="21"/>
      <c r="G2839" s="21"/>
      <c r="H2839" s="21"/>
      <c r="I2839" s="21"/>
      <c r="J2839" s="21"/>
      <c r="K2839" s="22">
        <f>VLOOKUP(D2839,'Porte Honorário'!$A$3:$B$44,2,0)</f>
        <v>138.65</v>
      </c>
      <c r="L2839" s="22">
        <f>'Base PF Saúde'!$K2839*'Base PF Saúde'!$C2839</f>
        <v>138.65</v>
      </c>
      <c r="M2839" s="22">
        <f>'Base PF Saúde'!$E2839*'Uco e Filme'!$A$2</f>
        <v>48.878480000000003</v>
      </c>
      <c r="N2839" s="22">
        <f>'Base PF Saúde'!$H2839*'Uco e Filme'!$A$11</f>
        <v>0</v>
      </c>
      <c r="O2839" s="23">
        <f>ROUND(SUM('Base PF Saúde'!$L2839:$N2839),2)</f>
        <v>187.53</v>
      </c>
    </row>
    <row r="2840" spans="1:15" x14ac:dyDescent="0.25">
      <c r="A2840" s="18">
        <v>40103285</v>
      </c>
      <c r="B2840" s="18" t="s">
        <v>2862</v>
      </c>
      <c r="C2840" s="24">
        <v>1</v>
      </c>
      <c r="D2840" s="24" t="s">
        <v>64</v>
      </c>
      <c r="E2840" s="20">
        <v>2.4369999999999998</v>
      </c>
      <c r="F2840" s="21"/>
      <c r="G2840" s="21"/>
      <c r="H2840" s="21"/>
      <c r="I2840" s="21"/>
      <c r="J2840" s="21"/>
      <c r="K2840" s="22">
        <f>VLOOKUP(D2840,'Porte Honorário'!$A$3:$B$44,2,0)</f>
        <v>63.04</v>
      </c>
      <c r="L2840" s="22">
        <f>'Base PF Saúde'!$K2840*'Base PF Saúde'!$C2840</f>
        <v>63.04</v>
      </c>
      <c r="M2840" s="22">
        <f>'Base PF Saúde'!$E2840*'Uco e Filme'!$A$2</f>
        <v>44.182809999999996</v>
      </c>
      <c r="N2840" s="22">
        <f>'Base PF Saúde'!$H2840*'Uco e Filme'!$A$11</f>
        <v>0</v>
      </c>
      <c r="O2840" s="23">
        <f>ROUND(SUM('Base PF Saúde'!$L2840:$N2840),2)</f>
        <v>107.22</v>
      </c>
    </row>
    <row r="2841" spans="1:15" ht="24" x14ac:dyDescent="0.25">
      <c r="A2841" s="18">
        <v>40103307</v>
      </c>
      <c r="B2841" s="18" t="s">
        <v>2863</v>
      </c>
      <c r="C2841" s="24">
        <v>1</v>
      </c>
      <c r="D2841" s="24" t="s">
        <v>250</v>
      </c>
      <c r="E2841" s="20">
        <v>5.7</v>
      </c>
      <c r="F2841" s="21"/>
      <c r="G2841" s="21"/>
      <c r="H2841" s="21"/>
      <c r="I2841" s="21"/>
      <c r="J2841" s="21"/>
      <c r="K2841" s="22">
        <f>VLOOKUP(D2841,'Porte Honorário'!$A$3:$B$44,2,0)</f>
        <v>264.69</v>
      </c>
      <c r="L2841" s="22">
        <f>'Base PF Saúde'!$K2841*'Base PF Saúde'!$C2841</f>
        <v>264.69</v>
      </c>
      <c r="M2841" s="22">
        <f>'Base PF Saúde'!$E2841*'Uco e Filme'!$A$2</f>
        <v>103.34099999999999</v>
      </c>
      <c r="N2841" s="22">
        <f>'Base PF Saúde'!$H2841*'Uco e Filme'!$A$11</f>
        <v>0</v>
      </c>
      <c r="O2841" s="23">
        <f>ROUND(SUM('Base PF Saúde'!$L2841:$N2841),2)</f>
        <v>368.03</v>
      </c>
    </row>
    <row r="2842" spans="1:15" x14ac:dyDescent="0.25">
      <c r="A2842" s="18">
        <v>40103315</v>
      </c>
      <c r="B2842" s="18" t="s">
        <v>2864</v>
      </c>
      <c r="C2842" s="24">
        <v>1</v>
      </c>
      <c r="D2842" s="24" t="s">
        <v>250</v>
      </c>
      <c r="E2842" s="20">
        <v>9.6</v>
      </c>
      <c r="F2842" s="21"/>
      <c r="G2842" s="21"/>
      <c r="H2842" s="21"/>
      <c r="I2842" s="21"/>
      <c r="J2842" s="21"/>
      <c r="K2842" s="22">
        <f>VLOOKUP(D2842,'Porte Honorário'!$A$3:$B$44,2,0)</f>
        <v>264.69</v>
      </c>
      <c r="L2842" s="22">
        <f>'Base PF Saúde'!$K2842*'Base PF Saúde'!$C2842</f>
        <v>264.69</v>
      </c>
      <c r="M2842" s="22">
        <f>'Base PF Saúde'!$E2842*'Uco e Filme'!$A$2</f>
        <v>174.04799999999997</v>
      </c>
      <c r="N2842" s="22">
        <f>'Base PF Saúde'!$H2842*'Uco e Filme'!$A$11</f>
        <v>0</v>
      </c>
      <c r="O2842" s="23">
        <f>ROUND(SUM('Base PF Saúde'!$L2842:$N2842),2)</f>
        <v>438.74</v>
      </c>
    </row>
    <row r="2843" spans="1:15" x14ac:dyDescent="0.25">
      <c r="A2843" s="18">
        <v>40103323</v>
      </c>
      <c r="B2843" s="18" t="s">
        <v>2865</v>
      </c>
      <c r="C2843" s="24">
        <v>1</v>
      </c>
      <c r="D2843" s="24" t="s">
        <v>250</v>
      </c>
      <c r="E2843" s="20">
        <v>9.6</v>
      </c>
      <c r="F2843" s="21"/>
      <c r="G2843" s="21"/>
      <c r="H2843" s="21"/>
      <c r="I2843" s="21"/>
      <c r="J2843" s="21"/>
      <c r="K2843" s="22">
        <f>VLOOKUP(D2843,'Porte Honorário'!$A$3:$B$44,2,0)</f>
        <v>264.69</v>
      </c>
      <c r="L2843" s="22">
        <f>'Base PF Saúde'!$K2843*'Base PF Saúde'!$C2843</f>
        <v>264.69</v>
      </c>
      <c r="M2843" s="22">
        <f>'Base PF Saúde'!$E2843*'Uco e Filme'!$A$2</f>
        <v>174.04799999999997</v>
      </c>
      <c r="N2843" s="22">
        <f>'Base PF Saúde'!$H2843*'Uco e Filme'!$A$11</f>
        <v>0</v>
      </c>
      <c r="O2843" s="23">
        <f>ROUND(SUM('Base PF Saúde'!$L2843:$N2843),2)</f>
        <v>438.74</v>
      </c>
    </row>
    <row r="2844" spans="1:15" x14ac:dyDescent="0.25">
      <c r="A2844" s="18">
        <v>40103331</v>
      </c>
      <c r="B2844" s="18" t="s">
        <v>2866</v>
      </c>
      <c r="C2844" s="24">
        <v>1</v>
      </c>
      <c r="D2844" s="24" t="s">
        <v>140</v>
      </c>
      <c r="E2844" s="20">
        <v>19.2</v>
      </c>
      <c r="F2844" s="21"/>
      <c r="G2844" s="21"/>
      <c r="H2844" s="21"/>
      <c r="I2844" s="21"/>
      <c r="J2844" s="21"/>
      <c r="K2844" s="22">
        <f>VLOOKUP(D2844,'Porte Honorário'!$A$3:$B$44,2,0)</f>
        <v>321.38</v>
      </c>
      <c r="L2844" s="22">
        <f>'Base PF Saúde'!$K2844*'Base PF Saúde'!$C2844</f>
        <v>321.38</v>
      </c>
      <c r="M2844" s="22">
        <f>'Base PF Saúde'!$E2844*'Uco e Filme'!$A$2</f>
        <v>348.09599999999995</v>
      </c>
      <c r="N2844" s="22">
        <f>'Base PF Saúde'!$H2844*'Uco e Filme'!$A$11</f>
        <v>0</v>
      </c>
      <c r="O2844" s="23">
        <f>ROUND(SUM('Base PF Saúde'!$L2844:$N2844),2)</f>
        <v>669.48</v>
      </c>
    </row>
    <row r="2845" spans="1:15" x14ac:dyDescent="0.25">
      <c r="A2845" s="18">
        <v>40103366</v>
      </c>
      <c r="B2845" s="18" t="s">
        <v>2867</v>
      </c>
      <c r="C2845" s="24">
        <v>1</v>
      </c>
      <c r="D2845" s="24" t="s">
        <v>73</v>
      </c>
      <c r="E2845" s="20">
        <v>16.8</v>
      </c>
      <c r="F2845" s="21"/>
      <c r="G2845" s="21"/>
      <c r="H2845" s="21"/>
      <c r="I2845" s="21"/>
      <c r="J2845" s="21"/>
      <c r="K2845" s="22">
        <f>VLOOKUP(D2845,'Porte Honorário'!$A$3:$B$44,2,0)</f>
        <v>346.6</v>
      </c>
      <c r="L2845" s="22">
        <f>'Base PF Saúde'!$K2845*'Base PF Saúde'!$C2845</f>
        <v>346.6</v>
      </c>
      <c r="M2845" s="22">
        <f>'Base PF Saúde'!$E2845*'Uco e Filme'!$A$2</f>
        <v>304.584</v>
      </c>
      <c r="N2845" s="22">
        <f>'Base PF Saúde'!$H2845*'Uco e Filme'!$A$11</f>
        <v>0</v>
      </c>
      <c r="O2845" s="23">
        <f>ROUND(SUM('Base PF Saúde'!$L2845:$N2845),2)</f>
        <v>651.17999999999995</v>
      </c>
    </row>
    <row r="2846" spans="1:15" ht="36" x14ac:dyDescent="0.25">
      <c r="A2846" s="18">
        <v>40103374</v>
      </c>
      <c r="B2846" s="18" t="s">
        <v>2868</v>
      </c>
      <c r="C2846" s="24">
        <v>1</v>
      </c>
      <c r="D2846" s="24" t="s">
        <v>64</v>
      </c>
      <c r="E2846" s="20">
        <v>3.9</v>
      </c>
      <c r="F2846" s="21"/>
      <c r="G2846" s="21"/>
      <c r="H2846" s="21"/>
      <c r="I2846" s="21"/>
      <c r="J2846" s="21"/>
      <c r="K2846" s="22">
        <f>VLOOKUP(D2846,'Porte Honorário'!$A$3:$B$44,2,0)</f>
        <v>63.04</v>
      </c>
      <c r="L2846" s="22">
        <f>'Base PF Saúde'!$K2846*'Base PF Saúde'!$C2846</f>
        <v>63.04</v>
      </c>
      <c r="M2846" s="22">
        <f>'Base PF Saúde'!$E2846*'Uco e Filme'!$A$2</f>
        <v>70.706999999999994</v>
      </c>
      <c r="N2846" s="22">
        <f>'Base PF Saúde'!$H2846*'Uco e Filme'!$A$11</f>
        <v>0</v>
      </c>
      <c r="O2846" s="23">
        <f>ROUND(SUM('Base PF Saúde'!$L2846:$N2846),2)</f>
        <v>133.75</v>
      </c>
    </row>
    <row r="2847" spans="1:15" ht="24" x14ac:dyDescent="0.25">
      <c r="A2847" s="18">
        <v>40103382</v>
      </c>
      <c r="B2847" s="18" t="s">
        <v>2869</v>
      </c>
      <c r="C2847" s="24">
        <v>1</v>
      </c>
      <c r="D2847" s="24" t="s">
        <v>52</v>
      </c>
      <c r="E2847" s="20">
        <v>9.1349999999999998</v>
      </c>
      <c r="F2847" s="21"/>
      <c r="G2847" s="21"/>
      <c r="H2847" s="21"/>
      <c r="I2847" s="21"/>
      <c r="J2847" s="21"/>
      <c r="K2847" s="22">
        <f>VLOOKUP(D2847,'Porte Honorário'!$A$3:$B$44,2,0)</f>
        <v>138.65</v>
      </c>
      <c r="L2847" s="22">
        <f>'Base PF Saúde'!$K2847*'Base PF Saúde'!$C2847</f>
        <v>138.65</v>
      </c>
      <c r="M2847" s="22">
        <f>'Base PF Saúde'!$E2847*'Uco e Filme'!$A$2</f>
        <v>165.61754999999999</v>
      </c>
      <c r="N2847" s="22">
        <f>'Base PF Saúde'!$H2847*'Uco e Filme'!$A$11</f>
        <v>0</v>
      </c>
      <c r="O2847" s="23">
        <f>ROUND(SUM('Base PF Saúde'!$L2847:$N2847),2)</f>
        <v>304.27</v>
      </c>
    </row>
    <row r="2848" spans="1:15" x14ac:dyDescent="0.25">
      <c r="A2848" s="18">
        <v>40103390</v>
      </c>
      <c r="B2848" s="18" t="s">
        <v>2870</v>
      </c>
      <c r="C2848" s="24">
        <v>1</v>
      </c>
      <c r="D2848" s="24" t="s">
        <v>73</v>
      </c>
      <c r="E2848" s="20">
        <v>24</v>
      </c>
      <c r="F2848" s="21"/>
      <c r="G2848" s="21"/>
      <c r="H2848" s="21"/>
      <c r="I2848" s="21"/>
      <c r="J2848" s="21"/>
      <c r="K2848" s="22">
        <f>VLOOKUP(D2848,'Porte Honorário'!$A$3:$B$44,2,0)</f>
        <v>346.6</v>
      </c>
      <c r="L2848" s="22">
        <f>'Base PF Saúde'!$K2848*'Base PF Saúde'!$C2848</f>
        <v>346.6</v>
      </c>
      <c r="M2848" s="22">
        <f>'Base PF Saúde'!$E2848*'Uco e Filme'!$A$2</f>
        <v>435.12</v>
      </c>
      <c r="N2848" s="22">
        <f>'Base PF Saúde'!$H2848*'Uco e Filme'!$A$11</f>
        <v>0</v>
      </c>
      <c r="O2848" s="23">
        <f>ROUND(SUM('Base PF Saúde'!$L2848:$N2848),2)</f>
        <v>781.72</v>
      </c>
    </row>
    <row r="2849" spans="1:15" x14ac:dyDescent="0.25">
      <c r="A2849" s="18">
        <v>40103404</v>
      </c>
      <c r="B2849" s="18" t="s">
        <v>2871</v>
      </c>
      <c r="C2849" s="24">
        <v>1</v>
      </c>
      <c r="D2849" s="24" t="s">
        <v>64</v>
      </c>
      <c r="E2849" s="20">
        <v>3.0870000000000002</v>
      </c>
      <c r="F2849" s="21"/>
      <c r="G2849" s="21"/>
      <c r="H2849" s="21"/>
      <c r="I2849" s="21"/>
      <c r="J2849" s="21"/>
      <c r="K2849" s="22">
        <f>VLOOKUP(D2849,'Porte Honorário'!$A$3:$B$44,2,0)</f>
        <v>63.04</v>
      </c>
      <c r="L2849" s="22">
        <f>'Base PF Saúde'!$K2849*'Base PF Saúde'!$C2849</f>
        <v>63.04</v>
      </c>
      <c r="M2849" s="22">
        <f>'Base PF Saúde'!$E2849*'Uco e Filme'!$A$2</f>
        <v>55.967309999999998</v>
      </c>
      <c r="N2849" s="22">
        <f>'Base PF Saúde'!$H2849*'Uco e Filme'!$A$11</f>
        <v>0</v>
      </c>
      <c r="O2849" s="23">
        <f>ROUND(SUM('Base PF Saúde'!$L2849:$N2849),2)</f>
        <v>119.01</v>
      </c>
    </row>
    <row r="2850" spans="1:15" x14ac:dyDescent="0.25">
      <c r="A2850" s="18">
        <v>40103412</v>
      </c>
      <c r="B2850" s="18" t="s">
        <v>2872</v>
      </c>
      <c r="C2850" s="24">
        <v>1</v>
      </c>
      <c r="D2850" s="24" t="s">
        <v>137</v>
      </c>
      <c r="E2850" s="20">
        <v>6.5000000000000002E-2</v>
      </c>
      <c r="F2850" s="21"/>
      <c r="G2850" s="21"/>
      <c r="H2850" s="21"/>
      <c r="I2850" s="21"/>
      <c r="J2850" s="21"/>
      <c r="K2850" s="22">
        <f>VLOOKUP(D2850,'Porte Honorário'!$A$3:$B$44,2,0)</f>
        <v>31.52</v>
      </c>
      <c r="L2850" s="22">
        <f>'Base PF Saúde'!$K2850*'Base PF Saúde'!$C2850</f>
        <v>31.52</v>
      </c>
      <c r="M2850" s="22">
        <f>'Base PF Saúde'!$E2850*'Uco e Filme'!$A$2</f>
        <v>1.17845</v>
      </c>
      <c r="N2850" s="22">
        <f>'Base PF Saúde'!$H2850*'Uco e Filme'!$A$11</f>
        <v>0</v>
      </c>
      <c r="O2850" s="23">
        <f>ROUND(SUM('Base PF Saúde'!$L2850:$N2850),2)</f>
        <v>32.700000000000003</v>
      </c>
    </row>
    <row r="2851" spans="1:15" x14ac:dyDescent="0.25">
      <c r="A2851" s="18">
        <v>40103420</v>
      </c>
      <c r="B2851" s="18" t="s">
        <v>2873</v>
      </c>
      <c r="C2851" s="24">
        <v>1</v>
      </c>
      <c r="D2851" s="24" t="s">
        <v>64</v>
      </c>
      <c r="E2851" s="20">
        <v>1.56</v>
      </c>
      <c r="F2851" s="21"/>
      <c r="G2851" s="21"/>
      <c r="H2851" s="21"/>
      <c r="I2851" s="21"/>
      <c r="J2851" s="21"/>
      <c r="K2851" s="22">
        <f>VLOOKUP(D2851,'Porte Honorário'!$A$3:$B$44,2,0)</f>
        <v>63.04</v>
      </c>
      <c r="L2851" s="22">
        <f>'Base PF Saúde'!$K2851*'Base PF Saúde'!$C2851</f>
        <v>63.04</v>
      </c>
      <c r="M2851" s="22">
        <f>'Base PF Saúde'!$E2851*'Uco e Filme'!$A$2</f>
        <v>28.282799999999998</v>
      </c>
      <c r="N2851" s="22">
        <f>'Base PF Saúde'!$H2851*'Uco e Filme'!$A$11</f>
        <v>0</v>
      </c>
      <c r="O2851" s="23">
        <f>ROUND(SUM('Base PF Saúde'!$L2851:$N2851),2)</f>
        <v>91.32</v>
      </c>
    </row>
    <row r="2852" spans="1:15" x14ac:dyDescent="0.25">
      <c r="A2852" s="18">
        <v>40103439</v>
      </c>
      <c r="B2852" s="18" t="s">
        <v>2874</v>
      </c>
      <c r="C2852" s="24">
        <v>1</v>
      </c>
      <c r="D2852" s="24" t="s">
        <v>50</v>
      </c>
      <c r="E2852" s="20">
        <v>0.78</v>
      </c>
      <c r="F2852" s="21"/>
      <c r="G2852" s="21"/>
      <c r="H2852" s="21"/>
      <c r="I2852" s="21"/>
      <c r="J2852" s="21"/>
      <c r="K2852" s="22">
        <f>VLOOKUP(D2852,'Porte Honorário'!$A$3:$B$44,2,0)</f>
        <v>85.08</v>
      </c>
      <c r="L2852" s="22">
        <f>'Base PF Saúde'!$K2852*'Base PF Saúde'!$C2852</f>
        <v>85.08</v>
      </c>
      <c r="M2852" s="22">
        <f>'Base PF Saúde'!$E2852*'Uco e Filme'!$A$2</f>
        <v>14.141399999999999</v>
      </c>
      <c r="N2852" s="22">
        <f>'Base PF Saúde'!$H2852*'Uco e Filme'!$A$11</f>
        <v>0</v>
      </c>
      <c r="O2852" s="23">
        <f>ROUND(SUM('Base PF Saúde'!$L2852:$N2852),2)</f>
        <v>99.22</v>
      </c>
    </row>
    <row r="2853" spans="1:15" x14ac:dyDescent="0.25">
      <c r="A2853" s="18">
        <v>40103447</v>
      </c>
      <c r="B2853" s="18" t="s">
        <v>2875</v>
      </c>
      <c r="C2853" s="24">
        <v>1</v>
      </c>
      <c r="D2853" s="24" t="s">
        <v>137</v>
      </c>
      <c r="E2853" s="20">
        <v>9.0999999999999998E-2</v>
      </c>
      <c r="F2853" s="21"/>
      <c r="G2853" s="21"/>
      <c r="H2853" s="21"/>
      <c r="I2853" s="21"/>
      <c r="J2853" s="21"/>
      <c r="K2853" s="22">
        <f>VLOOKUP(D2853,'Porte Honorário'!$A$3:$B$44,2,0)</f>
        <v>31.52</v>
      </c>
      <c r="L2853" s="22">
        <f>'Base PF Saúde'!$K2853*'Base PF Saúde'!$C2853</f>
        <v>31.52</v>
      </c>
      <c r="M2853" s="22">
        <f>'Base PF Saúde'!$E2853*'Uco e Filme'!$A$2</f>
        <v>1.6498299999999999</v>
      </c>
      <c r="N2853" s="22">
        <f>'Base PF Saúde'!$H2853*'Uco e Filme'!$A$11</f>
        <v>0</v>
      </c>
      <c r="O2853" s="23">
        <f>ROUND(SUM('Base PF Saúde'!$L2853:$N2853),2)</f>
        <v>33.17</v>
      </c>
    </row>
    <row r="2854" spans="1:15" x14ac:dyDescent="0.25">
      <c r="A2854" s="18">
        <v>40103455</v>
      </c>
      <c r="B2854" s="18" t="s">
        <v>2876</v>
      </c>
      <c r="C2854" s="24">
        <v>1</v>
      </c>
      <c r="D2854" s="24" t="s">
        <v>50</v>
      </c>
      <c r="E2854" s="20">
        <v>1.462</v>
      </c>
      <c r="F2854" s="21"/>
      <c r="G2854" s="21"/>
      <c r="H2854" s="21"/>
      <c r="I2854" s="21"/>
      <c r="J2854" s="21"/>
      <c r="K2854" s="22">
        <f>VLOOKUP(D2854,'Porte Honorário'!$A$3:$B$44,2,0)</f>
        <v>85.08</v>
      </c>
      <c r="L2854" s="22">
        <f>'Base PF Saúde'!$K2854*'Base PF Saúde'!$C2854</f>
        <v>85.08</v>
      </c>
      <c r="M2854" s="22">
        <f>'Base PF Saúde'!$E2854*'Uco e Filme'!$A$2</f>
        <v>26.506059999999998</v>
      </c>
      <c r="N2854" s="22">
        <f>'Base PF Saúde'!$H2854*'Uco e Filme'!$A$11</f>
        <v>0</v>
      </c>
      <c r="O2854" s="23">
        <f>ROUND(SUM('Base PF Saúde'!$L2854:$N2854),2)</f>
        <v>111.59</v>
      </c>
    </row>
    <row r="2855" spans="1:15" x14ac:dyDescent="0.25">
      <c r="A2855" s="18">
        <v>40103463</v>
      </c>
      <c r="B2855" s="18" t="s">
        <v>2877</v>
      </c>
      <c r="C2855" s="24">
        <v>1</v>
      </c>
      <c r="D2855" s="24" t="s">
        <v>50</v>
      </c>
      <c r="E2855" s="20">
        <v>1.462</v>
      </c>
      <c r="F2855" s="21"/>
      <c r="G2855" s="21"/>
      <c r="H2855" s="21"/>
      <c r="I2855" s="21"/>
      <c r="J2855" s="21"/>
      <c r="K2855" s="22">
        <f>VLOOKUP(D2855,'Porte Honorário'!$A$3:$B$44,2,0)</f>
        <v>85.08</v>
      </c>
      <c r="L2855" s="22">
        <f>'Base PF Saúde'!$K2855*'Base PF Saúde'!$C2855</f>
        <v>85.08</v>
      </c>
      <c r="M2855" s="22">
        <f>'Base PF Saúde'!$E2855*'Uco e Filme'!$A$2</f>
        <v>26.506059999999998</v>
      </c>
      <c r="N2855" s="22">
        <f>'Base PF Saúde'!$H2855*'Uco e Filme'!$A$11</f>
        <v>0</v>
      </c>
      <c r="O2855" s="23">
        <f>ROUND(SUM('Base PF Saúde'!$L2855:$N2855),2)</f>
        <v>111.59</v>
      </c>
    </row>
    <row r="2856" spans="1:15" ht="24" x14ac:dyDescent="0.25">
      <c r="A2856" s="18">
        <v>40103480</v>
      </c>
      <c r="B2856" s="18" t="s">
        <v>2878</v>
      </c>
      <c r="C2856" s="24">
        <v>1</v>
      </c>
      <c r="D2856" s="24" t="s">
        <v>64</v>
      </c>
      <c r="E2856" s="20">
        <v>0.97499999999999998</v>
      </c>
      <c r="F2856" s="21"/>
      <c r="G2856" s="21"/>
      <c r="H2856" s="21"/>
      <c r="I2856" s="21"/>
      <c r="J2856" s="21"/>
      <c r="K2856" s="22">
        <f>VLOOKUP(D2856,'Porte Honorário'!$A$3:$B$44,2,0)</f>
        <v>63.04</v>
      </c>
      <c r="L2856" s="22">
        <f>'Base PF Saúde'!$K2856*'Base PF Saúde'!$C2856</f>
        <v>63.04</v>
      </c>
      <c r="M2856" s="22">
        <f>'Base PF Saúde'!$E2856*'Uco e Filme'!$A$2</f>
        <v>17.676749999999998</v>
      </c>
      <c r="N2856" s="22">
        <f>'Base PF Saúde'!$H2856*'Uco e Filme'!$A$11</f>
        <v>0</v>
      </c>
      <c r="O2856" s="23">
        <f>ROUND(SUM('Base PF Saúde'!$L2856:$N2856),2)</f>
        <v>80.72</v>
      </c>
    </row>
    <row r="2857" spans="1:15" ht="24" x14ac:dyDescent="0.25">
      <c r="A2857" s="18">
        <v>40103498</v>
      </c>
      <c r="B2857" s="18" t="s">
        <v>2879</v>
      </c>
      <c r="C2857" s="24">
        <v>1</v>
      </c>
      <c r="D2857" s="24" t="s">
        <v>69</v>
      </c>
      <c r="E2857" s="20">
        <v>6.5</v>
      </c>
      <c r="F2857" s="21"/>
      <c r="G2857" s="21"/>
      <c r="H2857" s="21"/>
      <c r="I2857" s="21"/>
      <c r="J2857" s="21"/>
      <c r="K2857" s="22">
        <f>VLOOKUP(D2857,'Porte Honorário'!$A$3:$B$44,2,0)</f>
        <v>201.64</v>
      </c>
      <c r="L2857" s="22">
        <f>'Base PF Saúde'!$K2857*'Base PF Saúde'!$C2857</f>
        <v>201.64</v>
      </c>
      <c r="M2857" s="22">
        <f>'Base PF Saúde'!$E2857*'Uco e Filme'!$A$2</f>
        <v>117.845</v>
      </c>
      <c r="N2857" s="22">
        <f>'Base PF Saúde'!$H2857*'Uco e Filme'!$A$11</f>
        <v>0</v>
      </c>
      <c r="O2857" s="23">
        <f>ROUND(SUM('Base PF Saúde'!$L2857:$N2857),2)</f>
        <v>319.49</v>
      </c>
    </row>
    <row r="2858" spans="1:15" x14ac:dyDescent="0.25">
      <c r="A2858" s="18">
        <v>40103501</v>
      </c>
      <c r="B2858" s="18" t="s">
        <v>2880</v>
      </c>
      <c r="C2858" s="24">
        <v>1</v>
      </c>
      <c r="D2858" s="24" t="s">
        <v>137</v>
      </c>
      <c r="E2858" s="20">
        <v>0.158</v>
      </c>
      <c r="F2858" s="21"/>
      <c r="G2858" s="21"/>
      <c r="H2858" s="21"/>
      <c r="I2858" s="21"/>
      <c r="J2858" s="21"/>
      <c r="K2858" s="22">
        <f>VLOOKUP(D2858,'Porte Honorário'!$A$3:$B$44,2,0)</f>
        <v>31.52</v>
      </c>
      <c r="L2858" s="22">
        <f>'Base PF Saúde'!$K2858*'Base PF Saúde'!$C2858</f>
        <v>31.52</v>
      </c>
      <c r="M2858" s="22">
        <f>'Base PF Saúde'!$E2858*'Uco e Filme'!$A$2</f>
        <v>2.8645399999999999</v>
      </c>
      <c r="N2858" s="22">
        <f>'Base PF Saúde'!$H2858*'Uco e Filme'!$A$11</f>
        <v>0</v>
      </c>
      <c r="O2858" s="23">
        <f>ROUND(SUM('Base PF Saúde'!$L2858:$N2858),2)</f>
        <v>34.380000000000003</v>
      </c>
    </row>
    <row r="2859" spans="1:15" ht="24" x14ac:dyDescent="0.25">
      <c r="A2859" s="18">
        <v>40103510</v>
      </c>
      <c r="B2859" s="18" t="s">
        <v>2881</v>
      </c>
      <c r="C2859" s="24">
        <v>1</v>
      </c>
      <c r="D2859" s="24" t="s">
        <v>52</v>
      </c>
      <c r="E2859" s="20">
        <v>14</v>
      </c>
      <c r="F2859" s="21"/>
      <c r="G2859" s="21"/>
      <c r="H2859" s="21"/>
      <c r="I2859" s="21"/>
      <c r="J2859" s="21"/>
      <c r="K2859" s="22">
        <f>VLOOKUP(D2859,'Porte Honorário'!$A$3:$B$44,2,0)</f>
        <v>138.65</v>
      </c>
      <c r="L2859" s="22">
        <f>'Base PF Saúde'!$K2859*'Base PF Saúde'!$C2859</f>
        <v>138.65</v>
      </c>
      <c r="M2859" s="22">
        <f>'Base PF Saúde'!$E2859*'Uco e Filme'!$A$2</f>
        <v>253.82</v>
      </c>
      <c r="N2859" s="22">
        <f>'Base PF Saúde'!$H2859*'Uco e Filme'!$A$11</f>
        <v>0</v>
      </c>
      <c r="O2859" s="23">
        <f>ROUND(SUM('Base PF Saúde'!$L2859:$N2859),2)</f>
        <v>392.47</v>
      </c>
    </row>
    <row r="2860" spans="1:15" ht="24" x14ac:dyDescent="0.25">
      <c r="A2860" s="18">
        <v>40103528</v>
      </c>
      <c r="B2860" s="18" t="s">
        <v>2882</v>
      </c>
      <c r="C2860" s="24">
        <v>1</v>
      </c>
      <c r="D2860" s="24" t="s">
        <v>69</v>
      </c>
      <c r="E2860" s="20">
        <v>30</v>
      </c>
      <c r="F2860" s="21"/>
      <c r="G2860" s="21"/>
      <c r="H2860" s="21"/>
      <c r="I2860" s="21"/>
      <c r="J2860" s="21"/>
      <c r="K2860" s="22">
        <f>VLOOKUP(D2860,'Porte Honorário'!$A$3:$B$44,2,0)</f>
        <v>201.64</v>
      </c>
      <c r="L2860" s="22">
        <f>'Base PF Saúde'!$K2860*'Base PF Saúde'!$C2860</f>
        <v>201.64</v>
      </c>
      <c r="M2860" s="22">
        <f>'Base PF Saúde'!$E2860*'Uco e Filme'!$A$2</f>
        <v>543.9</v>
      </c>
      <c r="N2860" s="22">
        <f>'Base PF Saúde'!$H2860*'Uco e Filme'!$A$11</f>
        <v>0</v>
      </c>
      <c r="O2860" s="23">
        <f>ROUND(SUM('Base PF Saúde'!$L2860:$N2860),2)</f>
        <v>745.54</v>
      </c>
    </row>
    <row r="2861" spans="1:15" x14ac:dyDescent="0.25">
      <c r="A2861" s="18">
        <v>40103536</v>
      </c>
      <c r="B2861" s="18" t="s">
        <v>2883</v>
      </c>
      <c r="C2861" s="24">
        <v>1</v>
      </c>
      <c r="D2861" s="24" t="s">
        <v>92</v>
      </c>
      <c r="E2861" s="20">
        <v>32</v>
      </c>
      <c r="F2861" s="21"/>
      <c r="G2861" s="21"/>
      <c r="H2861" s="21"/>
      <c r="I2861" s="21"/>
      <c r="J2861" s="21"/>
      <c r="K2861" s="22">
        <f>VLOOKUP(D2861,'Porte Honorário'!$A$3:$B$44,2,0)</f>
        <v>241.04</v>
      </c>
      <c r="L2861" s="22">
        <f>'Base PF Saúde'!$K2861*'Base PF Saúde'!$C2861</f>
        <v>241.04</v>
      </c>
      <c r="M2861" s="22">
        <f>'Base PF Saúde'!$E2861*'Uco e Filme'!$A$2</f>
        <v>580.16</v>
      </c>
      <c r="N2861" s="22">
        <f>'Base PF Saúde'!$H2861*'Uco e Filme'!$A$11</f>
        <v>0</v>
      </c>
      <c r="O2861" s="23">
        <f>ROUND(SUM('Base PF Saúde'!$L2861:$N2861),2)</f>
        <v>821.2</v>
      </c>
    </row>
    <row r="2862" spans="1:15" x14ac:dyDescent="0.25">
      <c r="A2862" s="18">
        <v>40103544</v>
      </c>
      <c r="B2862" s="18" t="s">
        <v>2884</v>
      </c>
      <c r="C2862" s="24">
        <v>1</v>
      </c>
      <c r="D2862" s="24" t="s">
        <v>92</v>
      </c>
      <c r="E2862" s="20">
        <v>34</v>
      </c>
      <c r="F2862" s="21"/>
      <c r="G2862" s="21"/>
      <c r="H2862" s="21"/>
      <c r="I2862" s="21"/>
      <c r="J2862" s="21"/>
      <c r="K2862" s="22">
        <f>VLOOKUP(D2862,'Porte Honorário'!$A$3:$B$44,2,0)</f>
        <v>241.04</v>
      </c>
      <c r="L2862" s="22">
        <f>'Base PF Saúde'!$K2862*'Base PF Saúde'!$C2862</f>
        <v>241.04</v>
      </c>
      <c r="M2862" s="22">
        <f>'Base PF Saúde'!$E2862*'Uco e Filme'!$A$2</f>
        <v>616.41999999999996</v>
      </c>
      <c r="N2862" s="22">
        <f>'Base PF Saúde'!$H2862*'Uco e Filme'!$A$11</f>
        <v>0</v>
      </c>
      <c r="O2862" s="23">
        <f>ROUND(SUM('Base PF Saúde'!$L2862:$N2862),2)</f>
        <v>857.46</v>
      </c>
    </row>
    <row r="2863" spans="1:15" x14ac:dyDescent="0.25">
      <c r="A2863" s="18">
        <v>40103552</v>
      </c>
      <c r="B2863" s="18" t="s">
        <v>2885</v>
      </c>
      <c r="C2863" s="24">
        <v>1</v>
      </c>
      <c r="D2863" s="24" t="s">
        <v>50</v>
      </c>
      <c r="E2863" s="20">
        <v>4.875</v>
      </c>
      <c r="F2863" s="21"/>
      <c r="G2863" s="21"/>
      <c r="H2863" s="21"/>
      <c r="I2863" s="21"/>
      <c r="J2863" s="21"/>
      <c r="K2863" s="22">
        <f>VLOOKUP(D2863,'Porte Honorário'!$A$3:$B$44,2,0)</f>
        <v>85.08</v>
      </c>
      <c r="L2863" s="22">
        <f>'Base PF Saúde'!$K2863*'Base PF Saúde'!$C2863</f>
        <v>85.08</v>
      </c>
      <c r="M2863" s="22">
        <f>'Base PF Saúde'!$E2863*'Uco e Filme'!$A$2</f>
        <v>88.383749999999992</v>
      </c>
      <c r="N2863" s="22">
        <f>'Base PF Saúde'!$H2863*'Uco e Filme'!$A$11</f>
        <v>0</v>
      </c>
      <c r="O2863" s="23">
        <f>ROUND(SUM('Base PF Saúde'!$L2863:$N2863),2)</f>
        <v>173.46</v>
      </c>
    </row>
    <row r="2864" spans="1:15" x14ac:dyDescent="0.25">
      <c r="A2864" s="18">
        <v>40103560</v>
      </c>
      <c r="B2864" s="18" t="s">
        <v>2886</v>
      </c>
      <c r="C2864" s="24">
        <v>1</v>
      </c>
      <c r="D2864" s="24" t="s">
        <v>69</v>
      </c>
      <c r="E2864" s="20">
        <v>6.5</v>
      </c>
      <c r="F2864" s="21"/>
      <c r="G2864" s="21"/>
      <c r="H2864" s="21"/>
      <c r="I2864" s="21"/>
      <c r="J2864" s="21"/>
      <c r="K2864" s="22">
        <f>VLOOKUP(D2864,'Porte Honorário'!$A$3:$B$44,2,0)</f>
        <v>201.64</v>
      </c>
      <c r="L2864" s="22">
        <f>'Base PF Saúde'!$K2864*'Base PF Saúde'!$C2864</f>
        <v>201.64</v>
      </c>
      <c r="M2864" s="22">
        <f>'Base PF Saúde'!$E2864*'Uco e Filme'!$A$2</f>
        <v>117.845</v>
      </c>
      <c r="N2864" s="22">
        <f>'Base PF Saúde'!$H2864*'Uco e Filme'!$A$11</f>
        <v>0</v>
      </c>
      <c r="O2864" s="23">
        <f>ROUND(SUM('Base PF Saúde'!$L2864:$N2864),2)</f>
        <v>319.49</v>
      </c>
    </row>
    <row r="2865" spans="1:15" ht="24" x14ac:dyDescent="0.25">
      <c r="A2865" s="18">
        <v>40103579</v>
      </c>
      <c r="B2865" s="18" t="s">
        <v>2887</v>
      </c>
      <c r="C2865" s="24">
        <v>1</v>
      </c>
      <c r="D2865" s="24" t="s">
        <v>102</v>
      </c>
      <c r="E2865" s="20">
        <v>7.95</v>
      </c>
      <c r="F2865" s="21"/>
      <c r="G2865" s="21"/>
      <c r="H2865" s="21"/>
      <c r="I2865" s="21"/>
      <c r="J2865" s="21"/>
      <c r="K2865" s="22">
        <f>VLOOKUP(D2865,'Porte Honorário'!$A$3:$B$44,2,0)</f>
        <v>176.44</v>
      </c>
      <c r="L2865" s="22">
        <f>'Base PF Saúde'!$K2865*'Base PF Saúde'!$C2865</f>
        <v>176.44</v>
      </c>
      <c r="M2865" s="22">
        <f>'Base PF Saúde'!$E2865*'Uco e Filme'!$A$2</f>
        <v>144.1335</v>
      </c>
      <c r="N2865" s="22">
        <f>'Base PF Saúde'!$H2865*'Uco e Filme'!$A$11</f>
        <v>0</v>
      </c>
      <c r="O2865" s="23">
        <f>ROUND(SUM('Base PF Saúde'!$L2865:$N2865),2)</f>
        <v>320.57</v>
      </c>
    </row>
    <row r="2866" spans="1:15" ht="36" x14ac:dyDescent="0.25">
      <c r="A2866" s="18">
        <v>40103587</v>
      </c>
      <c r="B2866" s="18" t="s">
        <v>2888</v>
      </c>
      <c r="C2866" s="24">
        <v>1</v>
      </c>
      <c r="D2866" s="24" t="s">
        <v>102</v>
      </c>
      <c r="E2866" s="20">
        <v>8.2509999999999994</v>
      </c>
      <c r="F2866" s="21"/>
      <c r="G2866" s="21"/>
      <c r="H2866" s="21"/>
      <c r="I2866" s="21"/>
      <c r="J2866" s="21"/>
      <c r="K2866" s="22">
        <f>VLOOKUP(D2866,'Porte Honorário'!$A$3:$B$44,2,0)</f>
        <v>176.44</v>
      </c>
      <c r="L2866" s="22">
        <f>'Base PF Saúde'!$K2866*'Base PF Saúde'!$C2866</f>
        <v>176.44</v>
      </c>
      <c r="M2866" s="22">
        <f>'Base PF Saúde'!$E2866*'Uco e Filme'!$A$2</f>
        <v>149.59062999999998</v>
      </c>
      <c r="N2866" s="22">
        <f>'Base PF Saúde'!$H2866*'Uco e Filme'!$A$11</f>
        <v>0</v>
      </c>
      <c r="O2866" s="23">
        <f>ROUND(SUM('Base PF Saúde'!$L2866:$N2866),2)</f>
        <v>326.02999999999997</v>
      </c>
    </row>
    <row r="2867" spans="1:15" x14ac:dyDescent="0.25">
      <c r="A2867" s="18">
        <v>40103595</v>
      </c>
      <c r="B2867" s="18" t="s">
        <v>2889</v>
      </c>
      <c r="C2867" s="24">
        <v>1</v>
      </c>
      <c r="D2867" s="24" t="s">
        <v>102</v>
      </c>
      <c r="E2867" s="20">
        <v>7.65</v>
      </c>
      <c r="F2867" s="21"/>
      <c r="G2867" s="21"/>
      <c r="H2867" s="21"/>
      <c r="I2867" s="21"/>
      <c r="J2867" s="21"/>
      <c r="K2867" s="22">
        <f>VLOOKUP(D2867,'Porte Honorário'!$A$3:$B$44,2,0)</f>
        <v>176.44</v>
      </c>
      <c r="L2867" s="22">
        <f>'Base PF Saúde'!$K2867*'Base PF Saúde'!$C2867</f>
        <v>176.44</v>
      </c>
      <c r="M2867" s="22">
        <f>'Base PF Saúde'!$E2867*'Uco e Filme'!$A$2</f>
        <v>138.69450000000001</v>
      </c>
      <c r="N2867" s="22">
        <f>'Base PF Saúde'!$H2867*'Uco e Filme'!$A$11</f>
        <v>0</v>
      </c>
      <c r="O2867" s="23">
        <f>ROUND(SUM('Base PF Saúde'!$L2867:$N2867),2)</f>
        <v>315.13</v>
      </c>
    </row>
    <row r="2868" spans="1:15" x14ac:dyDescent="0.25">
      <c r="A2868" s="18">
        <v>40103609</v>
      </c>
      <c r="B2868" s="18" t="s">
        <v>2890</v>
      </c>
      <c r="C2868" s="24">
        <v>1</v>
      </c>
      <c r="D2868" s="24" t="s">
        <v>69</v>
      </c>
      <c r="E2868" s="20">
        <v>9.19</v>
      </c>
      <c r="F2868" s="21"/>
      <c r="G2868" s="21"/>
      <c r="H2868" s="21"/>
      <c r="I2868" s="21"/>
      <c r="J2868" s="21"/>
      <c r="K2868" s="22">
        <f>VLOOKUP(D2868,'Porte Honorário'!$A$3:$B$44,2,0)</f>
        <v>201.64</v>
      </c>
      <c r="L2868" s="22">
        <f>'Base PF Saúde'!$K2868*'Base PF Saúde'!$C2868</f>
        <v>201.64</v>
      </c>
      <c r="M2868" s="22">
        <f>'Base PF Saúde'!$E2868*'Uco e Filme'!$A$2</f>
        <v>166.61469999999997</v>
      </c>
      <c r="N2868" s="22">
        <f>'Base PF Saúde'!$H2868*'Uco e Filme'!$A$11</f>
        <v>0</v>
      </c>
      <c r="O2868" s="23">
        <f>ROUND(SUM('Base PF Saúde'!$L2868:$N2868),2)</f>
        <v>368.25</v>
      </c>
    </row>
    <row r="2869" spans="1:15" ht="24" x14ac:dyDescent="0.25">
      <c r="A2869" s="18">
        <v>40103617</v>
      </c>
      <c r="B2869" s="18" t="s">
        <v>2891</v>
      </c>
      <c r="C2869" s="24">
        <v>1</v>
      </c>
      <c r="D2869" s="24" t="s">
        <v>102</v>
      </c>
      <c r="E2869" s="20">
        <v>7.95</v>
      </c>
      <c r="F2869" s="21"/>
      <c r="G2869" s="21"/>
      <c r="H2869" s="21"/>
      <c r="I2869" s="21"/>
      <c r="J2869" s="21"/>
      <c r="K2869" s="22">
        <f>VLOOKUP(D2869,'Porte Honorário'!$A$3:$B$44,2,0)</f>
        <v>176.44</v>
      </c>
      <c r="L2869" s="22">
        <f>'Base PF Saúde'!$K2869*'Base PF Saúde'!$C2869</f>
        <v>176.44</v>
      </c>
      <c r="M2869" s="22">
        <f>'Base PF Saúde'!$E2869*'Uco e Filme'!$A$2</f>
        <v>144.1335</v>
      </c>
      <c r="N2869" s="22">
        <f>'Base PF Saúde'!$H2869*'Uco e Filme'!$A$11</f>
        <v>0</v>
      </c>
      <c r="O2869" s="23">
        <f>ROUND(SUM('Base PF Saúde'!$L2869:$N2869),2)</f>
        <v>320.57</v>
      </c>
    </row>
    <row r="2870" spans="1:15" ht="24" x14ac:dyDescent="0.25">
      <c r="A2870" s="18">
        <v>40103625</v>
      </c>
      <c r="B2870" s="18" t="s">
        <v>2892</v>
      </c>
      <c r="C2870" s="24">
        <v>1</v>
      </c>
      <c r="D2870" s="24" t="s">
        <v>102</v>
      </c>
      <c r="E2870" s="20">
        <v>7.95</v>
      </c>
      <c r="F2870" s="21"/>
      <c r="G2870" s="21"/>
      <c r="H2870" s="21"/>
      <c r="I2870" s="21"/>
      <c r="J2870" s="21"/>
      <c r="K2870" s="22">
        <f>VLOOKUP(D2870,'Porte Honorário'!$A$3:$B$44,2,0)</f>
        <v>176.44</v>
      </c>
      <c r="L2870" s="22">
        <f>'Base PF Saúde'!$K2870*'Base PF Saúde'!$C2870</f>
        <v>176.44</v>
      </c>
      <c r="M2870" s="22">
        <f>'Base PF Saúde'!$E2870*'Uco e Filme'!$A$2</f>
        <v>144.1335</v>
      </c>
      <c r="N2870" s="22">
        <f>'Base PF Saúde'!$H2870*'Uco e Filme'!$A$11</f>
        <v>0</v>
      </c>
      <c r="O2870" s="23">
        <f>ROUND(SUM('Base PF Saúde'!$L2870:$N2870),2)</f>
        <v>320.57</v>
      </c>
    </row>
    <row r="2871" spans="1:15" x14ac:dyDescent="0.25">
      <c r="A2871" s="18">
        <v>40103633</v>
      </c>
      <c r="B2871" s="18" t="s">
        <v>2893</v>
      </c>
      <c r="C2871" s="24">
        <v>1</v>
      </c>
      <c r="D2871" s="24" t="s">
        <v>69</v>
      </c>
      <c r="E2871" s="20">
        <v>5.66</v>
      </c>
      <c r="F2871" s="21"/>
      <c r="G2871" s="21"/>
      <c r="H2871" s="21"/>
      <c r="I2871" s="21"/>
      <c r="J2871" s="21"/>
      <c r="K2871" s="22">
        <f>VLOOKUP(D2871,'Porte Honorário'!$A$3:$B$44,2,0)</f>
        <v>201.64</v>
      </c>
      <c r="L2871" s="22">
        <f>'Base PF Saúde'!$K2871*'Base PF Saúde'!$C2871</f>
        <v>201.64</v>
      </c>
      <c r="M2871" s="22">
        <f>'Base PF Saúde'!$E2871*'Uco e Filme'!$A$2</f>
        <v>102.61579999999999</v>
      </c>
      <c r="N2871" s="22">
        <f>'Base PF Saúde'!$H2871*'Uco e Filme'!$A$11</f>
        <v>0</v>
      </c>
      <c r="O2871" s="23">
        <f>ROUND(SUM('Base PF Saúde'!$L2871:$N2871),2)</f>
        <v>304.26</v>
      </c>
    </row>
    <row r="2872" spans="1:15" x14ac:dyDescent="0.25">
      <c r="A2872" s="18">
        <v>40103641</v>
      </c>
      <c r="B2872" s="18" t="s">
        <v>2894</v>
      </c>
      <c r="C2872" s="24">
        <v>1</v>
      </c>
      <c r="D2872" s="24" t="s">
        <v>137</v>
      </c>
      <c r="E2872" s="20">
        <v>0.14899999999999999</v>
      </c>
      <c r="F2872" s="21"/>
      <c r="G2872" s="21"/>
      <c r="H2872" s="21"/>
      <c r="I2872" s="21"/>
      <c r="J2872" s="21"/>
      <c r="K2872" s="22">
        <f>VLOOKUP(D2872,'Porte Honorário'!$A$3:$B$44,2,0)</f>
        <v>31.52</v>
      </c>
      <c r="L2872" s="22">
        <f>'Base PF Saúde'!$K2872*'Base PF Saúde'!$C2872</f>
        <v>31.52</v>
      </c>
      <c r="M2872" s="22">
        <f>'Base PF Saúde'!$E2872*'Uco e Filme'!$A$2</f>
        <v>2.7013699999999998</v>
      </c>
      <c r="N2872" s="22">
        <f>'Base PF Saúde'!$H2872*'Uco e Filme'!$A$11</f>
        <v>0</v>
      </c>
      <c r="O2872" s="23">
        <f>ROUND(SUM('Base PF Saúde'!$L2872:$N2872),2)</f>
        <v>34.22</v>
      </c>
    </row>
    <row r="2873" spans="1:15" x14ac:dyDescent="0.25">
      <c r="A2873" s="18">
        <v>40103650</v>
      </c>
      <c r="B2873" s="18" t="s">
        <v>2895</v>
      </c>
      <c r="C2873" s="24">
        <v>1</v>
      </c>
      <c r="D2873" s="24" t="s">
        <v>50</v>
      </c>
      <c r="E2873" s="20">
        <v>3.7370000000000001</v>
      </c>
      <c r="F2873" s="21"/>
      <c r="G2873" s="21"/>
      <c r="H2873" s="21"/>
      <c r="I2873" s="21"/>
      <c r="J2873" s="21"/>
      <c r="K2873" s="22">
        <f>VLOOKUP(D2873,'Porte Honorário'!$A$3:$B$44,2,0)</f>
        <v>85.08</v>
      </c>
      <c r="L2873" s="22">
        <f>'Base PF Saúde'!$K2873*'Base PF Saúde'!$C2873</f>
        <v>85.08</v>
      </c>
      <c r="M2873" s="22">
        <f>'Base PF Saúde'!$E2873*'Uco e Filme'!$A$2</f>
        <v>67.751809999999992</v>
      </c>
      <c r="N2873" s="22">
        <f>'Base PF Saúde'!$H2873*'Uco e Filme'!$A$11</f>
        <v>0</v>
      </c>
      <c r="O2873" s="23">
        <f>ROUND(SUM('Base PF Saúde'!$L2873:$N2873),2)</f>
        <v>152.83000000000001</v>
      </c>
    </row>
    <row r="2874" spans="1:15" x14ac:dyDescent="0.25">
      <c r="A2874" s="18">
        <v>40103668</v>
      </c>
      <c r="B2874" s="18" t="s">
        <v>2896</v>
      </c>
      <c r="C2874" s="24">
        <v>1</v>
      </c>
      <c r="D2874" s="24" t="s">
        <v>145</v>
      </c>
      <c r="E2874" s="20">
        <v>2.2749999999999999</v>
      </c>
      <c r="F2874" s="21"/>
      <c r="G2874" s="21"/>
      <c r="H2874" s="21"/>
      <c r="I2874" s="21"/>
      <c r="J2874" s="21"/>
      <c r="K2874" s="22">
        <f>VLOOKUP(D2874,'Porte Honorário'!$A$3:$B$44,2,0)</f>
        <v>100.84</v>
      </c>
      <c r="L2874" s="22">
        <f>'Base PF Saúde'!$K2874*'Base PF Saúde'!$C2874</f>
        <v>100.84</v>
      </c>
      <c r="M2874" s="22">
        <f>'Base PF Saúde'!$E2874*'Uco e Filme'!$A$2</f>
        <v>41.245749999999994</v>
      </c>
      <c r="N2874" s="22">
        <f>'Base PF Saúde'!$H2874*'Uco e Filme'!$A$11</f>
        <v>0</v>
      </c>
      <c r="O2874" s="23">
        <f>ROUND(SUM('Base PF Saúde'!$L2874:$N2874),2)</f>
        <v>142.09</v>
      </c>
    </row>
    <row r="2875" spans="1:15" x14ac:dyDescent="0.25">
      <c r="A2875" s="18">
        <v>40103676</v>
      </c>
      <c r="B2875" s="18" t="s">
        <v>2897</v>
      </c>
      <c r="C2875" s="24">
        <v>1</v>
      </c>
      <c r="D2875" s="24" t="s">
        <v>145</v>
      </c>
      <c r="E2875" s="20">
        <v>2.2749999999999999</v>
      </c>
      <c r="F2875" s="21"/>
      <c r="G2875" s="21"/>
      <c r="H2875" s="21"/>
      <c r="I2875" s="21"/>
      <c r="J2875" s="21"/>
      <c r="K2875" s="22">
        <f>VLOOKUP(D2875,'Porte Honorário'!$A$3:$B$44,2,0)</f>
        <v>100.84</v>
      </c>
      <c r="L2875" s="22">
        <f>'Base PF Saúde'!$K2875*'Base PF Saúde'!$C2875</f>
        <v>100.84</v>
      </c>
      <c r="M2875" s="22">
        <f>'Base PF Saúde'!$E2875*'Uco e Filme'!$A$2</f>
        <v>41.245749999999994</v>
      </c>
      <c r="N2875" s="22">
        <f>'Base PF Saúde'!$H2875*'Uco e Filme'!$A$11</f>
        <v>0</v>
      </c>
      <c r="O2875" s="23">
        <f>ROUND(SUM('Base PF Saúde'!$L2875:$N2875),2)</f>
        <v>142.09</v>
      </c>
    </row>
    <row r="2876" spans="1:15" x14ac:dyDescent="0.25">
      <c r="A2876" s="18">
        <v>40103684</v>
      </c>
      <c r="B2876" s="18" t="s">
        <v>2898</v>
      </c>
      <c r="C2876" s="24">
        <v>1</v>
      </c>
      <c r="D2876" s="24" t="s">
        <v>64</v>
      </c>
      <c r="E2876" s="20">
        <v>3.1509999999999998</v>
      </c>
      <c r="F2876" s="21"/>
      <c r="G2876" s="21"/>
      <c r="H2876" s="21"/>
      <c r="I2876" s="21"/>
      <c r="J2876" s="21"/>
      <c r="K2876" s="22">
        <f>VLOOKUP(D2876,'Porte Honorário'!$A$3:$B$44,2,0)</f>
        <v>63.04</v>
      </c>
      <c r="L2876" s="22">
        <f>'Base PF Saúde'!$K2876*'Base PF Saúde'!$C2876</f>
        <v>63.04</v>
      </c>
      <c r="M2876" s="22">
        <f>'Base PF Saúde'!$E2876*'Uco e Filme'!$A$2</f>
        <v>57.127629999999996</v>
      </c>
      <c r="N2876" s="22">
        <f>'Base PF Saúde'!$H2876*'Uco e Filme'!$A$11</f>
        <v>0</v>
      </c>
      <c r="O2876" s="23">
        <f>ROUND(SUM('Base PF Saúde'!$L2876:$N2876),2)</f>
        <v>120.17</v>
      </c>
    </row>
    <row r="2877" spans="1:15" ht="24" x14ac:dyDescent="0.25">
      <c r="A2877" s="18">
        <v>40103714</v>
      </c>
      <c r="B2877" s="18" t="s">
        <v>2899</v>
      </c>
      <c r="C2877" s="24">
        <v>1</v>
      </c>
      <c r="D2877" s="24" t="s">
        <v>64</v>
      </c>
      <c r="E2877" s="20">
        <v>4.6500000000000004</v>
      </c>
      <c r="F2877" s="21"/>
      <c r="G2877" s="21"/>
      <c r="H2877" s="21"/>
      <c r="I2877" s="21"/>
      <c r="J2877" s="21"/>
      <c r="K2877" s="22">
        <f>VLOOKUP(D2877,'Porte Honorário'!$A$3:$B$44,2,0)</f>
        <v>63.04</v>
      </c>
      <c r="L2877" s="22">
        <f>'Base PF Saúde'!$K2877*'Base PF Saúde'!$C2877</f>
        <v>63.04</v>
      </c>
      <c r="M2877" s="22">
        <f>'Base PF Saúde'!$E2877*'Uco e Filme'!$A$2</f>
        <v>84.304500000000004</v>
      </c>
      <c r="N2877" s="22">
        <f>'Base PF Saúde'!$H2877*'Uco e Filme'!$A$11</f>
        <v>0</v>
      </c>
      <c r="O2877" s="23">
        <f>ROUND(SUM('Base PF Saúde'!$L2877:$N2877),2)</f>
        <v>147.34</v>
      </c>
    </row>
    <row r="2878" spans="1:15" ht="24" x14ac:dyDescent="0.25">
      <c r="A2878" s="18">
        <v>40103722</v>
      </c>
      <c r="B2878" s="18" t="s">
        <v>2900</v>
      </c>
      <c r="C2878" s="24">
        <v>1</v>
      </c>
      <c r="D2878" s="24" t="s">
        <v>52</v>
      </c>
      <c r="E2878" s="20">
        <v>2.9249999999999998</v>
      </c>
      <c r="F2878" s="21"/>
      <c r="G2878" s="21"/>
      <c r="H2878" s="21"/>
      <c r="I2878" s="21"/>
      <c r="J2878" s="21"/>
      <c r="K2878" s="22">
        <f>VLOOKUP(D2878,'Porte Honorário'!$A$3:$B$44,2,0)</f>
        <v>138.65</v>
      </c>
      <c r="L2878" s="22">
        <f>'Base PF Saúde'!$K2878*'Base PF Saúde'!$C2878</f>
        <v>138.65</v>
      </c>
      <c r="M2878" s="22">
        <f>'Base PF Saúde'!$E2878*'Uco e Filme'!$A$2</f>
        <v>53.030249999999995</v>
      </c>
      <c r="N2878" s="22">
        <f>'Base PF Saúde'!$H2878*'Uco e Filme'!$A$11</f>
        <v>0</v>
      </c>
      <c r="O2878" s="23">
        <f>ROUND(SUM('Base PF Saúde'!$L2878:$N2878),2)</f>
        <v>191.68</v>
      </c>
    </row>
    <row r="2879" spans="1:15" ht="24" x14ac:dyDescent="0.25">
      <c r="A2879" s="18">
        <v>40103730</v>
      </c>
      <c r="B2879" s="18" t="s">
        <v>2901</v>
      </c>
      <c r="C2879" s="24">
        <v>1</v>
      </c>
      <c r="D2879" s="24" t="s">
        <v>52</v>
      </c>
      <c r="E2879" s="20">
        <v>24</v>
      </c>
      <c r="F2879" s="21"/>
      <c r="G2879" s="21"/>
      <c r="H2879" s="21"/>
      <c r="I2879" s="21"/>
      <c r="J2879" s="21"/>
      <c r="K2879" s="22">
        <f>VLOOKUP(D2879,'Porte Honorário'!$A$3:$B$44,2,0)</f>
        <v>138.65</v>
      </c>
      <c r="L2879" s="22">
        <f>'Base PF Saúde'!$K2879*'Base PF Saúde'!$C2879</f>
        <v>138.65</v>
      </c>
      <c r="M2879" s="22">
        <f>'Base PF Saúde'!$E2879*'Uco e Filme'!$A$2</f>
        <v>435.12</v>
      </c>
      <c r="N2879" s="22">
        <f>'Base PF Saúde'!$H2879*'Uco e Filme'!$A$11</f>
        <v>0</v>
      </c>
      <c r="O2879" s="23">
        <f>ROUND(SUM('Base PF Saúde'!$L2879:$N2879),2)</f>
        <v>573.77</v>
      </c>
    </row>
    <row r="2880" spans="1:15" x14ac:dyDescent="0.25">
      <c r="A2880" s="18">
        <v>40103749</v>
      </c>
      <c r="B2880" s="18" t="s">
        <v>2902</v>
      </c>
      <c r="C2880" s="24">
        <v>1</v>
      </c>
      <c r="D2880" s="24" t="s">
        <v>52</v>
      </c>
      <c r="E2880" s="20">
        <v>4.875</v>
      </c>
      <c r="F2880" s="21"/>
      <c r="G2880" s="21"/>
      <c r="H2880" s="21"/>
      <c r="I2880" s="21"/>
      <c r="J2880" s="21"/>
      <c r="K2880" s="22">
        <f>VLOOKUP(D2880,'Porte Honorário'!$A$3:$B$44,2,0)</f>
        <v>138.65</v>
      </c>
      <c r="L2880" s="22">
        <f>'Base PF Saúde'!$K2880*'Base PF Saúde'!$C2880</f>
        <v>138.65</v>
      </c>
      <c r="M2880" s="22">
        <f>'Base PF Saúde'!$E2880*'Uco e Filme'!$A$2</f>
        <v>88.383749999999992</v>
      </c>
      <c r="N2880" s="22">
        <f>'Base PF Saúde'!$H2880*'Uco e Filme'!$A$11</f>
        <v>0</v>
      </c>
      <c r="O2880" s="23">
        <f>ROUND(SUM('Base PF Saúde'!$L2880:$N2880),2)</f>
        <v>227.03</v>
      </c>
    </row>
    <row r="2881" spans="1:15" ht="24" x14ac:dyDescent="0.25">
      <c r="A2881" s="18">
        <v>40103757</v>
      </c>
      <c r="B2881" s="18" t="s">
        <v>2903</v>
      </c>
      <c r="C2881" s="24">
        <v>1</v>
      </c>
      <c r="D2881" s="24" t="s">
        <v>69</v>
      </c>
      <c r="E2881" s="20">
        <v>3.1259999999999999</v>
      </c>
      <c r="F2881" s="21"/>
      <c r="G2881" s="21"/>
      <c r="H2881" s="21"/>
      <c r="I2881" s="21"/>
      <c r="J2881" s="21"/>
      <c r="K2881" s="22">
        <f>VLOOKUP(D2881,'Porte Honorário'!$A$3:$B$44,2,0)</f>
        <v>201.64</v>
      </c>
      <c r="L2881" s="22">
        <f>'Base PF Saúde'!$K2881*'Base PF Saúde'!$C2881</f>
        <v>201.64</v>
      </c>
      <c r="M2881" s="22">
        <f>'Base PF Saúde'!$E2881*'Uco e Filme'!$A$2</f>
        <v>56.674379999999992</v>
      </c>
      <c r="N2881" s="22">
        <f>'Base PF Saúde'!$H2881*'Uco e Filme'!$A$11</f>
        <v>0</v>
      </c>
      <c r="O2881" s="23">
        <f>ROUND(SUM('Base PF Saúde'!$L2881:$N2881),2)</f>
        <v>258.31</v>
      </c>
    </row>
    <row r="2882" spans="1:15" x14ac:dyDescent="0.25">
      <c r="A2882" s="18">
        <v>40103765</v>
      </c>
      <c r="B2882" s="18" t="s">
        <v>2904</v>
      </c>
      <c r="C2882" s="24">
        <v>1</v>
      </c>
      <c r="D2882" s="24" t="s">
        <v>50</v>
      </c>
      <c r="E2882" s="20">
        <v>4.875</v>
      </c>
      <c r="F2882" s="21"/>
      <c r="G2882" s="21"/>
      <c r="H2882" s="21"/>
      <c r="I2882" s="21"/>
      <c r="J2882" s="21"/>
      <c r="K2882" s="22">
        <f>VLOOKUP(D2882,'Porte Honorário'!$A$3:$B$44,2,0)</f>
        <v>85.08</v>
      </c>
      <c r="L2882" s="22">
        <f>'Base PF Saúde'!$K2882*'Base PF Saúde'!$C2882</f>
        <v>85.08</v>
      </c>
      <c r="M2882" s="22">
        <f>'Base PF Saúde'!$E2882*'Uco e Filme'!$A$2</f>
        <v>88.383749999999992</v>
      </c>
      <c r="N2882" s="22">
        <f>'Base PF Saúde'!$H2882*'Uco e Filme'!$A$11</f>
        <v>0</v>
      </c>
      <c r="O2882" s="23">
        <f>ROUND(SUM('Base PF Saúde'!$L2882:$N2882),2)</f>
        <v>173.46</v>
      </c>
    </row>
    <row r="2883" spans="1:15" ht="24" x14ac:dyDescent="0.25">
      <c r="A2883" s="18">
        <v>40103889</v>
      </c>
      <c r="B2883" s="18" t="s">
        <v>2905</v>
      </c>
      <c r="C2883" s="24">
        <v>1</v>
      </c>
      <c r="D2883" s="24" t="s">
        <v>140</v>
      </c>
      <c r="E2883" s="20">
        <v>2</v>
      </c>
      <c r="F2883" s="21"/>
      <c r="G2883" s="21"/>
      <c r="H2883" s="21"/>
      <c r="I2883" s="21"/>
      <c r="J2883" s="21"/>
      <c r="K2883" s="22">
        <f>VLOOKUP(D2883,'Porte Honorário'!$A$3:$B$44,2,0)</f>
        <v>321.38</v>
      </c>
      <c r="L2883" s="22">
        <f>'Base PF Saúde'!$K2883*'Base PF Saúde'!$C2883</f>
        <v>321.38</v>
      </c>
      <c r="M2883" s="22">
        <f>'Base PF Saúde'!$E2883*'Uco e Filme'!$A$2</f>
        <v>36.26</v>
      </c>
      <c r="N2883" s="22">
        <f>'Base PF Saúde'!$H2883*'Uco e Filme'!$A$11</f>
        <v>0</v>
      </c>
      <c r="O2883" s="23">
        <f>ROUND(SUM('Base PF Saúde'!$L2883:$N2883),2)</f>
        <v>357.64</v>
      </c>
    </row>
    <row r="2884" spans="1:15" ht="24" x14ac:dyDescent="0.25">
      <c r="A2884" s="18">
        <v>40103897</v>
      </c>
      <c r="B2884" s="18" t="s">
        <v>2906</v>
      </c>
      <c r="C2884" s="24">
        <v>1</v>
      </c>
      <c r="D2884" s="24" t="s">
        <v>503</v>
      </c>
      <c r="E2884" s="20">
        <v>2</v>
      </c>
      <c r="F2884" s="21"/>
      <c r="G2884" s="21"/>
      <c r="H2884" s="21"/>
      <c r="I2884" s="21"/>
      <c r="J2884" s="21"/>
      <c r="K2884" s="22">
        <f>VLOOKUP(D2884,'Porte Honorário'!$A$3:$B$44,2,0)</f>
        <v>441.14</v>
      </c>
      <c r="L2884" s="22">
        <f>'Base PF Saúde'!$K2884*'Base PF Saúde'!$C2884</f>
        <v>441.14</v>
      </c>
      <c r="M2884" s="22">
        <f>'Base PF Saúde'!$E2884*'Uco e Filme'!$A$2</f>
        <v>36.26</v>
      </c>
      <c r="N2884" s="22">
        <f>'Base PF Saúde'!$H2884*'Uco e Filme'!$A$11</f>
        <v>0</v>
      </c>
      <c r="O2884" s="23">
        <f>ROUND(SUM('Base PF Saúde'!$L2884:$N2884),2)</f>
        <v>477.4</v>
      </c>
    </row>
    <row r="2885" spans="1:15" ht="13.9" customHeight="1" x14ac:dyDescent="0.25">
      <c r="A2885" s="69" t="s">
        <v>2907</v>
      </c>
      <c r="B2885" s="70"/>
      <c r="C2885" s="70"/>
      <c r="D2885" s="70"/>
      <c r="E2885" s="70"/>
      <c r="F2885" s="70"/>
      <c r="G2885" s="70"/>
      <c r="H2885" s="70"/>
      <c r="I2885" s="70"/>
      <c r="J2885" s="70"/>
      <c r="K2885" s="70"/>
      <c r="L2885" s="70"/>
      <c r="M2885" s="70"/>
      <c r="N2885" s="70"/>
      <c r="O2885" s="71"/>
    </row>
    <row r="2886" spans="1:15" ht="13.9" customHeight="1" x14ac:dyDescent="0.25">
      <c r="A2886" s="69" t="s">
        <v>2908</v>
      </c>
      <c r="B2886" s="70"/>
      <c r="C2886" s="70"/>
      <c r="D2886" s="70"/>
      <c r="E2886" s="70"/>
      <c r="F2886" s="70"/>
      <c r="G2886" s="70"/>
      <c r="H2886" s="70"/>
      <c r="I2886" s="70"/>
      <c r="J2886" s="70"/>
      <c r="K2886" s="70" t="e">
        <f>VLOOKUP(D2886,'Porte Honorário'!$A$3:$B$44,2,0)</f>
        <v>#N/A</v>
      </c>
      <c r="L2886" s="70" t="e">
        <f>'Base PF Saúde'!$K2886*'Base PF Saúde'!$C2886</f>
        <v>#N/A</v>
      </c>
      <c r="M2886" s="70">
        <f>'Base PF Saúde'!$E2886*'Uco e Filme'!$A$2</f>
        <v>0</v>
      </c>
      <c r="N2886" s="70">
        <f>'Base PF Saúde'!$H2886*'Uco e Filme'!$A$11</f>
        <v>0</v>
      </c>
      <c r="O2886" s="71" t="e">
        <f>ROUND(SUM('Base PF Saúde'!$L2886:$N2886),2)</f>
        <v>#N/A</v>
      </c>
    </row>
    <row r="2887" spans="1:15" ht="13.9" customHeight="1" x14ac:dyDescent="0.25">
      <c r="A2887" s="69" t="s">
        <v>2909</v>
      </c>
      <c r="B2887" s="70"/>
      <c r="C2887" s="70"/>
      <c r="D2887" s="70"/>
      <c r="E2887" s="70"/>
      <c r="F2887" s="70"/>
      <c r="G2887" s="70"/>
      <c r="H2887" s="70"/>
      <c r="I2887" s="70"/>
      <c r="J2887" s="70"/>
      <c r="K2887" s="70" t="e">
        <f>VLOOKUP(D2887,'Porte Honorário'!$A$3:$B$44,2,0)</f>
        <v>#N/A</v>
      </c>
      <c r="L2887" s="70" t="e">
        <f>'Base PF Saúde'!$K2887*'Base PF Saúde'!$C2887</f>
        <v>#N/A</v>
      </c>
      <c r="M2887" s="70">
        <f>'Base PF Saúde'!$E2887*'Uco e Filme'!$A$2</f>
        <v>0</v>
      </c>
      <c r="N2887" s="70">
        <f>'Base PF Saúde'!$H2887*'Uco e Filme'!$A$11</f>
        <v>0</v>
      </c>
      <c r="O2887" s="71" t="e">
        <f>ROUND(SUM('Base PF Saúde'!$L2887:$N2887),2)</f>
        <v>#N/A</v>
      </c>
    </row>
    <row r="2888" spans="1:15" ht="13.9" customHeight="1" x14ac:dyDescent="0.25">
      <c r="A2888" s="72" t="s">
        <v>2910</v>
      </c>
      <c r="B2888" s="73"/>
      <c r="C2888" s="73"/>
      <c r="D2888" s="73"/>
      <c r="E2888" s="73"/>
      <c r="F2888" s="73"/>
      <c r="G2888" s="73"/>
      <c r="H2888" s="73"/>
      <c r="I2888" s="73"/>
      <c r="J2888" s="73"/>
      <c r="K2888" s="73" t="e">
        <f>VLOOKUP(D2888,'Porte Honorário'!$A$3:$B$44,2,0)</f>
        <v>#N/A</v>
      </c>
      <c r="L2888" s="73" t="e">
        <f>'Base PF Saúde'!$K2888*'Base PF Saúde'!$C2888</f>
        <v>#N/A</v>
      </c>
      <c r="M2888" s="73">
        <f>'Base PF Saúde'!$E2888*'Uco e Filme'!$A$2</f>
        <v>0</v>
      </c>
      <c r="N2888" s="73">
        <f>'Base PF Saúde'!$H2888*'Uco e Filme'!$A$11</f>
        <v>0</v>
      </c>
      <c r="O2888" s="74" t="e">
        <f>ROUND(SUM('Base PF Saúde'!$L2888:$N2888),2)</f>
        <v>#N/A</v>
      </c>
    </row>
    <row r="2889" spans="1:15" ht="24" x14ac:dyDescent="0.25">
      <c r="A2889" s="18">
        <v>40104010</v>
      </c>
      <c r="B2889" s="18" t="s">
        <v>2911</v>
      </c>
      <c r="C2889" s="24">
        <v>1</v>
      </c>
      <c r="D2889" s="27" t="s">
        <v>98</v>
      </c>
      <c r="E2889" s="20">
        <v>4.78</v>
      </c>
      <c r="F2889" s="17"/>
      <c r="G2889" s="21"/>
      <c r="H2889" s="21"/>
      <c r="I2889" s="21"/>
      <c r="J2889" s="21"/>
      <c r="K2889" s="22">
        <f>VLOOKUP(D2889,'Porte Honorário'!$A$3:$B$44,2,0)</f>
        <v>47.27</v>
      </c>
      <c r="L2889" s="22">
        <f>'Base PF Saúde'!$K2889*'Base PF Saúde'!$C2889</f>
        <v>47.27</v>
      </c>
      <c r="M2889" s="22">
        <f>'Base PF Saúde'!$E2889*'Uco e Filme'!$A$2</f>
        <v>86.6614</v>
      </c>
      <c r="N2889" s="22">
        <f>'Base PF Saúde'!$H2889*'Uco e Filme'!$A$11</f>
        <v>0</v>
      </c>
      <c r="O2889" s="23">
        <f>ROUND(SUM('Base PF Saúde'!$L2889:$N2889),2)</f>
        <v>133.93</v>
      </c>
    </row>
    <row r="2890" spans="1:15" x14ac:dyDescent="0.25">
      <c r="A2890" s="18">
        <v>40104028</v>
      </c>
      <c r="B2890" s="18" t="s">
        <v>2912</v>
      </c>
      <c r="C2890" s="24">
        <v>1</v>
      </c>
      <c r="D2890" s="24" t="s">
        <v>132</v>
      </c>
      <c r="E2890" s="20">
        <v>1.04</v>
      </c>
      <c r="F2890" s="21"/>
      <c r="G2890" s="21"/>
      <c r="H2890" s="21"/>
      <c r="I2890" s="21"/>
      <c r="J2890" s="21"/>
      <c r="K2890" s="22">
        <f>VLOOKUP(D2890,'Porte Honorário'!$A$3:$B$44,2,0)</f>
        <v>15.75</v>
      </c>
      <c r="L2890" s="22">
        <f>'Base PF Saúde'!$K2890*'Base PF Saúde'!$C2890</f>
        <v>15.75</v>
      </c>
      <c r="M2890" s="22">
        <f>'Base PF Saúde'!$E2890*'Uco e Filme'!$A$2</f>
        <v>18.8552</v>
      </c>
      <c r="N2890" s="22">
        <f>'Base PF Saúde'!$H2890*'Uco e Filme'!$A$11</f>
        <v>0</v>
      </c>
      <c r="O2890" s="23">
        <f>ROUND(SUM('Base PF Saúde'!$L2890:$N2890),2)</f>
        <v>34.61</v>
      </c>
    </row>
    <row r="2891" spans="1:15" ht="24" x14ac:dyDescent="0.25">
      <c r="A2891" s="18">
        <v>40104036</v>
      </c>
      <c r="B2891" s="18" t="s">
        <v>2913</v>
      </c>
      <c r="C2891" s="24">
        <v>1</v>
      </c>
      <c r="D2891" s="24" t="s">
        <v>132</v>
      </c>
      <c r="E2891" s="20">
        <v>1.21</v>
      </c>
      <c r="F2891" s="21"/>
      <c r="G2891" s="21"/>
      <c r="H2891" s="21"/>
      <c r="I2891" s="21"/>
      <c r="J2891" s="21"/>
      <c r="K2891" s="22">
        <f>VLOOKUP(D2891,'Porte Honorário'!$A$3:$B$44,2,0)</f>
        <v>15.75</v>
      </c>
      <c r="L2891" s="22">
        <f>'Base PF Saúde'!$K2891*'Base PF Saúde'!$C2891</f>
        <v>15.75</v>
      </c>
      <c r="M2891" s="22">
        <f>'Base PF Saúde'!$E2891*'Uco e Filme'!$A$2</f>
        <v>21.937299999999997</v>
      </c>
      <c r="N2891" s="22">
        <f>'Base PF Saúde'!$H2891*'Uco e Filme'!$A$11</f>
        <v>0</v>
      </c>
      <c r="O2891" s="23">
        <f>ROUND(SUM('Base PF Saúde'!$L2891:$N2891),2)</f>
        <v>37.69</v>
      </c>
    </row>
    <row r="2892" spans="1:15" ht="24" x14ac:dyDescent="0.25">
      <c r="A2892" s="18">
        <v>40104044</v>
      </c>
      <c r="B2892" s="18" t="s">
        <v>2914</v>
      </c>
      <c r="C2892" s="24">
        <v>1</v>
      </c>
      <c r="D2892" s="24" t="s">
        <v>137</v>
      </c>
      <c r="E2892" s="20">
        <v>1</v>
      </c>
      <c r="F2892" s="21"/>
      <c r="G2892" s="21"/>
      <c r="H2892" s="21"/>
      <c r="I2892" s="21"/>
      <c r="J2892" s="21"/>
      <c r="K2892" s="22">
        <f>VLOOKUP(D2892,'Porte Honorário'!$A$3:$B$44,2,0)</f>
        <v>31.52</v>
      </c>
      <c r="L2892" s="22">
        <f>'Base PF Saúde'!$K2892*'Base PF Saúde'!$C2892</f>
        <v>31.52</v>
      </c>
      <c r="M2892" s="22">
        <f>'Base PF Saúde'!$E2892*'Uco e Filme'!$A$2</f>
        <v>18.13</v>
      </c>
      <c r="N2892" s="22">
        <f>'Base PF Saúde'!$H2892*'Uco e Filme'!$A$11</f>
        <v>0</v>
      </c>
      <c r="O2892" s="23">
        <f>ROUND(SUM('Base PF Saúde'!$L2892:$N2892),2)</f>
        <v>49.65</v>
      </c>
    </row>
    <row r="2893" spans="1:15" ht="36" x14ac:dyDescent="0.25">
      <c r="A2893" s="18">
        <v>40104125</v>
      </c>
      <c r="B2893" s="18" t="s">
        <v>2915</v>
      </c>
      <c r="C2893" s="24">
        <v>1</v>
      </c>
      <c r="D2893" s="24" t="s">
        <v>50</v>
      </c>
      <c r="E2893" s="20">
        <v>21.3</v>
      </c>
      <c r="F2893" s="21"/>
      <c r="G2893" s="21"/>
      <c r="H2893" s="21"/>
      <c r="I2893" s="21"/>
      <c r="J2893" s="21"/>
      <c r="K2893" s="22">
        <f>VLOOKUP(D2893,'Porte Honorário'!$A$3:$B$44,2,0)</f>
        <v>85.08</v>
      </c>
      <c r="L2893" s="22">
        <f>'Base PF Saúde'!$K2893*'Base PF Saúde'!$C2893</f>
        <v>85.08</v>
      </c>
      <c r="M2893" s="22">
        <f>'Base PF Saúde'!$E2893*'Uco e Filme'!$A$2</f>
        <v>386.16899999999998</v>
      </c>
      <c r="N2893" s="22">
        <f>'Base PF Saúde'!$H2893*'Uco e Filme'!$A$11</f>
        <v>0</v>
      </c>
      <c r="O2893" s="23">
        <f>ROUND(SUM('Base PF Saúde'!$L2893:$N2893),2)</f>
        <v>471.25</v>
      </c>
    </row>
    <row r="2894" spans="1:15" ht="13.9" customHeight="1" x14ac:dyDescent="0.25">
      <c r="A2894" s="72" t="s">
        <v>2916</v>
      </c>
      <c r="B2894" s="73"/>
      <c r="C2894" s="73"/>
      <c r="D2894" s="73"/>
      <c r="E2894" s="73"/>
      <c r="F2894" s="73"/>
      <c r="G2894" s="73"/>
      <c r="H2894" s="73"/>
      <c r="I2894" s="73"/>
      <c r="J2894" s="73"/>
      <c r="K2894" s="73" t="e">
        <f>VLOOKUP(D2894,'Porte Honorário'!$A$3:$B$44,2,0)</f>
        <v>#N/A</v>
      </c>
      <c r="L2894" s="73" t="e">
        <f>'Base PF Saúde'!$K2894*'Base PF Saúde'!$C2894</f>
        <v>#N/A</v>
      </c>
      <c r="M2894" s="73">
        <f>'Base PF Saúde'!$E2894*'Uco e Filme'!$A$2</f>
        <v>0</v>
      </c>
      <c r="N2894" s="73">
        <f>'Base PF Saúde'!$H2894*'Uco e Filme'!$A$11</f>
        <v>0</v>
      </c>
      <c r="O2894" s="74" t="e">
        <f>ROUND(SUM('Base PF Saúde'!$L2894:$N2894),2)</f>
        <v>#N/A</v>
      </c>
    </row>
    <row r="2895" spans="1:15" ht="24" x14ac:dyDescent="0.25">
      <c r="A2895" s="18">
        <v>40105016</v>
      </c>
      <c r="B2895" s="18" t="s">
        <v>2917</v>
      </c>
      <c r="C2895" s="24">
        <v>1</v>
      </c>
      <c r="D2895" s="24" t="s">
        <v>132</v>
      </c>
      <c r="E2895" s="20">
        <v>1</v>
      </c>
      <c r="F2895" s="21"/>
      <c r="G2895" s="21"/>
      <c r="H2895" s="21"/>
      <c r="I2895" s="21"/>
      <c r="J2895" s="21"/>
      <c r="K2895" s="22">
        <f>VLOOKUP(D2895,'Porte Honorário'!$A$3:$B$44,2,0)</f>
        <v>15.75</v>
      </c>
      <c r="L2895" s="22">
        <f>'Base PF Saúde'!$K2895*'Base PF Saúde'!$C2895</f>
        <v>15.75</v>
      </c>
      <c r="M2895" s="22">
        <f>'Base PF Saúde'!$E2895*'Uco e Filme'!$A$2</f>
        <v>18.13</v>
      </c>
      <c r="N2895" s="22">
        <f>'Base PF Saúde'!$H2895*'Uco e Filme'!$A$11</f>
        <v>0</v>
      </c>
      <c r="O2895" s="23">
        <f>ROUND(SUM('Base PF Saúde'!$L2895:$N2895),2)</f>
        <v>33.880000000000003</v>
      </c>
    </row>
    <row r="2896" spans="1:15" ht="13.9" customHeight="1" x14ac:dyDescent="0.25">
      <c r="A2896" s="18">
        <v>40105024</v>
      </c>
      <c r="B2896" s="18" t="s">
        <v>2918</v>
      </c>
      <c r="C2896" s="24">
        <v>1</v>
      </c>
      <c r="D2896" s="24" t="s">
        <v>64</v>
      </c>
      <c r="E2896" s="20">
        <v>4</v>
      </c>
      <c r="F2896" s="21"/>
      <c r="G2896" s="21"/>
      <c r="H2896" s="21"/>
      <c r="I2896" s="21"/>
      <c r="J2896" s="21"/>
      <c r="K2896" s="22">
        <f>VLOOKUP(D2896,'Porte Honorário'!$A$3:$B$44,2,0)</f>
        <v>63.04</v>
      </c>
      <c r="L2896" s="22">
        <f>'Base PF Saúde'!$K2896*'Base PF Saúde'!$C2896</f>
        <v>63.04</v>
      </c>
      <c r="M2896" s="22">
        <f>'Base PF Saúde'!$E2896*'Uco e Filme'!$A$2</f>
        <v>72.52</v>
      </c>
      <c r="N2896" s="22">
        <f>'Base PF Saúde'!$H2896*'Uco e Filme'!$A$11</f>
        <v>0</v>
      </c>
      <c r="O2896" s="23">
        <f>ROUND(SUM('Base PF Saúde'!$L2896:$N2896),2)</f>
        <v>135.56</v>
      </c>
    </row>
    <row r="2897" spans="1:15" ht="24" x14ac:dyDescent="0.25">
      <c r="A2897" s="18">
        <v>40105032</v>
      </c>
      <c r="B2897" s="18" t="s">
        <v>2919</v>
      </c>
      <c r="C2897" s="24">
        <v>1</v>
      </c>
      <c r="D2897" s="24" t="s">
        <v>64</v>
      </c>
      <c r="E2897" s="20">
        <v>4</v>
      </c>
      <c r="F2897" s="21"/>
      <c r="G2897" s="21"/>
      <c r="H2897" s="21"/>
      <c r="I2897" s="21"/>
      <c r="J2897" s="21"/>
      <c r="K2897" s="22">
        <f>VLOOKUP(D2897,'Porte Honorário'!$A$3:$B$44,2,0)</f>
        <v>63.04</v>
      </c>
      <c r="L2897" s="22">
        <f>'Base PF Saúde'!$K2897*'Base PF Saúde'!$C2897</f>
        <v>63.04</v>
      </c>
      <c r="M2897" s="22">
        <f>'Base PF Saúde'!$E2897*'Uco e Filme'!$A$2</f>
        <v>72.52</v>
      </c>
      <c r="N2897" s="22">
        <f>'Base PF Saúde'!$H2897*'Uco e Filme'!$A$11</f>
        <v>0</v>
      </c>
      <c r="O2897" s="23">
        <f>ROUND(SUM('Base PF Saúde'!$L2897:$N2897),2)</f>
        <v>135.56</v>
      </c>
    </row>
    <row r="2898" spans="1:15" x14ac:dyDescent="0.25">
      <c r="A2898" s="18">
        <v>40105040</v>
      </c>
      <c r="B2898" s="18" t="s">
        <v>2920</v>
      </c>
      <c r="C2898" s="24">
        <v>1</v>
      </c>
      <c r="D2898" s="24" t="s">
        <v>64</v>
      </c>
      <c r="E2898" s="20">
        <v>4</v>
      </c>
      <c r="F2898" s="21"/>
      <c r="G2898" s="21"/>
      <c r="H2898" s="21"/>
      <c r="I2898" s="21"/>
      <c r="J2898" s="21"/>
      <c r="K2898" s="22">
        <f>VLOOKUP(D2898,'Porte Honorário'!$A$3:$B$44,2,0)</f>
        <v>63.04</v>
      </c>
      <c r="L2898" s="22">
        <f>'Base PF Saúde'!$K2898*'Base PF Saúde'!$C2898</f>
        <v>63.04</v>
      </c>
      <c r="M2898" s="22">
        <f>'Base PF Saúde'!$E2898*'Uco e Filme'!$A$2</f>
        <v>72.52</v>
      </c>
      <c r="N2898" s="22">
        <f>'Base PF Saúde'!$H2898*'Uco e Filme'!$A$11</f>
        <v>0</v>
      </c>
      <c r="O2898" s="23">
        <f>ROUND(SUM('Base PF Saúde'!$L2898:$N2898),2)</f>
        <v>135.56</v>
      </c>
    </row>
    <row r="2899" spans="1:15" x14ac:dyDescent="0.25">
      <c r="A2899" s="18">
        <v>40105059</v>
      </c>
      <c r="B2899" s="18" t="s">
        <v>2921</v>
      </c>
      <c r="C2899" s="24">
        <v>1</v>
      </c>
      <c r="D2899" s="24" t="s">
        <v>132</v>
      </c>
      <c r="E2899" s="20"/>
      <c r="F2899" s="21"/>
      <c r="G2899" s="21"/>
      <c r="H2899" s="21"/>
      <c r="I2899" s="21"/>
      <c r="J2899" s="21"/>
      <c r="K2899" s="22">
        <f>VLOOKUP(D2899,'Porte Honorário'!$A$3:$B$44,2,0)</f>
        <v>15.75</v>
      </c>
      <c r="L2899" s="22">
        <f>'Base PF Saúde'!$K2899*'Base PF Saúde'!$C2899</f>
        <v>15.75</v>
      </c>
      <c r="M2899" s="22">
        <f>'Base PF Saúde'!$E2899*'Uco e Filme'!$A$2</f>
        <v>0</v>
      </c>
      <c r="N2899" s="22">
        <f>'Base PF Saúde'!$H2899*'Uco e Filme'!$A$11</f>
        <v>0</v>
      </c>
      <c r="O2899" s="23">
        <f>ROUND(SUM('Base PF Saúde'!$L2899:$N2899),2)</f>
        <v>15.75</v>
      </c>
    </row>
    <row r="2900" spans="1:15" ht="24" x14ac:dyDescent="0.25">
      <c r="A2900" s="18">
        <v>40105067</v>
      </c>
      <c r="B2900" s="18" t="s">
        <v>2922</v>
      </c>
      <c r="C2900" s="24">
        <v>1</v>
      </c>
      <c r="D2900" s="24" t="s">
        <v>132</v>
      </c>
      <c r="E2900" s="20">
        <v>1</v>
      </c>
      <c r="F2900" s="21"/>
      <c r="G2900" s="21"/>
      <c r="H2900" s="21"/>
      <c r="I2900" s="21"/>
      <c r="J2900" s="21"/>
      <c r="K2900" s="22">
        <f>VLOOKUP(D2900,'Porte Honorário'!$A$3:$B$44,2,0)</f>
        <v>15.75</v>
      </c>
      <c r="L2900" s="22">
        <f>'Base PF Saúde'!$K2900*'Base PF Saúde'!$C2900</f>
        <v>15.75</v>
      </c>
      <c r="M2900" s="22">
        <f>'Base PF Saúde'!$E2900*'Uco e Filme'!$A$2</f>
        <v>18.13</v>
      </c>
      <c r="N2900" s="22">
        <f>'Base PF Saúde'!$H2900*'Uco e Filme'!$A$11</f>
        <v>0</v>
      </c>
      <c r="O2900" s="23">
        <f>ROUND(SUM('Base PF Saúde'!$L2900:$N2900),2)</f>
        <v>33.880000000000003</v>
      </c>
    </row>
    <row r="2901" spans="1:15" ht="24" x14ac:dyDescent="0.25">
      <c r="A2901" s="18">
        <v>40105075</v>
      </c>
      <c r="B2901" s="18" t="s">
        <v>2923</v>
      </c>
      <c r="C2901" s="24">
        <v>1</v>
      </c>
      <c r="D2901" s="24" t="s">
        <v>50</v>
      </c>
      <c r="E2901" s="20">
        <v>4</v>
      </c>
      <c r="F2901" s="21"/>
      <c r="G2901" s="21"/>
      <c r="H2901" s="21"/>
      <c r="I2901" s="21"/>
      <c r="J2901" s="21"/>
      <c r="K2901" s="22">
        <f>VLOOKUP(D2901,'Porte Honorário'!$A$3:$B$44,2,0)</f>
        <v>85.08</v>
      </c>
      <c r="L2901" s="22">
        <f>'Base PF Saúde'!$K2901*'Base PF Saúde'!$C2901</f>
        <v>85.08</v>
      </c>
      <c r="M2901" s="22">
        <f>'Base PF Saúde'!$E2901*'Uco e Filme'!$A$2</f>
        <v>72.52</v>
      </c>
      <c r="N2901" s="22">
        <f>'Base PF Saúde'!$H2901*'Uco e Filme'!$A$11</f>
        <v>0</v>
      </c>
      <c r="O2901" s="23">
        <f>ROUND(SUM('Base PF Saúde'!$L2901:$N2901),2)</f>
        <v>157.6</v>
      </c>
    </row>
    <row r="2902" spans="1:15" x14ac:dyDescent="0.25">
      <c r="A2902" s="18">
        <v>40105083</v>
      </c>
      <c r="B2902" s="18" t="s">
        <v>2924</v>
      </c>
      <c r="C2902" s="24">
        <v>1</v>
      </c>
      <c r="D2902" s="24" t="s">
        <v>50</v>
      </c>
      <c r="E2902" s="20">
        <v>4</v>
      </c>
      <c r="F2902" s="21"/>
      <c r="G2902" s="21"/>
      <c r="H2902" s="21"/>
      <c r="I2902" s="21"/>
      <c r="J2902" s="21"/>
      <c r="K2902" s="22">
        <f>VLOOKUP(D2902,'Porte Honorário'!$A$3:$B$44,2,0)</f>
        <v>85.08</v>
      </c>
      <c r="L2902" s="22">
        <f>'Base PF Saúde'!$K2902*'Base PF Saúde'!$C2902</f>
        <v>85.08</v>
      </c>
      <c r="M2902" s="22">
        <f>'Base PF Saúde'!$E2902*'Uco e Filme'!$A$2</f>
        <v>72.52</v>
      </c>
      <c r="N2902" s="22">
        <f>'Base PF Saúde'!$H2902*'Uco e Filme'!$A$11</f>
        <v>0</v>
      </c>
      <c r="O2902" s="23">
        <f>ROUND(SUM('Base PF Saúde'!$L2902:$N2902),2)</f>
        <v>157.6</v>
      </c>
    </row>
    <row r="2903" spans="1:15" x14ac:dyDescent="0.25">
      <c r="A2903" s="18">
        <v>40105091</v>
      </c>
      <c r="B2903" s="18" t="s">
        <v>2925</v>
      </c>
      <c r="C2903" s="24">
        <v>1</v>
      </c>
      <c r="D2903" s="24" t="s">
        <v>50</v>
      </c>
      <c r="E2903" s="20">
        <v>4</v>
      </c>
      <c r="F2903" s="21"/>
      <c r="G2903" s="21"/>
      <c r="H2903" s="21"/>
      <c r="I2903" s="21"/>
      <c r="J2903" s="21"/>
      <c r="K2903" s="22">
        <f>VLOOKUP(D2903,'Porte Honorário'!$A$3:$B$44,2,0)</f>
        <v>85.08</v>
      </c>
      <c r="L2903" s="22">
        <f>'Base PF Saúde'!$K2903*'Base PF Saúde'!$C2903</f>
        <v>85.08</v>
      </c>
      <c r="M2903" s="22">
        <f>'Base PF Saúde'!$E2903*'Uco e Filme'!$A$2</f>
        <v>72.52</v>
      </c>
      <c r="N2903" s="22">
        <f>'Base PF Saúde'!$H2903*'Uco e Filme'!$A$11</f>
        <v>0</v>
      </c>
      <c r="O2903" s="23">
        <f>ROUND(SUM('Base PF Saúde'!$L2903:$N2903),2)</f>
        <v>157.6</v>
      </c>
    </row>
    <row r="2904" spans="1:15" ht="13.9" customHeight="1" x14ac:dyDescent="0.25">
      <c r="A2904" s="69" t="s">
        <v>2926</v>
      </c>
      <c r="B2904" s="70"/>
      <c r="C2904" s="70"/>
      <c r="D2904" s="70"/>
      <c r="E2904" s="70"/>
      <c r="F2904" s="70"/>
      <c r="G2904" s="70"/>
      <c r="H2904" s="70"/>
      <c r="I2904" s="70"/>
      <c r="J2904" s="70"/>
      <c r="K2904" s="70"/>
      <c r="L2904" s="70"/>
      <c r="M2904" s="70"/>
      <c r="N2904" s="70"/>
      <c r="O2904" s="71"/>
    </row>
    <row r="2905" spans="1:15" ht="13.9" customHeight="1" x14ac:dyDescent="0.25">
      <c r="A2905" s="69" t="s">
        <v>2927</v>
      </c>
      <c r="B2905" s="70"/>
      <c r="C2905" s="70"/>
      <c r="D2905" s="70"/>
      <c r="E2905" s="70"/>
      <c r="F2905" s="70"/>
      <c r="G2905" s="70"/>
      <c r="H2905" s="70"/>
      <c r="I2905" s="70"/>
      <c r="J2905" s="70"/>
      <c r="K2905" s="70"/>
      <c r="L2905" s="70"/>
      <c r="M2905" s="70"/>
      <c r="N2905" s="70"/>
      <c r="O2905" s="71"/>
    </row>
    <row r="2906" spans="1:15" ht="13.9" customHeight="1" x14ac:dyDescent="0.25">
      <c r="A2906" s="72" t="s">
        <v>2928</v>
      </c>
      <c r="B2906" s="73"/>
      <c r="C2906" s="73"/>
      <c r="D2906" s="73"/>
      <c r="E2906" s="73"/>
      <c r="F2906" s="73"/>
      <c r="G2906" s="73"/>
      <c r="H2906" s="73"/>
      <c r="I2906" s="73"/>
      <c r="J2906" s="73"/>
      <c r="K2906" s="73" t="e">
        <f>VLOOKUP(D2906,'Porte Honorário'!$A$3:$B$44,2,0)</f>
        <v>#N/A</v>
      </c>
      <c r="L2906" s="73" t="e">
        <f>'Base PF Saúde'!$K2906*'Base PF Saúde'!$C2906</f>
        <v>#N/A</v>
      </c>
      <c r="M2906" s="73">
        <f>'Base PF Saúde'!$E2906*'Uco e Filme'!$A$2</f>
        <v>0</v>
      </c>
      <c r="N2906" s="73">
        <f>'Base PF Saúde'!$H2906*'Uco e Filme'!$A$11</f>
        <v>0</v>
      </c>
      <c r="O2906" s="74" t="e">
        <f>ROUND(SUM('Base PF Saúde'!$L2906:$N2906),2)</f>
        <v>#N/A</v>
      </c>
    </row>
    <row r="2907" spans="1:15" x14ac:dyDescent="0.25">
      <c r="A2907" s="18">
        <v>40201015</v>
      </c>
      <c r="B2907" s="18" t="s">
        <v>2929</v>
      </c>
      <c r="C2907" s="24">
        <v>1</v>
      </c>
      <c r="D2907" s="24" t="s">
        <v>137</v>
      </c>
      <c r="E2907" s="20"/>
      <c r="F2907" s="21"/>
      <c r="G2907" s="21"/>
      <c r="H2907" s="21"/>
      <c r="I2907" s="21"/>
      <c r="J2907" s="21"/>
      <c r="K2907" s="22">
        <f>VLOOKUP(D2907,'Porte Honorário'!$A$3:$B$44,2,0)</f>
        <v>31.52</v>
      </c>
      <c r="L2907" s="22">
        <f>'Base PF Saúde'!$K2907*'Base PF Saúde'!$C2907</f>
        <v>31.52</v>
      </c>
      <c r="M2907" s="22">
        <f>'Base PF Saúde'!$E2907*'Uco e Filme'!$A$2</f>
        <v>0</v>
      </c>
      <c r="N2907" s="22">
        <f>'Base PF Saúde'!$H2907*'Uco e Filme'!$A$11</f>
        <v>0</v>
      </c>
      <c r="O2907" s="23">
        <f>ROUND(SUM('Base PF Saúde'!$L2907:$N2907),2)</f>
        <v>31.52</v>
      </c>
    </row>
    <row r="2908" spans="1:15" x14ac:dyDescent="0.25">
      <c r="A2908" s="18">
        <v>40201023</v>
      </c>
      <c r="B2908" s="18" t="s">
        <v>2930</v>
      </c>
      <c r="C2908" s="24">
        <v>1</v>
      </c>
      <c r="D2908" s="24" t="s">
        <v>98</v>
      </c>
      <c r="E2908" s="20"/>
      <c r="F2908" s="21"/>
      <c r="G2908" s="21"/>
      <c r="H2908" s="21"/>
      <c r="I2908" s="21"/>
      <c r="J2908" s="21"/>
      <c r="K2908" s="22">
        <f>VLOOKUP(D2908,'Porte Honorário'!$A$3:$B$44,2,0)</f>
        <v>47.27</v>
      </c>
      <c r="L2908" s="22">
        <f>'Base PF Saúde'!$K2908*'Base PF Saúde'!$C2908</f>
        <v>47.27</v>
      </c>
      <c r="M2908" s="22">
        <f>'Base PF Saúde'!$E2908*'Uco e Filme'!$A$2</f>
        <v>0</v>
      </c>
      <c r="N2908" s="22">
        <f>'Base PF Saúde'!$H2908*'Uco e Filme'!$A$11</f>
        <v>0</v>
      </c>
      <c r="O2908" s="23">
        <f>ROUND(SUM('Base PF Saúde'!$L2908:$N2908),2)</f>
        <v>47.27</v>
      </c>
    </row>
    <row r="2909" spans="1:15" x14ac:dyDescent="0.25">
      <c r="A2909" s="18">
        <v>40201031</v>
      </c>
      <c r="B2909" s="18" t="s">
        <v>2931</v>
      </c>
      <c r="C2909" s="24">
        <v>1</v>
      </c>
      <c r="D2909" s="24" t="s">
        <v>369</v>
      </c>
      <c r="E2909" s="20">
        <v>8.7750000000000004</v>
      </c>
      <c r="F2909" s="21"/>
      <c r="G2909" s="21"/>
      <c r="H2909" s="21"/>
      <c r="I2909" s="21"/>
      <c r="J2909" s="21"/>
      <c r="K2909" s="22">
        <f>VLOOKUP(D2909,'Porte Honorário'!$A$3:$B$44,2,0)</f>
        <v>368.67</v>
      </c>
      <c r="L2909" s="22">
        <f>'Base PF Saúde'!$K2909*'Base PF Saúde'!$C2909</f>
        <v>368.67</v>
      </c>
      <c r="M2909" s="22">
        <f>'Base PF Saúde'!$E2909*'Uco e Filme'!$A$2</f>
        <v>159.09074999999999</v>
      </c>
      <c r="N2909" s="22">
        <f>'Base PF Saúde'!$H2909*'Uco e Filme'!$A$11</f>
        <v>0</v>
      </c>
      <c r="O2909" s="23">
        <f>ROUND(SUM('Base PF Saúde'!$L2909:$N2909),2)</f>
        <v>527.76</v>
      </c>
    </row>
    <row r="2910" spans="1:15" ht="24" x14ac:dyDescent="0.25">
      <c r="A2910" s="18">
        <v>40201058</v>
      </c>
      <c r="B2910" s="18" t="s">
        <v>2932</v>
      </c>
      <c r="C2910" s="24">
        <v>1</v>
      </c>
      <c r="D2910" s="24" t="s">
        <v>71</v>
      </c>
      <c r="E2910" s="20">
        <v>8.7750000000000004</v>
      </c>
      <c r="F2910" s="21"/>
      <c r="G2910" s="21"/>
      <c r="H2910" s="21"/>
      <c r="I2910" s="21"/>
      <c r="J2910" s="21"/>
      <c r="K2910" s="22">
        <f>VLOOKUP(D2910,'Porte Honorário'!$A$3:$B$44,2,0)</f>
        <v>297.77</v>
      </c>
      <c r="L2910" s="22">
        <f>'Base PF Saúde'!$K2910*'Base PF Saúde'!$C2910</f>
        <v>297.77</v>
      </c>
      <c r="M2910" s="22">
        <f>'Base PF Saúde'!$E2910*'Uco e Filme'!$A$2</f>
        <v>159.09074999999999</v>
      </c>
      <c r="N2910" s="22">
        <f>'Base PF Saúde'!$H2910*'Uco e Filme'!$A$11</f>
        <v>0</v>
      </c>
      <c r="O2910" s="23">
        <f>ROUND(SUM('Base PF Saúde'!$L2910:$N2910),2)</f>
        <v>456.86</v>
      </c>
    </row>
    <row r="2911" spans="1:15" x14ac:dyDescent="0.25">
      <c r="A2911" s="18">
        <v>40201066</v>
      </c>
      <c r="B2911" s="18" t="s">
        <v>2933</v>
      </c>
      <c r="C2911" s="24">
        <v>1</v>
      </c>
      <c r="D2911" s="24" t="s">
        <v>102</v>
      </c>
      <c r="E2911" s="20">
        <v>2.78</v>
      </c>
      <c r="F2911" s="21"/>
      <c r="G2911" s="21"/>
      <c r="H2911" s="21"/>
      <c r="I2911" s="21"/>
      <c r="J2911" s="21"/>
      <c r="K2911" s="22">
        <f>VLOOKUP(D2911,'Porte Honorário'!$A$3:$B$44,2,0)</f>
        <v>176.44</v>
      </c>
      <c r="L2911" s="22">
        <f>'Base PF Saúde'!$K2911*'Base PF Saúde'!$C2911</f>
        <v>176.44</v>
      </c>
      <c r="M2911" s="22">
        <f>'Base PF Saúde'!$E2911*'Uco e Filme'!$A$2</f>
        <v>50.401399999999995</v>
      </c>
      <c r="N2911" s="22">
        <f>'Base PF Saúde'!$H2911*'Uco e Filme'!$A$11</f>
        <v>0</v>
      </c>
      <c r="O2911" s="23">
        <f>ROUND(SUM('Base PF Saúde'!$L2911:$N2911),2)</f>
        <v>226.84</v>
      </c>
    </row>
    <row r="2912" spans="1:15" ht="24" x14ac:dyDescent="0.25">
      <c r="A2912" s="18">
        <v>40201074</v>
      </c>
      <c r="B2912" s="18" t="s">
        <v>2934</v>
      </c>
      <c r="C2912" s="24">
        <v>1</v>
      </c>
      <c r="D2912" s="24" t="s">
        <v>295</v>
      </c>
      <c r="E2912" s="20">
        <v>30.516999999999999</v>
      </c>
      <c r="F2912" s="21"/>
      <c r="G2912" s="21"/>
      <c r="H2912" s="21"/>
      <c r="I2912" s="21"/>
      <c r="J2912" s="21"/>
      <c r="K2912" s="22">
        <f>VLOOKUP(D2912,'Porte Honorário'!$A$3:$B$44,2,0)</f>
        <v>682.17</v>
      </c>
      <c r="L2912" s="22">
        <f>'Base PF Saúde'!$K2912*'Base PF Saúde'!$C2912</f>
        <v>682.17</v>
      </c>
      <c r="M2912" s="22">
        <f>'Base PF Saúde'!$E2912*'Uco e Filme'!$A$2</f>
        <v>553.27320999999995</v>
      </c>
      <c r="N2912" s="22">
        <f>'Base PF Saúde'!$H2912*'Uco e Filme'!$A$11</f>
        <v>0</v>
      </c>
      <c r="O2912" s="23">
        <f>ROUND(SUM('Base PF Saúde'!$L2912:$N2912),2)</f>
        <v>1235.44</v>
      </c>
    </row>
    <row r="2913" spans="1:15" x14ac:dyDescent="0.25">
      <c r="A2913" s="18">
        <v>40201082</v>
      </c>
      <c r="B2913" s="18" t="s">
        <v>2935</v>
      </c>
      <c r="C2913" s="24">
        <v>1</v>
      </c>
      <c r="D2913" s="24" t="s">
        <v>336</v>
      </c>
      <c r="E2913" s="20">
        <v>14.798</v>
      </c>
      <c r="F2913" s="21"/>
      <c r="G2913" s="21"/>
      <c r="H2913" s="21"/>
      <c r="I2913" s="21"/>
      <c r="J2913" s="21"/>
      <c r="K2913" s="22">
        <f>VLOOKUP(D2913,'Porte Honorário'!$A$3:$B$44,2,0)</f>
        <v>401.75</v>
      </c>
      <c r="L2913" s="22">
        <f>'Base PF Saúde'!$K2913*'Base PF Saúde'!$C2913</f>
        <v>401.75</v>
      </c>
      <c r="M2913" s="22">
        <f>'Base PF Saúde'!$E2913*'Uco e Filme'!$A$2</f>
        <v>268.28773999999999</v>
      </c>
      <c r="N2913" s="22">
        <f>'Base PF Saúde'!$H2913*'Uco e Filme'!$A$11</f>
        <v>0</v>
      </c>
      <c r="O2913" s="23">
        <f>ROUND(SUM('Base PF Saúde'!$L2913:$N2913),2)</f>
        <v>670.04</v>
      </c>
    </row>
    <row r="2914" spans="1:15" x14ac:dyDescent="0.25">
      <c r="A2914" s="18">
        <v>40201090</v>
      </c>
      <c r="B2914" s="18" t="s">
        <v>2936</v>
      </c>
      <c r="C2914" s="24">
        <v>1</v>
      </c>
      <c r="D2914" s="24" t="s">
        <v>295</v>
      </c>
      <c r="E2914" s="20">
        <v>21.501000000000001</v>
      </c>
      <c r="F2914" s="21"/>
      <c r="G2914" s="21"/>
      <c r="H2914" s="21"/>
      <c r="I2914" s="21"/>
      <c r="J2914" s="21"/>
      <c r="K2914" s="22">
        <f>VLOOKUP(D2914,'Porte Honorário'!$A$3:$B$44,2,0)</f>
        <v>682.17</v>
      </c>
      <c r="L2914" s="22">
        <f>'Base PF Saúde'!$K2914*'Base PF Saúde'!$C2914</f>
        <v>682.17</v>
      </c>
      <c r="M2914" s="22">
        <f>'Base PF Saúde'!$E2914*'Uco e Filme'!$A$2</f>
        <v>389.81313</v>
      </c>
      <c r="N2914" s="22">
        <f>'Base PF Saúde'!$H2914*'Uco e Filme'!$A$11</f>
        <v>0</v>
      </c>
      <c r="O2914" s="23">
        <f>ROUND(SUM('Base PF Saúde'!$L2914:$N2914),2)</f>
        <v>1071.98</v>
      </c>
    </row>
    <row r="2915" spans="1:15" x14ac:dyDescent="0.25">
      <c r="A2915" s="18">
        <v>40201104</v>
      </c>
      <c r="B2915" s="18" t="s">
        <v>2937</v>
      </c>
      <c r="C2915" s="24">
        <v>1</v>
      </c>
      <c r="D2915" s="24" t="s">
        <v>295</v>
      </c>
      <c r="E2915" s="20"/>
      <c r="F2915" s="21"/>
      <c r="G2915" s="21"/>
      <c r="H2915" s="21"/>
      <c r="I2915" s="21"/>
      <c r="J2915" s="21"/>
      <c r="K2915" s="22">
        <f>VLOOKUP(D2915,'Porte Honorário'!$A$3:$B$44,2,0)</f>
        <v>682.17</v>
      </c>
      <c r="L2915" s="22">
        <f>'Base PF Saúde'!$K2915*'Base PF Saúde'!$C2915</f>
        <v>682.17</v>
      </c>
      <c r="M2915" s="22">
        <f>'Base PF Saúde'!$E2915*'Uco e Filme'!$A$2</f>
        <v>0</v>
      </c>
      <c r="N2915" s="22">
        <f>'Base PF Saúde'!$H2915*'Uco e Filme'!$A$11</f>
        <v>0</v>
      </c>
      <c r="O2915" s="23">
        <f>ROUND(SUM('Base PF Saúde'!$L2915:$N2915),2)</f>
        <v>682.17</v>
      </c>
    </row>
    <row r="2916" spans="1:15" x14ac:dyDescent="0.25">
      <c r="A2916" s="18">
        <v>40201112</v>
      </c>
      <c r="B2916" s="18" t="s">
        <v>2938</v>
      </c>
      <c r="C2916" s="24">
        <v>1</v>
      </c>
      <c r="D2916" s="24" t="s">
        <v>295</v>
      </c>
      <c r="E2916" s="20"/>
      <c r="F2916" s="21"/>
      <c r="G2916" s="21"/>
      <c r="H2916" s="21"/>
      <c r="I2916" s="21"/>
      <c r="J2916" s="21"/>
      <c r="K2916" s="22">
        <f>VLOOKUP(D2916,'Porte Honorário'!$A$3:$B$44,2,0)</f>
        <v>682.17</v>
      </c>
      <c r="L2916" s="22">
        <f>'Base PF Saúde'!$K2916*'Base PF Saúde'!$C2916</f>
        <v>682.17</v>
      </c>
      <c r="M2916" s="22">
        <f>'Base PF Saúde'!$E2916*'Uco e Filme'!$A$2</f>
        <v>0</v>
      </c>
      <c r="N2916" s="22">
        <f>'Base PF Saúde'!$H2916*'Uco e Filme'!$A$11</f>
        <v>0</v>
      </c>
      <c r="O2916" s="23">
        <f>ROUND(SUM('Base PF Saúde'!$L2916:$N2916),2)</f>
        <v>682.17</v>
      </c>
    </row>
    <row r="2917" spans="1:15" x14ac:dyDescent="0.25">
      <c r="A2917" s="18">
        <v>40201120</v>
      </c>
      <c r="B2917" s="18" t="s">
        <v>2939</v>
      </c>
      <c r="C2917" s="24">
        <v>1</v>
      </c>
      <c r="D2917" s="24" t="s">
        <v>92</v>
      </c>
      <c r="E2917" s="20">
        <v>12.585000000000001</v>
      </c>
      <c r="F2917" s="21"/>
      <c r="G2917" s="21"/>
      <c r="H2917" s="21"/>
      <c r="I2917" s="21"/>
      <c r="J2917" s="21"/>
      <c r="K2917" s="22">
        <f>VLOOKUP(D2917,'Porte Honorário'!$A$3:$B$44,2,0)</f>
        <v>241.04</v>
      </c>
      <c r="L2917" s="22">
        <f>'Base PF Saúde'!$K2917*'Base PF Saúde'!$C2917</f>
        <v>241.04</v>
      </c>
      <c r="M2917" s="22">
        <f>'Base PF Saúde'!$E2917*'Uco e Filme'!$A$2</f>
        <v>228.16605000000001</v>
      </c>
      <c r="N2917" s="22">
        <f>'Base PF Saúde'!$H2917*'Uco e Filme'!$A$11</f>
        <v>0</v>
      </c>
      <c r="O2917" s="23">
        <f>ROUND(SUM('Base PF Saúde'!$L2917:$N2917),2)</f>
        <v>469.21</v>
      </c>
    </row>
    <row r="2918" spans="1:15" x14ac:dyDescent="0.25">
      <c r="A2918" s="18">
        <v>40201139</v>
      </c>
      <c r="B2918" s="18" t="s">
        <v>2940</v>
      </c>
      <c r="C2918" s="24">
        <v>1</v>
      </c>
      <c r="D2918" s="24" t="s">
        <v>73</v>
      </c>
      <c r="E2918" s="20">
        <v>21.114000000000001</v>
      </c>
      <c r="F2918" s="21"/>
      <c r="G2918" s="21"/>
      <c r="H2918" s="21"/>
      <c r="I2918" s="21"/>
      <c r="J2918" s="21"/>
      <c r="K2918" s="22">
        <f>VLOOKUP(D2918,'Porte Honorário'!$A$3:$B$44,2,0)</f>
        <v>346.6</v>
      </c>
      <c r="L2918" s="22">
        <f>'Base PF Saúde'!$K2918*'Base PF Saúde'!$C2918</f>
        <v>346.6</v>
      </c>
      <c r="M2918" s="22">
        <f>'Base PF Saúde'!$E2918*'Uco e Filme'!$A$2</f>
        <v>382.79681999999997</v>
      </c>
      <c r="N2918" s="22">
        <f>'Base PF Saúde'!$H2918*'Uco e Filme'!$A$11</f>
        <v>0</v>
      </c>
      <c r="O2918" s="23">
        <f>ROUND(SUM('Base PF Saúde'!$L2918:$N2918),2)</f>
        <v>729.4</v>
      </c>
    </row>
    <row r="2919" spans="1:15" x14ac:dyDescent="0.25">
      <c r="A2919" s="18">
        <v>40201147</v>
      </c>
      <c r="B2919" s="18" t="s">
        <v>2941</v>
      </c>
      <c r="C2919" s="24">
        <v>1</v>
      </c>
      <c r="D2919" s="24" t="s">
        <v>246</v>
      </c>
      <c r="E2919" s="20">
        <v>63.139000000000003</v>
      </c>
      <c r="F2919" s="21">
        <v>1</v>
      </c>
      <c r="G2919" s="21"/>
      <c r="H2919" s="21"/>
      <c r="I2919" s="21"/>
      <c r="J2919" s="21"/>
      <c r="K2919" s="22">
        <f>VLOOKUP(D2919,'Porte Honorário'!$A$3:$B$44,2,0)</f>
        <v>521.47</v>
      </c>
      <c r="L2919" s="22">
        <f>'Base PF Saúde'!$K2919*'Base PF Saúde'!$C2919</f>
        <v>521.47</v>
      </c>
      <c r="M2919" s="22">
        <f>'Base PF Saúde'!$E2919*'Uco e Filme'!$A$2</f>
        <v>1144.7100700000001</v>
      </c>
      <c r="N2919" s="22">
        <f>'Base PF Saúde'!$H2919*'Uco e Filme'!$A$11</f>
        <v>0</v>
      </c>
      <c r="O2919" s="23">
        <f>ROUND(SUM('Base PF Saúde'!$L2919:$N2919),2)</f>
        <v>1666.18</v>
      </c>
    </row>
    <row r="2920" spans="1:15" x14ac:dyDescent="0.25">
      <c r="A2920" s="18">
        <v>40201155</v>
      </c>
      <c r="B2920" s="18" t="s">
        <v>2942</v>
      </c>
      <c r="C2920" s="24">
        <v>1</v>
      </c>
      <c r="D2920" s="24" t="s">
        <v>92</v>
      </c>
      <c r="E2920" s="20">
        <v>2.78</v>
      </c>
      <c r="F2920" s="21"/>
      <c r="G2920" s="21"/>
      <c r="H2920" s="21"/>
      <c r="I2920" s="21"/>
      <c r="J2920" s="21"/>
      <c r="K2920" s="22">
        <f>VLOOKUP(D2920,'Porte Honorário'!$A$3:$B$44,2,0)</f>
        <v>241.04</v>
      </c>
      <c r="L2920" s="22">
        <f>'Base PF Saúde'!$K2920*'Base PF Saúde'!$C2920</f>
        <v>241.04</v>
      </c>
      <c r="M2920" s="22">
        <f>'Base PF Saúde'!$E2920*'Uco e Filme'!$A$2</f>
        <v>50.401399999999995</v>
      </c>
      <c r="N2920" s="22">
        <f>'Base PF Saúde'!$H2920*'Uco e Filme'!$A$11</f>
        <v>0</v>
      </c>
      <c r="O2920" s="23">
        <f>ROUND(SUM('Base PF Saúde'!$L2920:$N2920),2)</f>
        <v>291.44</v>
      </c>
    </row>
    <row r="2921" spans="1:15" x14ac:dyDescent="0.25">
      <c r="A2921" s="18">
        <v>40201163</v>
      </c>
      <c r="B2921" s="18" t="s">
        <v>2943</v>
      </c>
      <c r="C2921" s="24">
        <v>1</v>
      </c>
      <c r="D2921" s="24" t="s">
        <v>73</v>
      </c>
      <c r="E2921" s="20">
        <v>30.41</v>
      </c>
      <c r="F2921" s="21">
        <v>1</v>
      </c>
      <c r="G2921" s="21"/>
      <c r="H2921" s="21"/>
      <c r="I2921" s="21"/>
      <c r="J2921" s="21"/>
      <c r="K2921" s="22">
        <f>VLOOKUP(D2921,'Porte Honorário'!$A$3:$B$44,2,0)</f>
        <v>346.6</v>
      </c>
      <c r="L2921" s="22">
        <f>'Base PF Saúde'!$K2921*'Base PF Saúde'!$C2921</f>
        <v>346.6</v>
      </c>
      <c r="M2921" s="22">
        <f>'Base PF Saúde'!$E2921*'Uco e Filme'!$A$2</f>
        <v>551.33330000000001</v>
      </c>
      <c r="N2921" s="22">
        <f>'Base PF Saúde'!$H2921*'Uco e Filme'!$A$11</f>
        <v>0</v>
      </c>
      <c r="O2921" s="23">
        <f>ROUND(SUM('Base PF Saúde'!$L2921:$N2921),2)</f>
        <v>897.93</v>
      </c>
    </row>
    <row r="2922" spans="1:15" x14ac:dyDescent="0.25">
      <c r="A2922" s="18">
        <v>40201171</v>
      </c>
      <c r="B2922" s="18" t="s">
        <v>2944</v>
      </c>
      <c r="C2922" s="24">
        <v>1</v>
      </c>
      <c r="D2922" s="24" t="s">
        <v>102</v>
      </c>
      <c r="E2922" s="20">
        <v>4.0590000000000002</v>
      </c>
      <c r="F2922" s="21"/>
      <c r="G2922" s="21"/>
      <c r="H2922" s="21"/>
      <c r="I2922" s="21"/>
      <c r="J2922" s="21"/>
      <c r="K2922" s="22">
        <f>VLOOKUP(D2922,'Porte Honorário'!$A$3:$B$44,2,0)</f>
        <v>176.44</v>
      </c>
      <c r="L2922" s="22">
        <f>'Base PF Saúde'!$K2922*'Base PF Saúde'!$C2922</f>
        <v>176.44</v>
      </c>
      <c r="M2922" s="22">
        <f>'Base PF Saúde'!$E2922*'Uco e Filme'!$A$2</f>
        <v>73.589669999999998</v>
      </c>
      <c r="N2922" s="22">
        <f>'Base PF Saúde'!$H2922*'Uco e Filme'!$A$11</f>
        <v>0</v>
      </c>
      <c r="O2922" s="23">
        <f>ROUND(SUM('Base PF Saúde'!$L2922:$N2922),2)</f>
        <v>250.03</v>
      </c>
    </row>
    <row r="2923" spans="1:15" x14ac:dyDescent="0.25">
      <c r="A2923" s="18">
        <v>40201180</v>
      </c>
      <c r="B2923" s="18" t="s">
        <v>2945</v>
      </c>
      <c r="C2923" s="24">
        <v>1</v>
      </c>
      <c r="D2923" s="24" t="s">
        <v>50</v>
      </c>
      <c r="E2923" s="20">
        <v>3</v>
      </c>
      <c r="F2923" s="21"/>
      <c r="G2923" s="21"/>
      <c r="H2923" s="21"/>
      <c r="I2923" s="21"/>
      <c r="J2923" s="21"/>
      <c r="K2923" s="22">
        <f>VLOOKUP(D2923,'Porte Honorário'!$A$3:$B$44,2,0)</f>
        <v>85.08</v>
      </c>
      <c r="L2923" s="22">
        <f>'Base PF Saúde'!$K2923*'Base PF Saúde'!$C2923</f>
        <v>85.08</v>
      </c>
      <c r="M2923" s="22">
        <f>'Base PF Saúde'!$E2923*'Uco e Filme'!$A$2</f>
        <v>54.39</v>
      </c>
      <c r="N2923" s="22">
        <f>'Base PF Saúde'!$H2923*'Uco e Filme'!$A$11</f>
        <v>0</v>
      </c>
      <c r="O2923" s="23">
        <f>ROUND(SUM('Base PF Saúde'!$L2923:$N2923),2)</f>
        <v>139.47</v>
      </c>
    </row>
    <row r="2924" spans="1:15" ht="24" x14ac:dyDescent="0.25">
      <c r="A2924" s="18">
        <v>40201198</v>
      </c>
      <c r="B2924" s="18" t="s">
        <v>2946</v>
      </c>
      <c r="C2924" s="24">
        <v>1</v>
      </c>
      <c r="D2924" s="24" t="s">
        <v>102</v>
      </c>
      <c r="E2924" s="20">
        <v>5.2</v>
      </c>
      <c r="F2924" s="21"/>
      <c r="G2924" s="21"/>
      <c r="H2924" s="21"/>
      <c r="I2924" s="21"/>
      <c r="J2924" s="21"/>
      <c r="K2924" s="22">
        <f>VLOOKUP(D2924,'Porte Honorário'!$A$3:$B$44,2,0)</f>
        <v>176.44</v>
      </c>
      <c r="L2924" s="22">
        <f>'Base PF Saúde'!$K2924*'Base PF Saúde'!$C2924</f>
        <v>176.44</v>
      </c>
      <c r="M2924" s="22">
        <f>'Base PF Saúde'!$E2924*'Uco e Filme'!$A$2</f>
        <v>94.275999999999996</v>
      </c>
      <c r="N2924" s="22">
        <f>'Base PF Saúde'!$H2924*'Uco e Filme'!$A$11</f>
        <v>0</v>
      </c>
      <c r="O2924" s="23">
        <f>ROUND(SUM('Base PF Saúde'!$L2924:$N2924),2)</f>
        <v>270.72000000000003</v>
      </c>
    </row>
    <row r="2925" spans="1:15" ht="24" x14ac:dyDescent="0.25">
      <c r="A2925" s="18">
        <v>40201201</v>
      </c>
      <c r="B2925" s="18" t="s">
        <v>2947</v>
      </c>
      <c r="C2925" s="24">
        <v>1</v>
      </c>
      <c r="D2925" s="24" t="s">
        <v>102</v>
      </c>
      <c r="E2925" s="20">
        <v>4.7119999999999997</v>
      </c>
      <c r="F2925" s="21"/>
      <c r="G2925" s="21"/>
      <c r="H2925" s="21"/>
      <c r="I2925" s="21"/>
      <c r="J2925" s="21"/>
      <c r="K2925" s="22">
        <f>VLOOKUP(D2925,'Porte Honorário'!$A$3:$B$44,2,0)</f>
        <v>176.44</v>
      </c>
      <c r="L2925" s="22">
        <f>'Base PF Saúde'!$K2925*'Base PF Saúde'!$C2925</f>
        <v>176.44</v>
      </c>
      <c r="M2925" s="22">
        <f>'Base PF Saúde'!$E2925*'Uco e Filme'!$A$2</f>
        <v>85.42855999999999</v>
      </c>
      <c r="N2925" s="22">
        <f>'Base PF Saúde'!$H2925*'Uco e Filme'!$A$11</f>
        <v>0</v>
      </c>
      <c r="O2925" s="23">
        <f>ROUND(SUM('Base PF Saúde'!$L2925:$N2925),2)</f>
        <v>261.87</v>
      </c>
    </row>
    <row r="2926" spans="1:15" ht="24" x14ac:dyDescent="0.25">
      <c r="A2926" s="18">
        <v>40201210</v>
      </c>
      <c r="B2926" s="18" t="s">
        <v>2948</v>
      </c>
      <c r="C2926" s="24">
        <v>1</v>
      </c>
      <c r="D2926" s="24" t="s">
        <v>92</v>
      </c>
      <c r="E2926" s="20">
        <v>5.2</v>
      </c>
      <c r="F2926" s="21"/>
      <c r="G2926" s="21"/>
      <c r="H2926" s="21"/>
      <c r="I2926" s="21"/>
      <c r="J2926" s="21"/>
      <c r="K2926" s="22">
        <f>VLOOKUP(D2926,'Porte Honorário'!$A$3:$B$44,2,0)</f>
        <v>241.04</v>
      </c>
      <c r="L2926" s="22">
        <f>'Base PF Saúde'!$K2926*'Base PF Saúde'!$C2926</f>
        <v>241.04</v>
      </c>
      <c r="M2926" s="22">
        <f>'Base PF Saúde'!$E2926*'Uco e Filme'!$A$2</f>
        <v>94.275999999999996</v>
      </c>
      <c r="N2926" s="22">
        <f>'Base PF Saúde'!$H2926*'Uco e Filme'!$A$11</f>
        <v>0</v>
      </c>
      <c r="O2926" s="23">
        <f>ROUND(SUM('Base PF Saúde'!$L2926:$N2926),2)</f>
        <v>335.32</v>
      </c>
    </row>
    <row r="2927" spans="1:15" ht="24" x14ac:dyDescent="0.25">
      <c r="A2927" s="18">
        <v>40201228</v>
      </c>
      <c r="B2927" s="18" t="s">
        <v>2949</v>
      </c>
      <c r="C2927" s="24">
        <v>1</v>
      </c>
      <c r="D2927" s="24" t="s">
        <v>102</v>
      </c>
      <c r="E2927" s="20">
        <v>4.7119999999999997</v>
      </c>
      <c r="F2927" s="21"/>
      <c r="G2927" s="21"/>
      <c r="H2927" s="21"/>
      <c r="I2927" s="21"/>
      <c r="J2927" s="21"/>
      <c r="K2927" s="22">
        <f>VLOOKUP(D2927,'Porte Honorário'!$A$3:$B$44,2,0)</f>
        <v>176.44</v>
      </c>
      <c r="L2927" s="22">
        <f>'Base PF Saúde'!$K2927*'Base PF Saúde'!$C2927</f>
        <v>176.44</v>
      </c>
      <c r="M2927" s="22">
        <f>'Base PF Saúde'!$E2927*'Uco e Filme'!$A$2</f>
        <v>85.42855999999999</v>
      </c>
      <c r="N2927" s="22">
        <f>'Base PF Saúde'!$H2927*'Uco e Filme'!$A$11</f>
        <v>0</v>
      </c>
      <c r="O2927" s="23">
        <f>ROUND(SUM('Base PF Saúde'!$L2927:$N2927),2)</f>
        <v>261.87</v>
      </c>
    </row>
    <row r="2928" spans="1:15" ht="24" x14ac:dyDescent="0.25">
      <c r="A2928" s="18">
        <v>40201236</v>
      </c>
      <c r="B2928" s="18" t="s">
        <v>2950</v>
      </c>
      <c r="C2928" s="24">
        <v>1</v>
      </c>
      <c r="D2928" s="24" t="s">
        <v>102</v>
      </c>
      <c r="E2928" s="20">
        <v>13</v>
      </c>
      <c r="F2928" s="21"/>
      <c r="G2928" s="21"/>
      <c r="H2928" s="21"/>
      <c r="I2928" s="21"/>
      <c r="J2928" s="21"/>
      <c r="K2928" s="22">
        <f>VLOOKUP(D2928,'Porte Honorário'!$A$3:$B$44,2,0)</f>
        <v>176.44</v>
      </c>
      <c r="L2928" s="22">
        <f>'Base PF Saúde'!$K2928*'Base PF Saúde'!$C2928</f>
        <v>176.44</v>
      </c>
      <c r="M2928" s="22">
        <f>'Base PF Saúde'!$E2928*'Uco e Filme'!$A$2</f>
        <v>235.69</v>
      </c>
      <c r="N2928" s="22">
        <f>'Base PF Saúde'!$H2928*'Uco e Filme'!$A$11</f>
        <v>0</v>
      </c>
      <c r="O2928" s="23">
        <f>ROUND(SUM('Base PF Saúde'!$L2928:$N2928),2)</f>
        <v>412.13</v>
      </c>
    </row>
    <row r="2929" spans="1:15" ht="24" x14ac:dyDescent="0.25">
      <c r="A2929" s="18">
        <v>40201244</v>
      </c>
      <c r="B2929" s="18" t="s">
        <v>2951</v>
      </c>
      <c r="C2929" s="24">
        <v>1</v>
      </c>
      <c r="D2929" s="24" t="s">
        <v>102</v>
      </c>
      <c r="E2929" s="20">
        <v>11</v>
      </c>
      <c r="F2929" s="21"/>
      <c r="G2929" s="21"/>
      <c r="H2929" s="21"/>
      <c r="I2929" s="21"/>
      <c r="J2929" s="21"/>
      <c r="K2929" s="22">
        <f>VLOOKUP(D2929,'Porte Honorário'!$A$3:$B$44,2,0)</f>
        <v>176.44</v>
      </c>
      <c r="L2929" s="22">
        <f>'Base PF Saúde'!$K2929*'Base PF Saúde'!$C2929</f>
        <v>176.44</v>
      </c>
      <c r="M2929" s="22">
        <f>'Base PF Saúde'!$E2929*'Uco e Filme'!$A$2</f>
        <v>199.42999999999998</v>
      </c>
      <c r="N2929" s="22">
        <f>'Base PF Saúde'!$H2929*'Uco e Filme'!$A$11</f>
        <v>0</v>
      </c>
      <c r="O2929" s="23">
        <f>ROUND(SUM('Base PF Saúde'!$L2929:$N2929),2)</f>
        <v>375.87</v>
      </c>
    </row>
    <row r="2930" spans="1:15" ht="24" x14ac:dyDescent="0.25">
      <c r="A2930" s="18">
        <v>40201252</v>
      </c>
      <c r="B2930" s="18" t="s">
        <v>2952</v>
      </c>
      <c r="C2930" s="24">
        <v>1</v>
      </c>
      <c r="D2930" s="24" t="s">
        <v>92</v>
      </c>
      <c r="E2930" s="20">
        <v>8.7750000000000004</v>
      </c>
      <c r="F2930" s="21"/>
      <c r="G2930" s="21"/>
      <c r="H2930" s="21"/>
      <c r="I2930" s="21"/>
      <c r="J2930" s="21"/>
      <c r="K2930" s="22">
        <f>VLOOKUP(D2930,'Porte Honorário'!$A$3:$B$44,2,0)</f>
        <v>241.04</v>
      </c>
      <c r="L2930" s="22">
        <f>'Base PF Saúde'!$K2930*'Base PF Saúde'!$C2930</f>
        <v>241.04</v>
      </c>
      <c r="M2930" s="22">
        <f>'Base PF Saúde'!$E2930*'Uco e Filme'!$A$2</f>
        <v>159.09074999999999</v>
      </c>
      <c r="N2930" s="22">
        <f>'Base PF Saúde'!$H2930*'Uco e Filme'!$A$11</f>
        <v>0</v>
      </c>
      <c r="O2930" s="23">
        <f>ROUND(SUM('Base PF Saúde'!$L2930:$N2930),2)</f>
        <v>400.13</v>
      </c>
    </row>
    <row r="2931" spans="1:15" ht="24" x14ac:dyDescent="0.25">
      <c r="A2931" s="18">
        <v>40201260</v>
      </c>
      <c r="B2931" s="18" t="s">
        <v>2953</v>
      </c>
      <c r="C2931" s="24">
        <v>1</v>
      </c>
      <c r="D2931" s="24" t="s">
        <v>92</v>
      </c>
      <c r="E2931" s="20">
        <v>4.7119999999999997</v>
      </c>
      <c r="F2931" s="21"/>
      <c r="G2931" s="21"/>
      <c r="H2931" s="21"/>
      <c r="I2931" s="21"/>
      <c r="J2931" s="21"/>
      <c r="K2931" s="22">
        <f>VLOOKUP(D2931,'Porte Honorário'!$A$3:$B$44,2,0)</f>
        <v>241.04</v>
      </c>
      <c r="L2931" s="22">
        <f>'Base PF Saúde'!$K2931*'Base PF Saúde'!$C2931</f>
        <v>241.04</v>
      </c>
      <c r="M2931" s="22">
        <f>'Base PF Saúde'!$E2931*'Uco e Filme'!$A$2</f>
        <v>85.42855999999999</v>
      </c>
      <c r="N2931" s="22">
        <f>'Base PF Saúde'!$H2931*'Uco e Filme'!$A$11</f>
        <v>0</v>
      </c>
      <c r="O2931" s="23">
        <f>ROUND(SUM('Base PF Saúde'!$L2931:$N2931),2)</f>
        <v>326.47000000000003</v>
      </c>
    </row>
    <row r="2932" spans="1:15" x14ac:dyDescent="0.25">
      <c r="A2932" s="18">
        <v>40201279</v>
      </c>
      <c r="B2932" s="18" t="s">
        <v>2954</v>
      </c>
      <c r="C2932" s="24">
        <v>1</v>
      </c>
      <c r="D2932" s="24" t="s">
        <v>140</v>
      </c>
      <c r="E2932" s="20">
        <v>105.61</v>
      </c>
      <c r="F2932" s="21"/>
      <c r="G2932" s="21"/>
      <c r="H2932" s="21"/>
      <c r="I2932" s="21"/>
      <c r="J2932" s="21"/>
      <c r="K2932" s="22">
        <f>VLOOKUP(D2932,'Porte Honorário'!$A$3:$B$44,2,0)</f>
        <v>321.38</v>
      </c>
      <c r="L2932" s="22">
        <f>'Base PF Saúde'!$K2932*'Base PF Saúde'!$C2932</f>
        <v>321.38</v>
      </c>
      <c r="M2932" s="22">
        <f>'Base PF Saúde'!$E2932*'Uco e Filme'!$A$2</f>
        <v>1914.7093</v>
      </c>
      <c r="N2932" s="22">
        <f>'Base PF Saúde'!$H2932*'Uco e Filme'!$A$11</f>
        <v>0</v>
      </c>
      <c r="O2932" s="23">
        <f>ROUND(SUM('Base PF Saúde'!$L2932:$N2932),2)</f>
        <v>2236.09</v>
      </c>
    </row>
    <row r="2933" spans="1:15" x14ac:dyDescent="0.25">
      <c r="A2933" s="18">
        <v>40201287</v>
      </c>
      <c r="B2933" s="18" t="s">
        <v>2955</v>
      </c>
      <c r="C2933" s="24">
        <v>1</v>
      </c>
      <c r="D2933" s="24" t="s">
        <v>71</v>
      </c>
      <c r="E2933" s="20">
        <v>13.9</v>
      </c>
      <c r="F2933" s="21"/>
      <c r="G2933" s="21"/>
      <c r="H2933" s="21"/>
      <c r="I2933" s="21"/>
      <c r="J2933" s="21"/>
      <c r="K2933" s="22">
        <f>VLOOKUP(D2933,'Porte Honorário'!$A$3:$B$44,2,0)</f>
        <v>297.77</v>
      </c>
      <c r="L2933" s="22">
        <f>'Base PF Saúde'!$K2933*'Base PF Saúde'!$C2933</f>
        <v>297.77</v>
      </c>
      <c r="M2933" s="22">
        <f>'Base PF Saúde'!$E2933*'Uco e Filme'!$A$2</f>
        <v>252.00700000000001</v>
      </c>
      <c r="N2933" s="22">
        <f>'Base PF Saúde'!$H2933*'Uco e Filme'!$A$11</f>
        <v>0</v>
      </c>
      <c r="O2933" s="23">
        <f>ROUND(SUM('Base PF Saúde'!$L2933:$N2933),2)</f>
        <v>549.78</v>
      </c>
    </row>
    <row r="2934" spans="1:15" x14ac:dyDescent="0.25">
      <c r="A2934" s="18">
        <v>40201309</v>
      </c>
      <c r="B2934" s="18" t="s">
        <v>2956</v>
      </c>
      <c r="C2934" s="24">
        <v>1</v>
      </c>
      <c r="D2934" s="24" t="s">
        <v>71</v>
      </c>
      <c r="E2934" s="20">
        <v>14.805999999999999</v>
      </c>
      <c r="F2934" s="21"/>
      <c r="G2934" s="21"/>
      <c r="H2934" s="21"/>
      <c r="I2934" s="21"/>
      <c r="J2934" s="21"/>
      <c r="K2934" s="22">
        <f>VLOOKUP(D2934,'Porte Honorário'!$A$3:$B$44,2,0)</f>
        <v>297.77</v>
      </c>
      <c r="L2934" s="22">
        <f>'Base PF Saúde'!$K2934*'Base PF Saúde'!$C2934</f>
        <v>297.77</v>
      </c>
      <c r="M2934" s="22">
        <f>'Base PF Saúde'!$E2934*'Uco e Filme'!$A$2</f>
        <v>268.43277999999998</v>
      </c>
      <c r="N2934" s="22">
        <f>'Base PF Saúde'!$H2934*'Uco e Filme'!$A$11</f>
        <v>0</v>
      </c>
      <c r="O2934" s="23">
        <f>ROUND(SUM('Base PF Saúde'!$L2934:$N2934),2)</f>
        <v>566.20000000000005</v>
      </c>
    </row>
    <row r="2935" spans="1:15" ht="24" x14ac:dyDescent="0.25">
      <c r="A2935" s="18">
        <v>40201317</v>
      </c>
      <c r="B2935" s="18" t="s">
        <v>2957</v>
      </c>
      <c r="C2935" s="24">
        <v>1</v>
      </c>
      <c r="D2935" s="24" t="s">
        <v>250</v>
      </c>
      <c r="E2935" s="20">
        <v>12.585000000000001</v>
      </c>
      <c r="F2935" s="21"/>
      <c r="G2935" s="21"/>
      <c r="H2935" s="21"/>
      <c r="I2935" s="21"/>
      <c r="J2935" s="21"/>
      <c r="K2935" s="22">
        <f>VLOOKUP(D2935,'Porte Honorário'!$A$3:$B$44,2,0)</f>
        <v>264.69</v>
      </c>
      <c r="L2935" s="22">
        <f>'Base PF Saúde'!$K2935*'Base PF Saúde'!$C2935</f>
        <v>264.69</v>
      </c>
      <c r="M2935" s="22">
        <f>'Base PF Saúde'!$E2935*'Uco e Filme'!$A$2</f>
        <v>228.16605000000001</v>
      </c>
      <c r="N2935" s="22">
        <f>'Base PF Saúde'!$H2935*'Uco e Filme'!$A$11</f>
        <v>0</v>
      </c>
      <c r="O2935" s="23">
        <f>ROUND(SUM('Base PF Saúde'!$L2935:$N2935),2)</f>
        <v>492.86</v>
      </c>
    </row>
    <row r="2936" spans="1:15" x14ac:dyDescent="0.25">
      <c r="A2936" s="18">
        <v>40201325</v>
      </c>
      <c r="B2936" s="18" t="s">
        <v>2958</v>
      </c>
      <c r="C2936" s="24">
        <v>1</v>
      </c>
      <c r="D2936" s="24" t="s">
        <v>102</v>
      </c>
      <c r="E2936" s="20">
        <v>7.15</v>
      </c>
      <c r="F2936" s="21"/>
      <c r="G2936" s="21"/>
      <c r="H2936" s="21"/>
      <c r="I2936" s="21"/>
      <c r="J2936" s="21"/>
      <c r="K2936" s="22">
        <f>VLOOKUP(D2936,'Porte Honorário'!$A$3:$B$44,2,0)</f>
        <v>176.44</v>
      </c>
      <c r="L2936" s="22">
        <f>'Base PF Saúde'!$K2936*'Base PF Saúde'!$C2936</f>
        <v>176.44</v>
      </c>
      <c r="M2936" s="22">
        <f>'Base PF Saúde'!$E2936*'Uco e Filme'!$A$2</f>
        <v>129.62950000000001</v>
      </c>
      <c r="N2936" s="22">
        <f>'Base PF Saúde'!$H2936*'Uco e Filme'!$A$11</f>
        <v>0</v>
      </c>
      <c r="O2936" s="23">
        <f>ROUND(SUM('Base PF Saúde'!$L2936:$N2936),2)</f>
        <v>306.07</v>
      </c>
    </row>
    <row r="2937" spans="1:15" x14ac:dyDescent="0.25">
      <c r="A2937" s="18">
        <v>40201333</v>
      </c>
      <c r="B2937" s="18" t="s">
        <v>2959</v>
      </c>
      <c r="C2937" s="24">
        <v>1</v>
      </c>
      <c r="D2937" s="24" t="s">
        <v>92</v>
      </c>
      <c r="E2937" s="20">
        <v>13.9</v>
      </c>
      <c r="F2937" s="21"/>
      <c r="G2937" s="21"/>
      <c r="H2937" s="21"/>
      <c r="I2937" s="21"/>
      <c r="J2937" s="21"/>
      <c r="K2937" s="22">
        <f>VLOOKUP(D2937,'Porte Honorário'!$A$3:$B$44,2,0)</f>
        <v>241.04</v>
      </c>
      <c r="L2937" s="22">
        <f>'Base PF Saúde'!$K2937*'Base PF Saúde'!$C2937</f>
        <v>241.04</v>
      </c>
      <c r="M2937" s="22">
        <f>'Base PF Saúde'!$E2937*'Uco e Filme'!$A$2</f>
        <v>252.00700000000001</v>
      </c>
      <c r="N2937" s="22">
        <f>'Base PF Saúde'!$H2937*'Uco e Filme'!$A$11</f>
        <v>0</v>
      </c>
      <c r="O2937" s="23">
        <f>ROUND(SUM('Base PF Saúde'!$L2937:$N2937),2)</f>
        <v>493.05</v>
      </c>
    </row>
    <row r="2938" spans="1:15" ht="24" x14ac:dyDescent="0.25">
      <c r="A2938" s="18">
        <v>40201341</v>
      </c>
      <c r="B2938" s="18" t="s">
        <v>2960</v>
      </c>
      <c r="C2938" s="24">
        <v>1</v>
      </c>
      <c r="D2938" s="24" t="s">
        <v>342</v>
      </c>
      <c r="E2938" s="20"/>
      <c r="F2938" s="21"/>
      <c r="G2938" s="21"/>
      <c r="H2938" s="21"/>
      <c r="I2938" s="21"/>
      <c r="J2938" s="21"/>
      <c r="K2938" s="22">
        <f>VLOOKUP(D2938,'Porte Honorário'!$A$3:$B$44,2,0)</f>
        <v>874.38</v>
      </c>
      <c r="L2938" s="22">
        <f>'Base PF Saúde'!$K2938*'Base PF Saúde'!$C2938</f>
        <v>874.38</v>
      </c>
      <c r="M2938" s="22">
        <f>'Base PF Saúde'!$E2938*'Uco e Filme'!$A$2</f>
        <v>0</v>
      </c>
      <c r="N2938" s="22">
        <f>'Base PF Saúde'!$H2938*'Uco e Filme'!$A$11</f>
        <v>0</v>
      </c>
      <c r="O2938" s="23">
        <f>ROUND(SUM('Base PF Saúde'!$L2938:$N2938),2)</f>
        <v>874.38</v>
      </c>
    </row>
    <row r="2939" spans="1:15" ht="13.9" customHeight="1" x14ac:dyDescent="0.25">
      <c r="A2939" s="72" t="s">
        <v>2961</v>
      </c>
      <c r="B2939" s="73"/>
      <c r="C2939" s="73"/>
      <c r="D2939" s="73"/>
      <c r="E2939" s="73"/>
      <c r="F2939" s="73"/>
      <c r="G2939" s="73"/>
      <c r="H2939" s="73"/>
      <c r="I2939" s="73"/>
      <c r="J2939" s="73"/>
      <c r="K2939" s="73" t="e">
        <f>VLOOKUP(D2939,'Porte Honorário'!$A$3:$B$44,2,0)</f>
        <v>#N/A</v>
      </c>
      <c r="L2939" s="73" t="e">
        <f>'Base PF Saúde'!$K2939*'Base PF Saúde'!$C2939</f>
        <v>#N/A</v>
      </c>
      <c r="M2939" s="73">
        <f>'Base PF Saúde'!$E2939*'Uco e Filme'!$A$2</f>
        <v>0</v>
      </c>
      <c r="N2939" s="73">
        <f>'Base PF Saúde'!$H2939*'Uco e Filme'!$A$11</f>
        <v>0</v>
      </c>
      <c r="O2939" s="74" t="e">
        <f>ROUND(SUM('Base PF Saúde'!$L2939:$N2939),2)</f>
        <v>#N/A</v>
      </c>
    </row>
    <row r="2940" spans="1:15" x14ac:dyDescent="0.25">
      <c r="A2940" s="18">
        <v>40202011</v>
      </c>
      <c r="B2940" s="18" t="s">
        <v>2962</v>
      </c>
      <c r="C2940" s="24">
        <v>1</v>
      </c>
      <c r="D2940" s="24" t="s">
        <v>309</v>
      </c>
      <c r="E2940" s="20"/>
      <c r="F2940" s="21"/>
      <c r="G2940" s="21"/>
      <c r="H2940" s="21"/>
      <c r="I2940" s="21"/>
      <c r="J2940" s="21"/>
      <c r="K2940" s="22">
        <f>VLOOKUP(D2940,'Porte Honorário'!$A$3:$B$44,2,0)</f>
        <v>771.98</v>
      </c>
      <c r="L2940" s="22">
        <f>'Base PF Saúde'!$K2940*'Base PF Saúde'!$C2940</f>
        <v>771.98</v>
      </c>
      <c r="M2940" s="22">
        <f>'Base PF Saúde'!$E2940*'Uco e Filme'!$A$2</f>
        <v>0</v>
      </c>
      <c r="N2940" s="22">
        <f>'Base PF Saúde'!$H2940*'Uco e Filme'!$A$11</f>
        <v>0</v>
      </c>
      <c r="O2940" s="23">
        <f>ROUND(SUM('Base PF Saúde'!$L2940:$N2940),2)</f>
        <v>771.98</v>
      </c>
    </row>
    <row r="2941" spans="1:15" ht="24" x14ac:dyDescent="0.25">
      <c r="A2941" s="18">
        <v>40202038</v>
      </c>
      <c r="B2941" s="18" t="s">
        <v>2963</v>
      </c>
      <c r="C2941" s="24">
        <v>1</v>
      </c>
      <c r="D2941" s="24" t="s">
        <v>250</v>
      </c>
      <c r="E2941" s="20">
        <v>15.45</v>
      </c>
      <c r="F2941" s="21"/>
      <c r="G2941" s="21"/>
      <c r="H2941" s="21"/>
      <c r="I2941" s="21"/>
      <c r="J2941" s="21"/>
      <c r="K2941" s="22">
        <f>VLOOKUP(D2941,'Porte Honorário'!$A$3:$B$44,2,0)</f>
        <v>264.69</v>
      </c>
      <c r="L2941" s="22">
        <f>'Base PF Saúde'!$K2941*'Base PF Saúde'!$C2941</f>
        <v>264.69</v>
      </c>
      <c r="M2941" s="22">
        <f>'Base PF Saúde'!$E2941*'Uco e Filme'!$A$2</f>
        <v>280.10849999999999</v>
      </c>
      <c r="N2941" s="22">
        <f>'Base PF Saúde'!$H2941*'Uco e Filme'!$A$11</f>
        <v>0</v>
      </c>
      <c r="O2941" s="23">
        <f>ROUND(SUM('Base PF Saúde'!$L2941:$N2941),2)</f>
        <v>544.79999999999995</v>
      </c>
    </row>
    <row r="2942" spans="1:15" x14ac:dyDescent="0.25">
      <c r="A2942" s="18">
        <v>40202046</v>
      </c>
      <c r="B2942" s="18" t="s">
        <v>2964</v>
      </c>
      <c r="C2942" s="24">
        <v>1</v>
      </c>
      <c r="D2942" s="24" t="s">
        <v>336</v>
      </c>
      <c r="E2942" s="20">
        <v>30.41</v>
      </c>
      <c r="F2942" s="21">
        <v>1</v>
      </c>
      <c r="G2942" s="21"/>
      <c r="H2942" s="21"/>
      <c r="I2942" s="21"/>
      <c r="J2942" s="21"/>
      <c r="K2942" s="22">
        <f>VLOOKUP(D2942,'Porte Honorário'!$A$3:$B$44,2,0)</f>
        <v>401.75</v>
      </c>
      <c r="L2942" s="22">
        <f>'Base PF Saúde'!$K2942*'Base PF Saúde'!$C2942</f>
        <v>401.75</v>
      </c>
      <c r="M2942" s="22">
        <f>'Base PF Saúde'!$E2942*'Uco e Filme'!$A$2</f>
        <v>551.33330000000001</v>
      </c>
      <c r="N2942" s="22">
        <f>'Base PF Saúde'!$H2942*'Uco e Filme'!$A$11</f>
        <v>0</v>
      </c>
      <c r="O2942" s="23">
        <f>ROUND(SUM('Base PF Saúde'!$L2942:$N2942),2)</f>
        <v>953.08</v>
      </c>
    </row>
    <row r="2943" spans="1:15" ht="24" x14ac:dyDescent="0.25">
      <c r="A2943" s="18">
        <v>40202054</v>
      </c>
      <c r="B2943" s="18" t="s">
        <v>2965</v>
      </c>
      <c r="C2943" s="24">
        <v>1</v>
      </c>
      <c r="D2943" s="24" t="s">
        <v>336</v>
      </c>
      <c r="E2943" s="20">
        <v>8.7750000000000004</v>
      </c>
      <c r="F2943" s="21"/>
      <c r="G2943" s="21"/>
      <c r="H2943" s="21"/>
      <c r="I2943" s="21"/>
      <c r="J2943" s="21"/>
      <c r="K2943" s="22">
        <f>VLOOKUP(D2943,'Porte Honorário'!$A$3:$B$44,2,0)</f>
        <v>401.75</v>
      </c>
      <c r="L2943" s="22">
        <f>'Base PF Saúde'!$K2943*'Base PF Saúde'!$C2943</f>
        <v>401.75</v>
      </c>
      <c r="M2943" s="22">
        <f>'Base PF Saúde'!$E2943*'Uco e Filme'!$A$2</f>
        <v>159.09074999999999</v>
      </c>
      <c r="N2943" s="22">
        <f>'Base PF Saúde'!$H2943*'Uco e Filme'!$A$11</f>
        <v>0</v>
      </c>
      <c r="O2943" s="23">
        <f>ROUND(SUM('Base PF Saúde'!$L2943:$N2943),2)</f>
        <v>560.84</v>
      </c>
    </row>
    <row r="2944" spans="1:15" x14ac:dyDescent="0.25">
      <c r="A2944" s="18">
        <v>40202062</v>
      </c>
      <c r="B2944" s="18" t="s">
        <v>2966</v>
      </c>
      <c r="C2944" s="24">
        <v>1</v>
      </c>
      <c r="D2944" s="24" t="s">
        <v>295</v>
      </c>
      <c r="E2944" s="20">
        <v>9.8350000000000009</v>
      </c>
      <c r="F2944" s="21">
        <v>1</v>
      </c>
      <c r="G2944" s="21"/>
      <c r="H2944" s="21"/>
      <c r="I2944" s="21"/>
      <c r="J2944" s="21"/>
      <c r="K2944" s="22">
        <f>VLOOKUP(D2944,'Porte Honorário'!$A$3:$B$44,2,0)</f>
        <v>682.17</v>
      </c>
      <c r="L2944" s="22">
        <f>'Base PF Saúde'!$K2944*'Base PF Saúde'!$C2944</f>
        <v>682.17</v>
      </c>
      <c r="M2944" s="22">
        <f>'Base PF Saúde'!$E2944*'Uco e Filme'!$A$2</f>
        <v>178.30855</v>
      </c>
      <c r="N2944" s="22">
        <f>'Base PF Saúde'!$H2944*'Uco e Filme'!$A$11</f>
        <v>0</v>
      </c>
      <c r="O2944" s="23">
        <f>ROUND(SUM('Base PF Saúde'!$L2944:$N2944),2)</f>
        <v>860.48</v>
      </c>
    </row>
    <row r="2945" spans="1:15" ht="24" x14ac:dyDescent="0.25">
      <c r="A2945" s="18">
        <v>40202070</v>
      </c>
      <c r="B2945" s="18" t="s">
        <v>2967</v>
      </c>
      <c r="C2945" s="24">
        <v>1</v>
      </c>
      <c r="D2945" s="24" t="s">
        <v>334</v>
      </c>
      <c r="E2945" s="20">
        <v>30.516999999999999</v>
      </c>
      <c r="F2945" s="21">
        <v>1</v>
      </c>
      <c r="G2945" s="21"/>
      <c r="H2945" s="21"/>
      <c r="I2945" s="21"/>
      <c r="J2945" s="21"/>
      <c r="K2945" s="22">
        <f>VLOOKUP(D2945,'Porte Honorário'!$A$3:$B$44,2,0)</f>
        <v>1049.28</v>
      </c>
      <c r="L2945" s="22">
        <f>'Base PF Saúde'!$K2945*'Base PF Saúde'!$C2945</f>
        <v>1049.28</v>
      </c>
      <c r="M2945" s="22">
        <f>'Base PF Saúde'!$E2945*'Uco e Filme'!$A$2</f>
        <v>553.27320999999995</v>
      </c>
      <c r="N2945" s="22">
        <f>'Base PF Saúde'!$H2945*'Uco e Filme'!$A$11</f>
        <v>0</v>
      </c>
      <c r="O2945" s="23">
        <f>ROUND(SUM('Base PF Saúde'!$L2945:$N2945),2)</f>
        <v>1602.55</v>
      </c>
    </row>
    <row r="2946" spans="1:15" x14ac:dyDescent="0.25">
      <c r="A2946" s="18">
        <v>40202089</v>
      </c>
      <c r="B2946" s="18" t="s">
        <v>2968</v>
      </c>
      <c r="C2946" s="24">
        <v>1</v>
      </c>
      <c r="D2946" s="24" t="s">
        <v>73</v>
      </c>
      <c r="E2946" s="20">
        <v>7.2329999999999997</v>
      </c>
      <c r="F2946" s="21"/>
      <c r="G2946" s="21"/>
      <c r="H2946" s="21"/>
      <c r="I2946" s="21"/>
      <c r="J2946" s="21"/>
      <c r="K2946" s="22">
        <f>VLOOKUP(D2946,'Porte Honorário'!$A$3:$B$44,2,0)</f>
        <v>346.6</v>
      </c>
      <c r="L2946" s="22">
        <f>'Base PF Saúde'!$K2946*'Base PF Saúde'!$C2946</f>
        <v>346.6</v>
      </c>
      <c r="M2946" s="22">
        <f>'Base PF Saúde'!$E2946*'Uco e Filme'!$A$2</f>
        <v>131.13428999999999</v>
      </c>
      <c r="N2946" s="22">
        <f>'Base PF Saúde'!$H2946*'Uco e Filme'!$A$11</f>
        <v>0</v>
      </c>
      <c r="O2946" s="23">
        <f>ROUND(SUM('Base PF Saúde'!$L2946:$N2946),2)</f>
        <v>477.73</v>
      </c>
    </row>
    <row r="2947" spans="1:15" ht="24" x14ac:dyDescent="0.25">
      <c r="A2947" s="18">
        <v>40202097</v>
      </c>
      <c r="B2947" s="18" t="s">
        <v>2969</v>
      </c>
      <c r="C2947" s="24">
        <v>1</v>
      </c>
      <c r="D2947" s="24" t="s">
        <v>140</v>
      </c>
      <c r="E2947" s="20">
        <v>8.2840000000000007</v>
      </c>
      <c r="F2947" s="21"/>
      <c r="G2947" s="21"/>
      <c r="H2947" s="21"/>
      <c r="I2947" s="21"/>
      <c r="J2947" s="21"/>
      <c r="K2947" s="22">
        <f>VLOOKUP(D2947,'Porte Honorário'!$A$3:$B$44,2,0)</f>
        <v>321.38</v>
      </c>
      <c r="L2947" s="22">
        <f>'Base PF Saúde'!$K2947*'Base PF Saúde'!$C2947</f>
        <v>321.38</v>
      </c>
      <c r="M2947" s="22">
        <f>'Base PF Saúde'!$E2947*'Uco e Filme'!$A$2</f>
        <v>150.18892</v>
      </c>
      <c r="N2947" s="22">
        <f>'Base PF Saúde'!$H2947*'Uco e Filme'!$A$11</f>
        <v>0</v>
      </c>
      <c r="O2947" s="23">
        <f>ROUND(SUM('Base PF Saúde'!$L2947:$N2947),2)</f>
        <v>471.57</v>
      </c>
    </row>
    <row r="2948" spans="1:15" ht="24" x14ac:dyDescent="0.25">
      <c r="A2948" s="18">
        <v>40202100</v>
      </c>
      <c r="B2948" s="18" t="s">
        <v>2970</v>
      </c>
      <c r="C2948" s="24">
        <v>1</v>
      </c>
      <c r="D2948" s="24" t="s">
        <v>71</v>
      </c>
      <c r="E2948" s="20">
        <v>13</v>
      </c>
      <c r="F2948" s="21"/>
      <c r="G2948" s="21"/>
      <c r="H2948" s="21"/>
      <c r="I2948" s="21"/>
      <c r="J2948" s="21"/>
      <c r="K2948" s="22">
        <f>VLOOKUP(D2948,'Porte Honorário'!$A$3:$B$44,2,0)</f>
        <v>297.77</v>
      </c>
      <c r="L2948" s="22">
        <f>'Base PF Saúde'!$K2948*'Base PF Saúde'!$C2948</f>
        <v>297.77</v>
      </c>
      <c r="M2948" s="22">
        <f>'Base PF Saúde'!$E2948*'Uco e Filme'!$A$2</f>
        <v>235.69</v>
      </c>
      <c r="N2948" s="22">
        <f>'Base PF Saúde'!$H2948*'Uco e Filme'!$A$11</f>
        <v>0</v>
      </c>
      <c r="O2948" s="23">
        <f>ROUND(SUM('Base PF Saúde'!$L2948:$N2948),2)</f>
        <v>533.46</v>
      </c>
    </row>
    <row r="2949" spans="1:15" ht="24" x14ac:dyDescent="0.25">
      <c r="A2949" s="18">
        <v>40202119</v>
      </c>
      <c r="B2949" s="18" t="s">
        <v>2971</v>
      </c>
      <c r="C2949" s="24">
        <v>1</v>
      </c>
      <c r="D2949" s="24" t="s">
        <v>435</v>
      </c>
      <c r="E2949" s="20">
        <v>30.516999999999999</v>
      </c>
      <c r="F2949" s="21">
        <v>1</v>
      </c>
      <c r="G2949" s="21"/>
      <c r="H2949" s="21"/>
      <c r="I2949" s="21"/>
      <c r="J2949" s="21"/>
      <c r="K2949" s="22">
        <f>VLOOKUP(D2949,'Porte Honorário'!$A$3:$B$44,2,0)</f>
        <v>1220.97</v>
      </c>
      <c r="L2949" s="22">
        <f>'Base PF Saúde'!$K2949*'Base PF Saúde'!$C2949</f>
        <v>1220.97</v>
      </c>
      <c r="M2949" s="22">
        <f>'Base PF Saúde'!$E2949*'Uco e Filme'!$A$2</f>
        <v>553.27320999999995</v>
      </c>
      <c r="N2949" s="22">
        <f>'Base PF Saúde'!$H2949*'Uco e Filme'!$A$11</f>
        <v>0</v>
      </c>
      <c r="O2949" s="23">
        <f>ROUND(SUM('Base PF Saúde'!$L2949:$N2949),2)</f>
        <v>1774.24</v>
      </c>
    </row>
    <row r="2950" spans="1:15" x14ac:dyDescent="0.25">
      <c r="A2950" s="18">
        <v>40202127</v>
      </c>
      <c r="B2950" s="18" t="s">
        <v>2972</v>
      </c>
      <c r="C2950" s="24">
        <v>1</v>
      </c>
      <c r="D2950" s="24" t="s">
        <v>384</v>
      </c>
      <c r="E2950" s="20"/>
      <c r="F2950" s="21"/>
      <c r="G2950" s="21"/>
      <c r="H2950" s="21"/>
      <c r="I2950" s="21"/>
      <c r="J2950" s="21"/>
      <c r="K2950" s="22">
        <f>VLOOKUP(D2950,'Porte Honorário'!$A$3:$B$44,2,0)</f>
        <v>737.32</v>
      </c>
      <c r="L2950" s="22">
        <f>'Base PF Saúde'!$K2950*'Base PF Saúde'!$C2950</f>
        <v>737.32</v>
      </c>
      <c r="M2950" s="22">
        <f>'Base PF Saúde'!$E2950*'Uco e Filme'!$A$2</f>
        <v>0</v>
      </c>
      <c r="N2950" s="22">
        <f>'Base PF Saúde'!$H2950*'Uco e Filme'!$A$11</f>
        <v>0</v>
      </c>
      <c r="O2950" s="23">
        <f>ROUND(SUM('Base PF Saúde'!$L2950:$N2950),2)</f>
        <v>737.32</v>
      </c>
    </row>
    <row r="2951" spans="1:15" x14ac:dyDescent="0.25">
      <c r="A2951" s="18">
        <v>40202135</v>
      </c>
      <c r="B2951" s="18" t="s">
        <v>2973</v>
      </c>
      <c r="C2951" s="24">
        <v>1</v>
      </c>
      <c r="D2951" s="24" t="s">
        <v>338</v>
      </c>
      <c r="E2951" s="20">
        <v>21.501000000000001</v>
      </c>
      <c r="F2951" s="21"/>
      <c r="G2951" s="21"/>
      <c r="H2951" s="21"/>
      <c r="I2951" s="21"/>
      <c r="J2951" s="21"/>
      <c r="K2951" s="22">
        <f>VLOOKUP(D2951,'Porte Honorário'!$A$3:$B$44,2,0)</f>
        <v>953.16</v>
      </c>
      <c r="L2951" s="22">
        <f>'Base PF Saúde'!$K2951*'Base PF Saúde'!$C2951</f>
        <v>953.16</v>
      </c>
      <c r="M2951" s="22">
        <f>'Base PF Saúde'!$E2951*'Uco e Filme'!$A$2</f>
        <v>389.81313</v>
      </c>
      <c r="N2951" s="22">
        <f>'Base PF Saúde'!$H2951*'Uco e Filme'!$A$11</f>
        <v>0</v>
      </c>
      <c r="O2951" s="23">
        <f>ROUND(SUM('Base PF Saúde'!$L2951:$N2951),2)</f>
        <v>1342.97</v>
      </c>
    </row>
    <row r="2952" spans="1:15" x14ac:dyDescent="0.25">
      <c r="A2952" s="18">
        <v>40202143</v>
      </c>
      <c r="B2952" s="18" t="s">
        <v>2974</v>
      </c>
      <c r="C2952" s="24">
        <v>1</v>
      </c>
      <c r="D2952" s="24" t="s">
        <v>338</v>
      </c>
      <c r="E2952" s="20">
        <v>9.8350000000000009</v>
      </c>
      <c r="F2952" s="21"/>
      <c r="G2952" s="21"/>
      <c r="H2952" s="21"/>
      <c r="I2952" s="21"/>
      <c r="J2952" s="21"/>
      <c r="K2952" s="22">
        <f>VLOOKUP(D2952,'Porte Honorário'!$A$3:$B$44,2,0)</f>
        <v>953.16</v>
      </c>
      <c r="L2952" s="22">
        <f>'Base PF Saúde'!$K2952*'Base PF Saúde'!$C2952</f>
        <v>953.16</v>
      </c>
      <c r="M2952" s="22">
        <f>'Base PF Saúde'!$E2952*'Uco e Filme'!$A$2</f>
        <v>178.30855</v>
      </c>
      <c r="N2952" s="22">
        <f>'Base PF Saúde'!$H2952*'Uco e Filme'!$A$11</f>
        <v>0</v>
      </c>
      <c r="O2952" s="23">
        <f>ROUND(SUM('Base PF Saúde'!$L2952:$N2952),2)</f>
        <v>1131.47</v>
      </c>
    </row>
    <row r="2953" spans="1:15" ht="24" x14ac:dyDescent="0.25">
      <c r="A2953" s="18">
        <v>40202151</v>
      </c>
      <c r="B2953" s="18" t="s">
        <v>2975</v>
      </c>
      <c r="C2953" s="24">
        <v>1</v>
      </c>
      <c r="D2953" s="24" t="s">
        <v>599</v>
      </c>
      <c r="E2953" s="20">
        <v>13</v>
      </c>
      <c r="F2953" s="21"/>
      <c r="G2953" s="21"/>
      <c r="H2953" s="21"/>
      <c r="I2953" s="21"/>
      <c r="J2953" s="21"/>
      <c r="K2953" s="22">
        <f>VLOOKUP(D2953,'Porte Honorário'!$A$3:$B$44,2,0)</f>
        <v>576.6</v>
      </c>
      <c r="L2953" s="22">
        <f>'Base PF Saúde'!$K2953*'Base PF Saúde'!$C2953</f>
        <v>576.6</v>
      </c>
      <c r="M2953" s="22">
        <f>'Base PF Saúde'!$E2953*'Uco e Filme'!$A$2</f>
        <v>235.69</v>
      </c>
      <c r="N2953" s="22">
        <f>'Base PF Saúde'!$H2953*'Uco e Filme'!$A$11</f>
        <v>0</v>
      </c>
      <c r="O2953" s="23">
        <f>ROUND(SUM('Base PF Saúde'!$L2953:$N2953),2)</f>
        <v>812.29</v>
      </c>
    </row>
    <row r="2954" spans="1:15" x14ac:dyDescent="0.25">
      <c r="A2954" s="18">
        <v>40202160</v>
      </c>
      <c r="B2954" s="18" t="s">
        <v>2976</v>
      </c>
      <c r="C2954" s="24">
        <v>1</v>
      </c>
      <c r="D2954" s="24" t="s">
        <v>71</v>
      </c>
      <c r="E2954" s="20">
        <v>18.774999999999999</v>
      </c>
      <c r="F2954" s="21"/>
      <c r="G2954" s="21"/>
      <c r="H2954" s="21"/>
      <c r="I2954" s="21"/>
      <c r="J2954" s="21"/>
      <c r="K2954" s="22">
        <f>VLOOKUP(D2954,'Porte Honorário'!$A$3:$B$44,2,0)</f>
        <v>297.77</v>
      </c>
      <c r="L2954" s="22">
        <f>'Base PF Saúde'!$K2954*'Base PF Saúde'!$C2954</f>
        <v>297.77</v>
      </c>
      <c r="M2954" s="22">
        <f>'Base PF Saúde'!$E2954*'Uco e Filme'!$A$2</f>
        <v>340.39074999999997</v>
      </c>
      <c r="N2954" s="22">
        <f>'Base PF Saúde'!$H2954*'Uco e Filme'!$A$11</f>
        <v>0</v>
      </c>
      <c r="O2954" s="23">
        <f>ROUND(SUM('Base PF Saúde'!$L2954:$N2954),2)</f>
        <v>638.16</v>
      </c>
    </row>
    <row r="2955" spans="1:15" ht="24" x14ac:dyDescent="0.25">
      <c r="A2955" s="18">
        <v>40202178</v>
      </c>
      <c r="B2955" s="18" t="s">
        <v>2977</v>
      </c>
      <c r="C2955" s="24">
        <v>1</v>
      </c>
      <c r="D2955" s="24" t="s">
        <v>336</v>
      </c>
      <c r="E2955" s="20">
        <v>5.2</v>
      </c>
      <c r="F2955" s="21"/>
      <c r="G2955" s="21"/>
      <c r="H2955" s="21"/>
      <c r="I2955" s="21"/>
      <c r="J2955" s="21"/>
      <c r="K2955" s="22">
        <f>VLOOKUP(D2955,'Porte Honorário'!$A$3:$B$44,2,0)</f>
        <v>401.75</v>
      </c>
      <c r="L2955" s="22">
        <f>'Base PF Saúde'!$K2955*'Base PF Saúde'!$C2955</f>
        <v>401.75</v>
      </c>
      <c r="M2955" s="22">
        <f>'Base PF Saúde'!$E2955*'Uco e Filme'!$A$2</f>
        <v>94.275999999999996</v>
      </c>
      <c r="N2955" s="22">
        <f>'Base PF Saúde'!$H2955*'Uco e Filme'!$A$11</f>
        <v>0</v>
      </c>
      <c r="O2955" s="23">
        <f>ROUND(SUM('Base PF Saúde'!$L2955:$N2955),2)</f>
        <v>496.03</v>
      </c>
    </row>
    <row r="2956" spans="1:15" ht="24" x14ac:dyDescent="0.25">
      <c r="A2956" s="18">
        <v>40202186</v>
      </c>
      <c r="B2956" s="18" t="s">
        <v>2978</v>
      </c>
      <c r="C2956" s="24">
        <v>1</v>
      </c>
      <c r="D2956" s="24" t="s">
        <v>73</v>
      </c>
      <c r="E2956" s="20">
        <v>14.805999999999999</v>
      </c>
      <c r="F2956" s="21"/>
      <c r="G2956" s="21"/>
      <c r="H2956" s="21"/>
      <c r="I2956" s="21"/>
      <c r="J2956" s="21"/>
      <c r="K2956" s="22">
        <f>VLOOKUP(D2956,'Porte Honorário'!$A$3:$B$44,2,0)</f>
        <v>346.6</v>
      </c>
      <c r="L2956" s="22">
        <f>'Base PF Saúde'!$K2956*'Base PF Saúde'!$C2956</f>
        <v>346.6</v>
      </c>
      <c r="M2956" s="22">
        <f>'Base PF Saúde'!$E2956*'Uco e Filme'!$A$2</f>
        <v>268.43277999999998</v>
      </c>
      <c r="N2956" s="22">
        <f>'Base PF Saúde'!$H2956*'Uco e Filme'!$A$11</f>
        <v>0</v>
      </c>
      <c r="O2956" s="23">
        <f>ROUND(SUM('Base PF Saúde'!$L2956:$N2956),2)</f>
        <v>615.03</v>
      </c>
    </row>
    <row r="2957" spans="1:15" ht="24" x14ac:dyDescent="0.25">
      <c r="A2957" s="18">
        <v>40202194</v>
      </c>
      <c r="B2957" s="18" t="s">
        <v>2979</v>
      </c>
      <c r="C2957" s="24">
        <v>1</v>
      </c>
      <c r="D2957" s="24" t="s">
        <v>336</v>
      </c>
      <c r="E2957" s="20">
        <v>14.805999999999999</v>
      </c>
      <c r="F2957" s="21"/>
      <c r="G2957" s="21"/>
      <c r="H2957" s="21"/>
      <c r="I2957" s="21"/>
      <c r="J2957" s="21"/>
      <c r="K2957" s="22">
        <f>VLOOKUP(D2957,'Porte Honorário'!$A$3:$B$44,2,0)</f>
        <v>401.75</v>
      </c>
      <c r="L2957" s="22">
        <f>'Base PF Saúde'!$K2957*'Base PF Saúde'!$C2957</f>
        <v>401.75</v>
      </c>
      <c r="M2957" s="22">
        <f>'Base PF Saúde'!$E2957*'Uco e Filme'!$A$2</f>
        <v>268.43277999999998</v>
      </c>
      <c r="N2957" s="22">
        <f>'Base PF Saúde'!$H2957*'Uco e Filme'!$A$11</f>
        <v>0</v>
      </c>
      <c r="O2957" s="23">
        <f>ROUND(SUM('Base PF Saúde'!$L2957:$N2957),2)</f>
        <v>670.18</v>
      </c>
    </row>
    <row r="2958" spans="1:15" x14ac:dyDescent="0.25">
      <c r="A2958" s="18">
        <v>40202208</v>
      </c>
      <c r="B2958" s="18" t="s">
        <v>2980</v>
      </c>
      <c r="C2958" s="24">
        <v>1</v>
      </c>
      <c r="D2958" s="24" t="s">
        <v>338</v>
      </c>
      <c r="E2958" s="20">
        <v>7.2329999999999997</v>
      </c>
      <c r="F2958" s="21">
        <v>1</v>
      </c>
      <c r="G2958" s="21"/>
      <c r="H2958" s="21"/>
      <c r="I2958" s="21"/>
      <c r="J2958" s="21"/>
      <c r="K2958" s="22">
        <f>VLOOKUP(D2958,'Porte Honorário'!$A$3:$B$44,2,0)</f>
        <v>953.16</v>
      </c>
      <c r="L2958" s="22">
        <f>'Base PF Saúde'!$K2958*'Base PF Saúde'!$C2958</f>
        <v>953.16</v>
      </c>
      <c r="M2958" s="22">
        <f>'Base PF Saúde'!$E2958*'Uco e Filme'!$A$2</f>
        <v>131.13428999999999</v>
      </c>
      <c r="N2958" s="22">
        <f>'Base PF Saúde'!$H2958*'Uco e Filme'!$A$11</f>
        <v>0</v>
      </c>
      <c r="O2958" s="23">
        <f>ROUND(SUM('Base PF Saúde'!$L2958:$N2958),2)</f>
        <v>1084.29</v>
      </c>
    </row>
    <row r="2959" spans="1:15" x14ac:dyDescent="0.25">
      <c r="A2959" s="18">
        <v>40202216</v>
      </c>
      <c r="B2959" s="18" t="s">
        <v>2981</v>
      </c>
      <c r="C2959" s="24">
        <v>1</v>
      </c>
      <c r="D2959" s="24" t="s">
        <v>336</v>
      </c>
      <c r="E2959" s="20">
        <v>30.41</v>
      </c>
      <c r="F2959" s="21">
        <v>1</v>
      </c>
      <c r="G2959" s="21"/>
      <c r="H2959" s="21"/>
      <c r="I2959" s="21"/>
      <c r="J2959" s="21"/>
      <c r="K2959" s="22">
        <f>VLOOKUP(D2959,'Porte Honorário'!$A$3:$B$44,2,0)</f>
        <v>401.75</v>
      </c>
      <c r="L2959" s="22">
        <f>'Base PF Saúde'!$K2959*'Base PF Saúde'!$C2959</f>
        <v>401.75</v>
      </c>
      <c r="M2959" s="22">
        <f>'Base PF Saúde'!$E2959*'Uco e Filme'!$A$2</f>
        <v>551.33330000000001</v>
      </c>
      <c r="N2959" s="22">
        <f>'Base PF Saúde'!$H2959*'Uco e Filme'!$A$11</f>
        <v>0</v>
      </c>
      <c r="O2959" s="23">
        <f>ROUND(SUM('Base PF Saúde'!$L2959:$N2959),2)</f>
        <v>953.08</v>
      </c>
    </row>
    <row r="2960" spans="1:15" x14ac:dyDescent="0.25">
      <c r="A2960" s="18">
        <v>40202224</v>
      </c>
      <c r="B2960" s="18" t="s">
        <v>2982</v>
      </c>
      <c r="C2960" s="24">
        <v>1</v>
      </c>
      <c r="D2960" s="24" t="s">
        <v>334</v>
      </c>
      <c r="E2960" s="20"/>
      <c r="F2960" s="21">
        <v>1</v>
      </c>
      <c r="G2960" s="21"/>
      <c r="H2960" s="21"/>
      <c r="I2960" s="21"/>
      <c r="J2960" s="21"/>
      <c r="K2960" s="22">
        <f>VLOOKUP(D2960,'Porte Honorário'!$A$3:$B$44,2,0)</f>
        <v>1049.28</v>
      </c>
      <c r="L2960" s="22">
        <f>'Base PF Saúde'!$K2960*'Base PF Saúde'!$C2960</f>
        <v>1049.28</v>
      </c>
      <c r="M2960" s="22">
        <f>'Base PF Saúde'!$E2960*'Uco e Filme'!$A$2</f>
        <v>0</v>
      </c>
      <c r="N2960" s="22">
        <f>'Base PF Saúde'!$H2960*'Uco e Filme'!$A$11</f>
        <v>0</v>
      </c>
      <c r="O2960" s="23">
        <f>ROUND(SUM('Base PF Saúde'!$L2960:$N2960),2)</f>
        <v>1049.28</v>
      </c>
    </row>
    <row r="2961" spans="1:15" x14ac:dyDescent="0.25">
      <c r="A2961" s="18">
        <v>40202232</v>
      </c>
      <c r="B2961" s="18" t="s">
        <v>2983</v>
      </c>
      <c r="C2961" s="24">
        <v>1</v>
      </c>
      <c r="D2961" s="24" t="s">
        <v>334</v>
      </c>
      <c r="E2961" s="20"/>
      <c r="F2961" s="21">
        <v>1</v>
      </c>
      <c r="G2961" s="21"/>
      <c r="H2961" s="21"/>
      <c r="I2961" s="21"/>
      <c r="J2961" s="21"/>
      <c r="K2961" s="22">
        <f>VLOOKUP(D2961,'Porte Honorário'!$A$3:$B$44,2,0)</f>
        <v>1049.28</v>
      </c>
      <c r="L2961" s="22">
        <f>'Base PF Saúde'!$K2961*'Base PF Saúde'!$C2961</f>
        <v>1049.28</v>
      </c>
      <c r="M2961" s="22">
        <f>'Base PF Saúde'!$E2961*'Uco e Filme'!$A$2</f>
        <v>0</v>
      </c>
      <c r="N2961" s="22">
        <f>'Base PF Saúde'!$H2961*'Uco e Filme'!$A$11</f>
        <v>0</v>
      </c>
      <c r="O2961" s="23">
        <f>ROUND(SUM('Base PF Saúde'!$L2961:$N2961),2)</f>
        <v>1049.28</v>
      </c>
    </row>
    <row r="2962" spans="1:15" x14ac:dyDescent="0.25">
      <c r="A2962" s="18">
        <v>40202240</v>
      </c>
      <c r="B2962" s="18" t="s">
        <v>2984</v>
      </c>
      <c r="C2962" s="24">
        <v>1</v>
      </c>
      <c r="D2962" s="24" t="s">
        <v>334</v>
      </c>
      <c r="E2962" s="20"/>
      <c r="F2962" s="21">
        <v>1</v>
      </c>
      <c r="G2962" s="21"/>
      <c r="H2962" s="21"/>
      <c r="I2962" s="21"/>
      <c r="J2962" s="21"/>
      <c r="K2962" s="22">
        <f>VLOOKUP(D2962,'Porte Honorário'!$A$3:$B$44,2,0)</f>
        <v>1049.28</v>
      </c>
      <c r="L2962" s="22">
        <f>'Base PF Saúde'!$K2962*'Base PF Saúde'!$C2962</f>
        <v>1049.28</v>
      </c>
      <c r="M2962" s="22">
        <f>'Base PF Saúde'!$E2962*'Uco e Filme'!$A$2</f>
        <v>0</v>
      </c>
      <c r="N2962" s="22">
        <f>'Base PF Saúde'!$H2962*'Uco e Filme'!$A$11</f>
        <v>0</v>
      </c>
      <c r="O2962" s="23">
        <f>ROUND(SUM('Base PF Saúde'!$L2962:$N2962),2)</f>
        <v>1049.28</v>
      </c>
    </row>
    <row r="2963" spans="1:15" ht="24" x14ac:dyDescent="0.25">
      <c r="A2963" s="18">
        <v>40202259</v>
      </c>
      <c r="B2963" s="18" t="s">
        <v>2985</v>
      </c>
      <c r="C2963" s="24">
        <v>1</v>
      </c>
      <c r="D2963" s="24" t="s">
        <v>143</v>
      </c>
      <c r="E2963" s="20">
        <v>14.805999999999999</v>
      </c>
      <c r="F2963" s="21"/>
      <c r="G2963" s="21"/>
      <c r="H2963" s="21"/>
      <c r="I2963" s="21"/>
      <c r="J2963" s="21"/>
      <c r="K2963" s="22">
        <f>VLOOKUP(D2963,'Porte Honorário'!$A$3:$B$44,2,0)</f>
        <v>482.09</v>
      </c>
      <c r="L2963" s="22">
        <f>'Base PF Saúde'!$K2963*'Base PF Saúde'!$C2963</f>
        <v>482.09</v>
      </c>
      <c r="M2963" s="22">
        <f>'Base PF Saúde'!$E2963*'Uco e Filme'!$A$2</f>
        <v>268.43277999999998</v>
      </c>
      <c r="N2963" s="22">
        <f>'Base PF Saúde'!$H2963*'Uco e Filme'!$A$11</f>
        <v>0</v>
      </c>
      <c r="O2963" s="23">
        <f>ROUND(SUM('Base PF Saúde'!$L2963:$N2963),2)</f>
        <v>750.52</v>
      </c>
    </row>
    <row r="2964" spans="1:15" x14ac:dyDescent="0.25">
      <c r="A2964" s="18">
        <v>40202267</v>
      </c>
      <c r="B2964" s="18" t="s">
        <v>2986</v>
      </c>
      <c r="C2964" s="24">
        <v>1</v>
      </c>
      <c r="D2964" s="24" t="s">
        <v>338</v>
      </c>
      <c r="E2964" s="20">
        <v>7.2320000000000002</v>
      </c>
      <c r="F2964" s="21">
        <v>1</v>
      </c>
      <c r="G2964" s="21"/>
      <c r="H2964" s="21"/>
      <c r="I2964" s="21"/>
      <c r="J2964" s="21"/>
      <c r="K2964" s="22">
        <f>VLOOKUP(D2964,'Porte Honorário'!$A$3:$B$44,2,0)</f>
        <v>953.16</v>
      </c>
      <c r="L2964" s="22">
        <f>'Base PF Saúde'!$K2964*'Base PF Saúde'!$C2964</f>
        <v>953.16</v>
      </c>
      <c r="M2964" s="22">
        <f>'Base PF Saúde'!$E2964*'Uco e Filme'!$A$2</f>
        <v>131.11616000000001</v>
      </c>
      <c r="N2964" s="22">
        <f>'Base PF Saúde'!$H2964*'Uco e Filme'!$A$11</f>
        <v>0</v>
      </c>
      <c r="O2964" s="23">
        <f>ROUND(SUM('Base PF Saúde'!$L2964:$N2964),2)</f>
        <v>1084.28</v>
      </c>
    </row>
    <row r="2965" spans="1:15" x14ac:dyDescent="0.25">
      <c r="A2965" s="18">
        <v>40202283</v>
      </c>
      <c r="B2965" s="18" t="s">
        <v>2987</v>
      </c>
      <c r="C2965" s="24">
        <v>1</v>
      </c>
      <c r="D2965" s="24" t="s">
        <v>336</v>
      </c>
      <c r="E2965" s="20">
        <v>7.2320000000000002</v>
      </c>
      <c r="F2965" s="21">
        <v>1</v>
      </c>
      <c r="G2965" s="21"/>
      <c r="H2965" s="21"/>
      <c r="I2965" s="21"/>
      <c r="J2965" s="21"/>
      <c r="K2965" s="22">
        <f>VLOOKUP(D2965,'Porte Honorário'!$A$3:$B$44,2,0)</f>
        <v>401.75</v>
      </c>
      <c r="L2965" s="22">
        <f>'Base PF Saúde'!$K2965*'Base PF Saúde'!$C2965</f>
        <v>401.75</v>
      </c>
      <c r="M2965" s="22">
        <f>'Base PF Saúde'!$E2965*'Uco e Filme'!$A$2</f>
        <v>131.11616000000001</v>
      </c>
      <c r="N2965" s="22">
        <f>'Base PF Saúde'!$H2965*'Uco e Filme'!$A$11</f>
        <v>0</v>
      </c>
      <c r="O2965" s="23">
        <f>ROUND(SUM('Base PF Saúde'!$L2965:$N2965),2)</f>
        <v>532.87</v>
      </c>
    </row>
    <row r="2966" spans="1:15" ht="24" x14ac:dyDescent="0.25">
      <c r="A2966" s="18">
        <v>40202291</v>
      </c>
      <c r="B2966" s="18" t="s">
        <v>2988</v>
      </c>
      <c r="C2966" s="24">
        <v>1</v>
      </c>
      <c r="D2966" s="24" t="s">
        <v>143</v>
      </c>
      <c r="E2966" s="20">
        <v>7.2320000000000002</v>
      </c>
      <c r="F2966" s="21"/>
      <c r="G2966" s="21"/>
      <c r="H2966" s="21"/>
      <c r="I2966" s="21"/>
      <c r="J2966" s="21"/>
      <c r="K2966" s="22">
        <f>VLOOKUP(D2966,'Porte Honorário'!$A$3:$B$44,2,0)</f>
        <v>482.09</v>
      </c>
      <c r="L2966" s="22">
        <f>'Base PF Saúde'!$K2966*'Base PF Saúde'!$C2966</f>
        <v>482.09</v>
      </c>
      <c r="M2966" s="22">
        <f>'Base PF Saúde'!$E2966*'Uco e Filme'!$A$2</f>
        <v>131.11616000000001</v>
      </c>
      <c r="N2966" s="22">
        <f>'Base PF Saúde'!$H2966*'Uco e Filme'!$A$11</f>
        <v>0</v>
      </c>
      <c r="O2966" s="23">
        <f>ROUND(SUM('Base PF Saúde'!$L2966:$N2966),2)</f>
        <v>613.21</v>
      </c>
    </row>
    <row r="2967" spans="1:15" x14ac:dyDescent="0.25">
      <c r="A2967" s="18">
        <v>40202305</v>
      </c>
      <c r="B2967" s="18" t="s">
        <v>2989</v>
      </c>
      <c r="C2967" s="24">
        <v>1</v>
      </c>
      <c r="D2967" s="24" t="s">
        <v>143</v>
      </c>
      <c r="E2967" s="20">
        <v>7.2320000000000002</v>
      </c>
      <c r="F2967" s="21"/>
      <c r="G2967" s="21"/>
      <c r="H2967" s="21"/>
      <c r="I2967" s="21"/>
      <c r="J2967" s="21"/>
      <c r="K2967" s="22">
        <f>VLOOKUP(D2967,'Porte Honorário'!$A$3:$B$44,2,0)</f>
        <v>482.09</v>
      </c>
      <c r="L2967" s="22">
        <f>'Base PF Saúde'!$K2967*'Base PF Saúde'!$C2967</f>
        <v>482.09</v>
      </c>
      <c r="M2967" s="22">
        <f>'Base PF Saúde'!$E2967*'Uco e Filme'!$A$2</f>
        <v>131.11616000000001</v>
      </c>
      <c r="N2967" s="22">
        <f>'Base PF Saúde'!$H2967*'Uco e Filme'!$A$11</f>
        <v>0</v>
      </c>
      <c r="O2967" s="23">
        <f>ROUND(SUM('Base PF Saúde'!$L2967:$N2967),2)</f>
        <v>613.21</v>
      </c>
    </row>
    <row r="2968" spans="1:15" x14ac:dyDescent="0.25">
      <c r="A2968" s="18">
        <v>40202313</v>
      </c>
      <c r="B2968" s="18" t="s">
        <v>2990</v>
      </c>
      <c r="C2968" s="24">
        <v>1</v>
      </c>
      <c r="D2968" s="24" t="s">
        <v>338</v>
      </c>
      <c r="E2968" s="20">
        <v>9.8350000000000009</v>
      </c>
      <c r="F2968" s="21"/>
      <c r="G2968" s="21"/>
      <c r="H2968" s="21"/>
      <c r="I2968" s="21"/>
      <c r="J2968" s="21"/>
      <c r="K2968" s="22">
        <f>VLOOKUP(D2968,'Porte Honorário'!$A$3:$B$44,2,0)</f>
        <v>953.16</v>
      </c>
      <c r="L2968" s="22">
        <f>'Base PF Saúde'!$K2968*'Base PF Saúde'!$C2968</f>
        <v>953.16</v>
      </c>
      <c r="M2968" s="22">
        <f>'Base PF Saúde'!$E2968*'Uco e Filme'!$A$2</f>
        <v>178.30855</v>
      </c>
      <c r="N2968" s="22">
        <f>'Base PF Saúde'!$H2968*'Uco e Filme'!$A$11</f>
        <v>0</v>
      </c>
      <c r="O2968" s="23">
        <f>ROUND(SUM('Base PF Saúde'!$L2968:$N2968),2)</f>
        <v>1131.47</v>
      </c>
    </row>
    <row r="2969" spans="1:15" ht="24" x14ac:dyDescent="0.25">
      <c r="A2969" s="18">
        <v>40202330</v>
      </c>
      <c r="B2969" s="18" t="s">
        <v>2991</v>
      </c>
      <c r="C2969" s="24">
        <v>1</v>
      </c>
      <c r="D2969" s="24" t="s">
        <v>369</v>
      </c>
      <c r="E2969" s="20">
        <v>9.8350000000000009</v>
      </c>
      <c r="F2969" s="21"/>
      <c r="G2969" s="21"/>
      <c r="H2969" s="21"/>
      <c r="I2969" s="21"/>
      <c r="J2969" s="21"/>
      <c r="K2969" s="22">
        <f>VLOOKUP(D2969,'Porte Honorário'!$A$3:$B$44,2,0)</f>
        <v>368.67</v>
      </c>
      <c r="L2969" s="22">
        <f>'Base PF Saúde'!$K2969*'Base PF Saúde'!$C2969</f>
        <v>368.67</v>
      </c>
      <c r="M2969" s="22">
        <f>'Base PF Saúde'!$E2969*'Uco e Filme'!$A$2</f>
        <v>178.30855</v>
      </c>
      <c r="N2969" s="22">
        <f>'Base PF Saúde'!$H2969*'Uco e Filme'!$A$11</f>
        <v>0</v>
      </c>
      <c r="O2969" s="23">
        <f>ROUND(SUM('Base PF Saúde'!$L2969:$N2969),2)</f>
        <v>546.98</v>
      </c>
    </row>
    <row r="2970" spans="1:15" x14ac:dyDescent="0.25">
      <c r="A2970" s="18">
        <v>40202348</v>
      </c>
      <c r="B2970" s="18" t="s">
        <v>2992</v>
      </c>
      <c r="C2970" s="24">
        <v>1</v>
      </c>
      <c r="D2970" s="24" t="s">
        <v>338</v>
      </c>
      <c r="E2970" s="20">
        <v>7.2320000000000002</v>
      </c>
      <c r="F2970" s="21">
        <v>1</v>
      </c>
      <c r="G2970" s="21"/>
      <c r="H2970" s="21"/>
      <c r="I2970" s="21"/>
      <c r="J2970" s="21"/>
      <c r="K2970" s="22">
        <f>VLOOKUP(D2970,'Porte Honorário'!$A$3:$B$44,2,0)</f>
        <v>953.16</v>
      </c>
      <c r="L2970" s="22">
        <f>'Base PF Saúde'!$K2970*'Base PF Saúde'!$C2970</f>
        <v>953.16</v>
      </c>
      <c r="M2970" s="22">
        <f>'Base PF Saúde'!$E2970*'Uco e Filme'!$A$2</f>
        <v>131.11616000000001</v>
      </c>
      <c r="N2970" s="22">
        <f>'Base PF Saúde'!$H2970*'Uco e Filme'!$A$11</f>
        <v>0</v>
      </c>
      <c r="O2970" s="23">
        <f>ROUND(SUM('Base PF Saúde'!$L2970:$N2970),2)</f>
        <v>1084.28</v>
      </c>
    </row>
    <row r="2971" spans="1:15" x14ac:dyDescent="0.25">
      <c r="A2971" s="18">
        <v>40202356</v>
      </c>
      <c r="B2971" s="18" t="s">
        <v>2993</v>
      </c>
      <c r="C2971" s="24">
        <v>1</v>
      </c>
      <c r="D2971" s="24" t="s">
        <v>384</v>
      </c>
      <c r="E2971" s="20">
        <v>63.139000000000003</v>
      </c>
      <c r="F2971" s="21">
        <v>1</v>
      </c>
      <c r="G2971" s="21"/>
      <c r="H2971" s="21"/>
      <c r="I2971" s="21"/>
      <c r="J2971" s="21"/>
      <c r="K2971" s="22">
        <f>VLOOKUP(D2971,'Porte Honorário'!$A$3:$B$44,2,0)</f>
        <v>737.32</v>
      </c>
      <c r="L2971" s="22">
        <f>'Base PF Saúde'!$K2971*'Base PF Saúde'!$C2971</f>
        <v>737.32</v>
      </c>
      <c r="M2971" s="22">
        <f>'Base PF Saúde'!$E2971*'Uco e Filme'!$A$2</f>
        <v>1144.7100700000001</v>
      </c>
      <c r="N2971" s="22">
        <f>'Base PF Saúde'!$H2971*'Uco e Filme'!$A$11</f>
        <v>0</v>
      </c>
      <c r="O2971" s="23">
        <f>ROUND(SUM('Base PF Saúde'!$L2971:$N2971),2)</f>
        <v>1882.03</v>
      </c>
    </row>
    <row r="2972" spans="1:15" ht="24" x14ac:dyDescent="0.25">
      <c r="A2972" s="18">
        <v>40202364</v>
      </c>
      <c r="B2972" s="18" t="s">
        <v>2994</v>
      </c>
      <c r="C2972" s="24">
        <v>1</v>
      </c>
      <c r="D2972" s="24" t="s">
        <v>73</v>
      </c>
      <c r="E2972" s="20">
        <v>16</v>
      </c>
      <c r="F2972" s="21"/>
      <c r="G2972" s="21"/>
      <c r="H2972" s="21"/>
      <c r="I2972" s="21"/>
      <c r="J2972" s="21"/>
      <c r="K2972" s="22">
        <f>VLOOKUP(D2972,'Porte Honorário'!$A$3:$B$44,2,0)</f>
        <v>346.6</v>
      </c>
      <c r="L2972" s="22">
        <f>'Base PF Saúde'!$K2972*'Base PF Saúde'!$C2972</f>
        <v>346.6</v>
      </c>
      <c r="M2972" s="22">
        <f>'Base PF Saúde'!$E2972*'Uco e Filme'!$A$2</f>
        <v>290.08</v>
      </c>
      <c r="N2972" s="22">
        <f>'Base PF Saúde'!$H2972*'Uco e Filme'!$A$11</f>
        <v>0</v>
      </c>
      <c r="O2972" s="23">
        <f>ROUND(SUM('Base PF Saúde'!$L2972:$N2972),2)</f>
        <v>636.67999999999995</v>
      </c>
    </row>
    <row r="2973" spans="1:15" ht="24" x14ac:dyDescent="0.25">
      <c r="A2973" s="18">
        <v>40202372</v>
      </c>
      <c r="B2973" s="18" t="s">
        <v>2995</v>
      </c>
      <c r="C2973" s="24">
        <v>1</v>
      </c>
      <c r="D2973" s="24" t="s">
        <v>102</v>
      </c>
      <c r="E2973" s="20">
        <v>13</v>
      </c>
      <c r="F2973" s="21"/>
      <c r="G2973" s="21"/>
      <c r="H2973" s="21"/>
      <c r="I2973" s="21"/>
      <c r="J2973" s="21"/>
      <c r="K2973" s="22">
        <f>VLOOKUP(D2973,'Porte Honorário'!$A$3:$B$44,2,0)</f>
        <v>176.44</v>
      </c>
      <c r="L2973" s="22">
        <f>'Base PF Saúde'!$K2973*'Base PF Saúde'!$C2973</f>
        <v>176.44</v>
      </c>
      <c r="M2973" s="22">
        <f>'Base PF Saúde'!$E2973*'Uco e Filme'!$A$2</f>
        <v>235.69</v>
      </c>
      <c r="N2973" s="22">
        <f>'Base PF Saúde'!$H2973*'Uco e Filme'!$A$11</f>
        <v>0</v>
      </c>
      <c r="O2973" s="23">
        <f>ROUND(SUM('Base PF Saúde'!$L2973:$N2973),2)</f>
        <v>412.13</v>
      </c>
    </row>
    <row r="2974" spans="1:15" ht="24" x14ac:dyDescent="0.25">
      <c r="A2974" s="18">
        <v>40202399</v>
      </c>
      <c r="B2974" s="18" t="s">
        <v>2996</v>
      </c>
      <c r="C2974" s="24">
        <v>1</v>
      </c>
      <c r="D2974" s="24" t="s">
        <v>369</v>
      </c>
      <c r="E2974" s="20">
        <v>13</v>
      </c>
      <c r="F2974" s="21"/>
      <c r="G2974" s="21"/>
      <c r="H2974" s="21"/>
      <c r="I2974" s="21"/>
      <c r="J2974" s="21"/>
      <c r="K2974" s="22">
        <f>VLOOKUP(D2974,'Porte Honorário'!$A$3:$B$44,2,0)</f>
        <v>368.67</v>
      </c>
      <c r="L2974" s="22">
        <f>'Base PF Saúde'!$K2974*'Base PF Saúde'!$C2974</f>
        <v>368.67</v>
      </c>
      <c r="M2974" s="22">
        <f>'Base PF Saúde'!$E2974*'Uco e Filme'!$A$2</f>
        <v>235.69</v>
      </c>
      <c r="N2974" s="22">
        <f>'Base PF Saúde'!$H2974*'Uco e Filme'!$A$11</f>
        <v>0</v>
      </c>
      <c r="O2974" s="23">
        <f>ROUND(SUM('Base PF Saúde'!$L2974:$N2974),2)</f>
        <v>604.36</v>
      </c>
    </row>
    <row r="2975" spans="1:15" ht="24" x14ac:dyDescent="0.25">
      <c r="A2975" s="18">
        <v>40202429</v>
      </c>
      <c r="B2975" s="18" t="s">
        <v>2997</v>
      </c>
      <c r="C2975" s="24">
        <v>1</v>
      </c>
      <c r="D2975" s="24" t="s">
        <v>71</v>
      </c>
      <c r="E2975" s="20">
        <v>2.78</v>
      </c>
      <c r="F2975" s="21"/>
      <c r="G2975" s="21"/>
      <c r="H2975" s="21"/>
      <c r="I2975" s="21"/>
      <c r="J2975" s="21"/>
      <c r="K2975" s="22">
        <f>VLOOKUP(D2975,'Porte Honorário'!$A$3:$B$44,2,0)</f>
        <v>297.77</v>
      </c>
      <c r="L2975" s="22">
        <f>'Base PF Saúde'!$K2975*'Base PF Saúde'!$C2975</f>
        <v>297.77</v>
      </c>
      <c r="M2975" s="22">
        <f>'Base PF Saúde'!$E2975*'Uco e Filme'!$A$2</f>
        <v>50.401399999999995</v>
      </c>
      <c r="N2975" s="22">
        <f>'Base PF Saúde'!$H2975*'Uco e Filme'!$A$11</f>
        <v>0</v>
      </c>
      <c r="O2975" s="23">
        <f>ROUND(SUM('Base PF Saúde'!$L2975:$N2975),2)</f>
        <v>348.17</v>
      </c>
    </row>
    <row r="2976" spans="1:15" ht="24" x14ac:dyDescent="0.25">
      <c r="A2976" s="18">
        <v>40202437</v>
      </c>
      <c r="B2976" s="18" t="s">
        <v>2998</v>
      </c>
      <c r="C2976" s="24">
        <v>1</v>
      </c>
      <c r="D2976" s="24" t="s">
        <v>102</v>
      </c>
      <c r="E2976" s="20">
        <v>5.2</v>
      </c>
      <c r="F2976" s="21"/>
      <c r="G2976" s="21"/>
      <c r="H2976" s="21"/>
      <c r="I2976" s="21"/>
      <c r="J2976" s="21"/>
      <c r="K2976" s="22">
        <f>VLOOKUP(D2976,'Porte Honorário'!$A$3:$B$44,2,0)</f>
        <v>176.44</v>
      </c>
      <c r="L2976" s="22">
        <f>'Base PF Saúde'!$K2976*'Base PF Saúde'!$C2976</f>
        <v>176.44</v>
      </c>
      <c r="M2976" s="22">
        <f>'Base PF Saúde'!$E2976*'Uco e Filme'!$A$2</f>
        <v>94.275999999999996</v>
      </c>
      <c r="N2976" s="22">
        <f>'Base PF Saúde'!$H2976*'Uco e Filme'!$A$11</f>
        <v>0</v>
      </c>
      <c r="O2976" s="23">
        <f>ROUND(SUM('Base PF Saúde'!$L2976:$N2976),2)</f>
        <v>270.72000000000003</v>
      </c>
    </row>
    <row r="2977" spans="1:15" ht="24" x14ac:dyDescent="0.25">
      <c r="A2977" s="18">
        <v>40202445</v>
      </c>
      <c r="B2977" s="18" t="s">
        <v>2999</v>
      </c>
      <c r="C2977" s="24">
        <v>1</v>
      </c>
      <c r="D2977" s="24" t="s">
        <v>71</v>
      </c>
      <c r="E2977" s="20">
        <v>5.2</v>
      </c>
      <c r="F2977" s="21"/>
      <c r="G2977" s="21"/>
      <c r="H2977" s="21"/>
      <c r="I2977" s="21"/>
      <c r="J2977" s="21"/>
      <c r="K2977" s="22">
        <f>VLOOKUP(D2977,'Porte Honorário'!$A$3:$B$44,2,0)</f>
        <v>297.77</v>
      </c>
      <c r="L2977" s="22">
        <f>'Base PF Saúde'!$K2977*'Base PF Saúde'!$C2977</f>
        <v>297.77</v>
      </c>
      <c r="M2977" s="22">
        <f>'Base PF Saúde'!$E2977*'Uco e Filme'!$A$2</f>
        <v>94.275999999999996</v>
      </c>
      <c r="N2977" s="22">
        <f>'Base PF Saúde'!$H2977*'Uco e Filme'!$A$11</f>
        <v>0</v>
      </c>
      <c r="O2977" s="23">
        <f>ROUND(SUM('Base PF Saúde'!$L2977:$N2977),2)</f>
        <v>392.05</v>
      </c>
    </row>
    <row r="2978" spans="1:15" ht="24" x14ac:dyDescent="0.25">
      <c r="A2978" s="18">
        <v>40202453</v>
      </c>
      <c r="B2978" s="18" t="s">
        <v>3000</v>
      </c>
      <c r="C2978" s="24">
        <v>1</v>
      </c>
      <c r="D2978" s="24" t="s">
        <v>295</v>
      </c>
      <c r="E2978" s="20">
        <v>14.805999999999999</v>
      </c>
      <c r="F2978" s="21"/>
      <c r="G2978" s="21"/>
      <c r="H2978" s="21"/>
      <c r="I2978" s="21"/>
      <c r="J2978" s="21"/>
      <c r="K2978" s="22">
        <f>VLOOKUP(D2978,'Porte Honorário'!$A$3:$B$44,2,0)</f>
        <v>682.17</v>
      </c>
      <c r="L2978" s="22">
        <f>'Base PF Saúde'!$K2978*'Base PF Saúde'!$C2978</f>
        <v>682.17</v>
      </c>
      <c r="M2978" s="22">
        <f>'Base PF Saúde'!$E2978*'Uco e Filme'!$A$2</f>
        <v>268.43277999999998</v>
      </c>
      <c r="N2978" s="22">
        <f>'Base PF Saúde'!$H2978*'Uco e Filme'!$A$11</f>
        <v>0</v>
      </c>
      <c r="O2978" s="23">
        <f>ROUND(SUM('Base PF Saúde'!$L2978:$N2978),2)</f>
        <v>950.6</v>
      </c>
    </row>
    <row r="2979" spans="1:15" x14ac:dyDescent="0.25">
      <c r="A2979" s="18">
        <v>40202470</v>
      </c>
      <c r="B2979" s="18" t="s">
        <v>3001</v>
      </c>
      <c r="C2979" s="24">
        <v>1</v>
      </c>
      <c r="D2979" s="24" t="s">
        <v>338</v>
      </c>
      <c r="E2979" s="20">
        <v>14.805999999999999</v>
      </c>
      <c r="F2979" s="21"/>
      <c r="G2979" s="21"/>
      <c r="H2979" s="21"/>
      <c r="I2979" s="21"/>
      <c r="J2979" s="21"/>
      <c r="K2979" s="22">
        <f>VLOOKUP(D2979,'Porte Honorário'!$A$3:$B$44,2,0)</f>
        <v>953.16</v>
      </c>
      <c r="L2979" s="22">
        <f>'Base PF Saúde'!$K2979*'Base PF Saúde'!$C2979</f>
        <v>953.16</v>
      </c>
      <c r="M2979" s="22">
        <f>'Base PF Saúde'!$E2979*'Uco e Filme'!$A$2</f>
        <v>268.43277999999998</v>
      </c>
      <c r="N2979" s="22">
        <f>'Base PF Saúde'!$H2979*'Uco e Filme'!$A$11</f>
        <v>0</v>
      </c>
      <c r="O2979" s="23">
        <f>ROUND(SUM('Base PF Saúde'!$L2979:$N2979),2)</f>
        <v>1221.5899999999999</v>
      </c>
    </row>
    <row r="2980" spans="1:15" ht="24" x14ac:dyDescent="0.25">
      <c r="A2980" s="18">
        <v>40202488</v>
      </c>
      <c r="B2980" s="18" t="s">
        <v>3002</v>
      </c>
      <c r="C2980" s="24">
        <v>1</v>
      </c>
      <c r="D2980" s="24" t="s">
        <v>50</v>
      </c>
      <c r="E2980" s="20">
        <v>5.2</v>
      </c>
      <c r="F2980" s="21"/>
      <c r="G2980" s="21"/>
      <c r="H2980" s="21"/>
      <c r="I2980" s="21"/>
      <c r="J2980" s="21"/>
      <c r="K2980" s="22">
        <f>VLOOKUP(D2980,'Porte Honorário'!$A$3:$B$44,2,0)</f>
        <v>85.08</v>
      </c>
      <c r="L2980" s="22">
        <f>'Base PF Saúde'!$K2980*'Base PF Saúde'!$C2980</f>
        <v>85.08</v>
      </c>
      <c r="M2980" s="22">
        <f>'Base PF Saúde'!$E2980*'Uco e Filme'!$A$2</f>
        <v>94.275999999999996</v>
      </c>
      <c r="N2980" s="22">
        <f>'Base PF Saúde'!$H2980*'Uco e Filme'!$A$11</f>
        <v>0</v>
      </c>
      <c r="O2980" s="23">
        <f>ROUND(SUM('Base PF Saúde'!$L2980:$N2980),2)</f>
        <v>179.36</v>
      </c>
    </row>
    <row r="2981" spans="1:15" ht="24" x14ac:dyDescent="0.25">
      <c r="A2981" s="18">
        <v>40202496</v>
      </c>
      <c r="B2981" s="18" t="s">
        <v>3003</v>
      </c>
      <c r="C2981" s="24">
        <v>1</v>
      </c>
      <c r="D2981" s="24" t="s">
        <v>338</v>
      </c>
      <c r="E2981" s="20">
        <v>30.516999999999999</v>
      </c>
      <c r="F2981" s="21">
        <v>1</v>
      </c>
      <c r="G2981" s="21"/>
      <c r="H2981" s="21"/>
      <c r="I2981" s="21"/>
      <c r="J2981" s="21"/>
      <c r="K2981" s="22">
        <f>VLOOKUP(D2981,'Porte Honorário'!$A$3:$B$44,2,0)</f>
        <v>953.16</v>
      </c>
      <c r="L2981" s="22">
        <f>'Base PF Saúde'!$K2981*'Base PF Saúde'!$C2981</f>
        <v>953.16</v>
      </c>
      <c r="M2981" s="22">
        <f>'Base PF Saúde'!$E2981*'Uco e Filme'!$A$2</f>
        <v>553.27320999999995</v>
      </c>
      <c r="N2981" s="22">
        <f>'Base PF Saúde'!$H2981*'Uco e Filme'!$A$11</f>
        <v>0</v>
      </c>
      <c r="O2981" s="23">
        <f>ROUND(SUM('Base PF Saúde'!$L2981:$N2981),2)</f>
        <v>1506.43</v>
      </c>
    </row>
    <row r="2982" spans="1:15" x14ac:dyDescent="0.25">
      <c r="A2982" s="18">
        <v>40202500</v>
      </c>
      <c r="B2982" s="18" t="s">
        <v>3004</v>
      </c>
      <c r="C2982" s="24">
        <v>1</v>
      </c>
      <c r="D2982" s="24" t="s">
        <v>338</v>
      </c>
      <c r="E2982" s="20">
        <v>30.516999999999999</v>
      </c>
      <c r="F2982" s="21">
        <v>1</v>
      </c>
      <c r="G2982" s="21"/>
      <c r="H2982" s="21"/>
      <c r="I2982" s="21"/>
      <c r="J2982" s="21"/>
      <c r="K2982" s="22">
        <f>VLOOKUP(D2982,'Porte Honorário'!$A$3:$B$44,2,0)</f>
        <v>953.16</v>
      </c>
      <c r="L2982" s="22">
        <f>'Base PF Saúde'!$K2982*'Base PF Saúde'!$C2982</f>
        <v>953.16</v>
      </c>
      <c r="M2982" s="22">
        <f>'Base PF Saúde'!$E2982*'Uco e Filme'!$A$2</f>
        <v>553.27320999999995</v>
      </c>
      <c r="N2982" s="22">
        <f>'Base PF Saúde'!$H2982*'Uco e Filme'!$A$11</f>
        <v>0</v>
      </c>
      <c r="O2982" s="23">
        <f>ROUND(SUM('Base PF Saúde'!$L2982:$N2982),2)</f>
        <v>1506.43</v>
      </c>
    </row>
    <row r="2983" spans="1:15" ht="24" x14ac:dyDescent="0.25">
      <c r="A2983" s="18">
        <v>40202518</v>
      </c>
      <c r="B2983" s="18" t="s">
        <v>3005</v>
      </c>
      <c r="C2983" s="24">
        <v>1</v>
      </c>
      <c r="D2983" s="24" t="s">
        <v>334</v>
      </c>
      <c r="E2983" s="20">
        <v>30.516999999999999</v>
      </c>
      <c r="F2983" s="21">
        <v>1</v>
      </c>
      <c r="G2983" s="21"/>
      <c r="H2983" s="21"/>
      <c r="I2983" s="21"/>
      <c r="J2983" s="21"/>
      <c r="K2983" s="22">
        <f>VLOOKUP(D2983,'Porte Honorário'!$A$3:$B$44,2,0)</f>
        <v>1049.28</v>
      </c>
      <c r="L2983" s="22">
        <f>'Base PF Saúde'!$K2983*'Base PF Saúde'!$C2983</f>
        <v>1049.28</v>
      </c>
      <c r="M2983" s="22">
        <f>'Base PF Saúde'!$E2983*'Uco e Filme'!$A$2</f>
        <v>553.27320999999995</v>
      </c>
      <c r="N2983" s="22">
        <f>'Base PF Saúde'!$H2983*'Uco e Filme'!$A$11</f>
        <v>0</v>
      </c>
      <c r="O2983" s="23">
        <f>ROUND(SUM('Base PF Saúde'!$L2983:$N2983),2)</f>
        <v>1602.55</v>
      </c>
    </row>
    <row r="2984" spans="1:15" ht="24" x14ac:dyDescent="0.25">
      <c r="A2984" s="18">
        <v>40202526</v>
      </c>
      <c r="B2984" s="18" t="s">
        <v>3006</v>
      </c>
      <c r="C2984" s="24">
        <v>1</v>
      </c>
      <c r="D2984" s="24" t="s">
        <v>435</v>
      </c>
      <c r="E2984" s="20">
        <v>30.516999999999999</v>
      </c>
      <c r="F2984" s="21">
        <v>1</v>
      </c>
      <c r="G2984" s="21"/>
      <c r="H2984" s="21"/>
      <c r="I2984" s="21"/>
      <c r="J2984" s="21"/>
      <c r="K2984" s="22">
        <f>VLOOKUP(D2984,'Porte Honorário'!$A$3:$B$44,2,0)</f>
        <v>1220.97</v>
      </c>
      <c r="L2984" s="22">
        <f>'Base PF Saúde'!$K2984*'Base PF Saúde'!$C2984</f>
        <v>1220.97</v>
      </c>
      <c r="M2984" s="22">
        <f>'Base PF Saúde'!$E2984*'Uco e Filme'!$A$2</f>
        <v>553.27320999999995</v>
      </c>
      <c r="N2984" s="22">
        <f>'Base PF Saúde'!$H2984*'Uco e Filme'!$A$11</f>
        <v>0</v>
      </c>
      <c r="O2984" s="23">
        <f>ROUND(SUM('Base PF Saúde'!$L2984:$N2984),2)</f>
        <v>1774.24</v>
      </c>
    </row>
    <row r="2985" spans="1:15" x14ac:dyDescent="0.25">
      <c r="A2985" s="18">
        <v>40202534</v>
      </c>
      <c r="B2985" s="18" t="s">
        <v>3007</v>
      </c>
      <c r="C2985" s="24">
        <v>1</v>
      </c>
      <c r="D2985" s="24" t="s">
        <v>369</v>
      </c>
      <c r="E2985" s="20">
        <v>8.2840000000000007</v>
      </c>
      <c r="F2985" s="21"/>
      <c r="G2985" s="21"/>
      <c r="H2985" s="21"/>
      <c r="I2985" s="21"/>
      <c r="J2985" s="21"/>
      <c r="K2985" s="22">
        <f>VLOOKUP(D2985,'Porte Honorário'!$A$3:$B$44,2,0)</f>
        <v>368.67</v>
      </c>
      <c r="L2985" s="22">
        <f>'Base PF Saúde'!$K2985*'Base PF Saúde'!$C2985</f>
        <v>368.67</v>
      </c>
      <c r="M2985" s="22">
        <f>'Base PF Saúde'!$E2985*'Uco e Filme'!$A$2</f>
        <v>150.18892</v>
      </c>
      <c r="N2985" s="22">
        <f>'Base PF Saúde'!$H2985*'Uco e Filme'!$A$11</f>
        <v>0</v>
      </c>
      <c r="O2985" s="23">
        <f>ROUND(SUM('Base PF Saúde'!$L2985:$N2985),2)</f>
        <v>518.86</v>
      </c>
    </row>
    <row r="2986" spans="1:15" ht="24" x14ac:dyDescent="0.25">
      <c r="A2986" s="18">
        <v>40202542</v>
      </c>
      <c r="B2986" s="18" t="s">
        <v>3008</v>
      </c>
      <c r="C2986" s="24">
        <v>1</v>
      </c>
      <c r="D2986" s="24" t="s">
        <v>338</v>
      </c>
      <c r="E2986" s="20">
        <v>17.408999999999999</v>
      </c>
      <c r="F2986" s="21"/>
      <c r="G2986" s="21"/>
      <c r="H2986" s="21"/>
      <c r="I2986" s="21"/>
      <c r="J2986" s="21"/>
      <c r="K2986" s="22">
        <f>VLOOKUP(D2986,'Porte Honorário'!$A$3:$B$44,2,0)</f>
        <v>953.16</v>
      </c>
      <c r="L2986" s="22">
        <f>'Base PF Saúde'!$K2986*'Base PF Saúde'!$C2986</f>
        <v>953.16</v>
      </c>
      <c r="M2986" s="22">
        <f>'Base PF Saúde'!$E2986*'Uco e Filme'!$A$2</f>
        <v>315.62516999999997</v>
      </c>
      <c r="N2986" s="22">
        <f>'Base PF Saúde'!$H2986*'Uco e Filme'!$A$11</f>
        <v>0</v>
      </c>
      <c r="O2986" s="23">
        <f>ROUND(SUM('Base PF Saúde'!$L2986:$N2986),2)</f>
        <v>1268.79</v>
      </c>
    </row>
    <row r="2987" spans="1:15" ht="36" x14ac:dyDescent="0.25">
      <c r="A2987" s="18">
        <v>40202550</v>
      </c>
      <c r="B2987" s="18" t="s">
        <v>3009</v>
      </c>
      <c r="C2987" s="24">
        <v>1</v>
      </c>
      <c r="D2987" s="24" t="s">
        <v>295</v>
      </c>
      <c r="E2987" s="20">
        <v>14.805999999999999</v>
      </c>
      <c r="F2987" s="21"/>
      <c r="G2987" s="21"/>
      <c r="H2987" s="21"/>
      <c r="I2987" s="21"/>
      <c r="J2987" s="21"/>
      <c r="K2987" s="22">
        <f>VLOOKUP(D2987,'Porte Honorário'!$A$3:$B$44,2,0)</f>
        <v>682.17</v>
      </c>
      <c r="L2987" s="22">
        <f>'Base PF Saúde'!$K2987*'Base PF Saúde'!$C2987</f>
        <v>682.17</v>
      </c>
      <c r="M2987" s="22">
        <f>'Base PF Saúde'!$E2987*'Uco e Filme'!$A$2</f>
        <v>268.43277999999998</v>
      </c>
      <c r="N2987" s="22">
        <f>'Base PF Saúde'!$H2987*'Uco e Filme'!$A$11</f>
        <v>0</v>
      </c>
      <c r="O2987" s="23">
        <f>ROUND(SUM('Base PF Saúde'!$L2987:$N2987),2)</f>
        <v>950.6</v>
      </c>
    </row>
    <row r="2988" spans="1:15" x14ac:dyDescent="0.25">
      <c r="A2988" s="18">
        <v>40202569</v>
      </c>
      <c r="B2988" s="18" t="s">
        <v>3010</v>
      </c>
      <c r="C2988" s="24">
        <v>1</v>
      </c>
      <c r="D2988" s="24" t="s">
        <v>246</v>
      </c>
      <c r="E2988" s="20">
        <v>25.196999999999999</v>
      </c>
      <c r="F2988" s="21"/>
      <c r="G2988" s="21"/>
      <c r="H2988" s="21"/>
      <c r="I2988" s="21"/>
      <c r="J2988" s="21"/>
      <c r="K2988" s="22">
        <f>VLOOKUP(D2988,'Porte Honorário'!$A$3:$B$44,2,0)</f>
        <v>521.47</v>
      </c>
      <c r="L2988" s="22">
        <f>'Base PF Saúde'!$K2988*'Base PF Saúde'!$C2988</f>
        <v>521.47</v>
      </c>
      <c r="M2988" s="22">
        <f>'Base PF Saúde'!$E2988*'Uco e Filme'!$A$2</f>
        <v>456.82160999999996</v>
      </c>
      <c r="N2988" s="22">
        <f>'Base PF Saúde'!$H2988*'Uco e Filme'!$A$11</f>
        <v>0</v>
      </c>
      <c r="O2988" s="23">
        <f>ROUND(SUM('Base PF Saúde'!$L2988:$N2988),2)</f>
        <v>978.29</v>
      </c>
    </row>
    <row r="2989" spans="1:15" ht="24" x14ac:dyDescent="0.25">
      <c r="A2989" s="18">
        <v>40202577</v>
      </c>
      <c r="B2989" s="18" t="s">
        <v>3011</v>
      </c>
      <c r="C2989" s="24">
        <v>1</v>
      </c>
      <c r="D2989" s="24" t="s">
        <v>336</v>
      </c>
      <c r="E2989" s="20">
        <v>20.225999999999999</v>
      </c>
      <c r="F2989" s="21"/>
      <c r="G2989" s="21"/>
      <c r="H2989" s="21"/>
      <c r="I2989" s="21"/>
      <c r="J2989" s="21"/>
      <c r="K2989" s="22">
        <f>VLOOKUP(D2989,'Porte Honorário'!$A$3:$B$44,2,0)</f>
        <v>401.75</v>
      </c>
      <c r="L2989" s="22">
        <f>'Base PF Saúde'!$K2989*'Base PF Saúde'!$C2989</f>
        <v>401.75</v>
      </c>
      <c r="M2989" s="22">
        <f>'Base PF Saúde'!$E2989*'Uco e Filme'!$A$2</f>
        <v>366.69737999999995</v>
      </c>
      <c r="N2989" s="22">
        <f>'Base PF Saúde'!$H2989*'Uco e Filme'!$A$11</f>
        <v>0</v>
      </c>
      <c r="O2989" s="23">
        <f>ROUND(SUM('Base PF Saúde'!$L2989:$N2989),2)</f>
        <v>768.45</v>
      </c>
    </row>
    <row r="2990" spans="1:15" ht="24" x14ac:dyDescent="0.25">
      <c r="A2990" s="18">
        <v>40202585</v>
      </c>
      <c r="B2990" s="18" t="s">
        <v>3012</v>
      </c>
      <c r="C2990" s="24">
        <v>1</v>
      </c>
      <c r="D2990" s="24" t="s">
        <v>336</v>
      </c>
      <c r="E2990" s="20">
        <v>5.2</v>
      </c>
      <c r="F2990" s="21"/>
      <c r="G2990" s="21"/>
      <c r="H2990" s="21"/>
      <c r="I2990" s="21"/>
      <c r="J2990" s="21"/>
      <c r="K2990" s="22">
        <f>VLOOKUP(D2990,'Porte Honorário'!$A$3:$B$44,2,0)</f>
        <v>401.75</v>
      </c>
      <c r="L2990" s="22">
        <f>'Base PF Saúde'!$K2990*'Base PF Saúde'!$C2990</f>
        <v>401.75</v>
      </c>
      <c r="M2990" s="22">
        <f>'Base PF Saúde'!$E2990*'Uco e Filme'!$A$2</f>
        <v>94.275999999999996</v>
      </c>
      <c r="N2990" s="22">
        <f>'Base PF Saúde'!$H2990*'Uco e Filme'!$A$11</f>
        <v>0</v>
      </c>
      <c r="O2990" s="23">
        <f>ROUND(SUM('Base PF Saúde'!$L2990:$N2990),2)</f>
        <v>496.03</v>
      </c>
    </row>
    <row r="2991" spans="1:15" ht="24" x14ac:dyDescent="0.25">
      <c r="A2991" s="18">
        <v>40202593</v>
      </c>
      <c r="B2991" s="18" t="s">
        <v>3013</v>
      </c>
      <c r="C2991" s="24">
        <v>1</v>
      </c>
      <c r="D2991" s="24" t="s">
        <v>599</v>
      </c>
      <c r="E2991" s="20">
        <v>8.7750000000000004</v>
      </c>
      <c r="F2991" s="21"/>
      <c r="G2991" s="21"/>
      <c r="H2991" s="21"/>
      <c r="I2991" s="21"/>
      <c r="J2991" s="21"/>
      <c r="K2991" s="22">
        <f>VLOOKUP(D2991,'Porte Honorário'!$A$3:$B$44,2,0)</f>
        <v>576.6</v>
      </c>
      <c r="L2991" s="22">
        <f>'Base PF Saúde'!$K2991*'Base PF Saúde'!$C2991</f>
        <v>576.6</v>
      </c>
      <c r="M2991" s="22">
        <f>'Base PF Saúde'!$E2991*'Uco e Filme'!$A$2</f>
        <v>159.09074999999999</v>
      </c>
      <c r="N2991" s="22">
        <f>'Base PF Saúde'!$H2991*'Uco e Filme'!$A$11</f>
        <v>0</v>
      </c>
      <c r="O2991" s="23">
        <f>ROUND(SUM('Base PF Saúde'!$L2991:$N2991),2)</f>
        <v>735.69</v>
      </c>
    </row>
    <row r="2992" spans="1:15" ht="24" x14ac:dyDescent="0.25">
      <c r="A2992" s="18">
        <v>40202607</v>
      </c>
      <c r="B2992" s="18" t="s">
        <v>3014</v>
      </c>
      <c r="C2992" s="24">
        <v>1</v>
      </c>
      <c r="D2992" s="24" t="s">
        <v>336</v>
      </c>
      <c r="E2992" s="20">
        <v>7.2320000000000002</v>
      </c>
      <c r="F2992" s="21"/>
      <c r="G2992" s="21"/>
      <c r="H2992" s="21"/>
      <c r="I2992" s="21"/>
      <c r="J2992" s="21"/>
      <c r="K2992" s="22">
        <f>VLOOKUP(D2992,'Porte Honorário'!$A$3:$B$44,2,0)</f>
        <v>401.75</v>
      </c>
      <c r="L2992" s="22">
        <f>'Base PF Saúde'!$K2992*'Base PF Saúde'!$C2992</f>
        <v>401.75</v>
      </c>
      <c r="M2992" s="22">
        <f>'Base PF Saúde'!$E2992*'Uco e Filme'!$A$2</f>
        <v>131.11616000000001</v>
      </c>
      <c r="N2992" s="22">
        <f>'Base PF Saúde'!$H2992*'Uco e Filme'!$A$11</f>
        <v>0</v>
      </c>
      <c r="O2992" s="23">
        <f>ROUND(SUM('Base PF Saúde'!$L2992:$N2992),2)</f>
        <v>532.87</v>
      </c>
    </row>
    <row r="2993" spans="1:15" ht="24" x14ac:dyDescent="0.25">
      <c r="A2993" s="18">
        <v>40202615</v>
      </c>
      <c r="B2993" s="18" t="s">
        <v>3015</v>
      </c>
      <c r="C2993" s="24">
        <v>1</v>
      </c>
      <c r="D2993" s="24" t="s">
        <v>71</v>
      </c>
      <c r="E2993" s="20">
        <v>13.67</v>
      </c>
      <c r="F2993" s="21"/>
      <c r="G2993" s="21"/>
      <c r="H2993" s="21"/>
      <c r="I2993" s="21"/>
      <c r="J2993" s="21"/>
      <c r="K2993" s="22">
        <f>VLOOKUP(D2993,'Porte Honorário'!$A$3:$B$44,2,0)</f>
        <v>297.77</v>
      </c>
      <c r="L2993" s="22">
        <f>'Base PF Saúde'!$K2993*'Base PF Saúde'!$C2993</f>
        <v>297.77</v>
      </c>
      <c r="M2993" s="22">
        <f>'Base PF Saúde'!$E2993*'Uco e Filme'!$A$2</f>
        <v>247.83709999999999</v>
      </c>
      <c r="N2993" s="22">
        <f>'Base PF Saúde'!$H2993*'Uco e Filme'!$A$11</f>
        <v>0</v>
      </c>
      <c r="O2993" s="23">
        <f>ROUND(SUM('Base PF Saúde'!$L2993:$N2993),2)</f>
        <v>545.61</v>
      </c>
    </row>
    <row r="2994" spans="1:15" x14ac:dyDescent="0.25">
      <c r="A2994" s="18">
        <v>40202623</v>
      </c>
      <c r="B2994" s="18" t="s">
        <v>3016</v>
      </c>
      <c r="C2994" s="24">
        <v>1</v>
      </c>
      <c r="D2994" s="24" t="s">
        <v>73</v>
      </c>
      <c r="E2994" s="20"/>
      <c r="F2994" s="21"/>
      <c r="G2994" s="21"/>
      <c r="H2994" s="21"/>
      <c r="I2994" s="21"/>
      <c r="J2994" s="21"/>
      <c r="K2994" s="22">
        <f>VLOOKUP(D2994,'Porte Honorário'!$A$3:$B$44,2,0)</f>
        <v>346.6</v>
      </c>
      <c r="L2994" s="22">
        <f>'Base PF Saúde'!$K2994*'Base PF Saúde'!$C2994</f>
        <v>346.6</v>
      </c>
      <c r="M2994" s="22">
        <f>'Base PF Saúde'!$E2994*'Uco e Filme'!$A$2</f>
        <v>0</v>
      </c>
      <c r="N2994" s="22">
        <f>'Base PF Saúde'!$H2994*'Uco e Filme'!$A$11</f>
        <v>0</v>
      </c>
      <c r="O2994" s="23">
        <f>ROUND(SUM('Base PF Saúde'!$L2994:$N2994),2)</f>
        <v>346.6</v>
      </c>
    </row>
    <row r="2995" spans="1:15" x14ac:dyDescent="0.25">
      <c r="A2995" s="18">
        <v>40202631</v>
      </c>
      <c r="B2995" s="18" t="s">
        <v>3017</v>
      </c>
      <c r="C2995" s="24">
        <v>1</v>
      </c>
      <c r="D2995" s="24" t="s">
        <v>384</v>
      </c>
      <c r="E2995" s="20">
        <v>8.7750000000000004</v>
      </c>
      <c r="F2995" s="21"/>
      <c r="G2995" s="21"/>
      <c r="H2995" s="21"/>
      <c r="I2995" s="21"/>
      <c r="J2995" s="21"/>
      <c r="K2995" s="22">
        <f>VLOOKUP(D2995,'Porte Honorário'!$A$3:$B$44,2,0)</f>
        <v>737.32</v>
      </c>
      <c r="L2995" s="22">
        <f>'Base PF Saúde'!$K2995*'Base PF Saúde'!$C2995</f>
        <v>737.32</v>
      </c>
      <c r="M2995" s="22">
        <f>'Base PF Saúde'!$E2995*'Uco e Filme'!$A$2</f>
        <v>159.09074999999999</v>
      </c>
      <c r="N2995" s="22">
        <f>'Base PF Saúde'!$H2995*'Uco e Filme'!$A$11</f>
        <v>0</v>
      </c>
      <c r="O2995" s="23">
        <f>ROUND(SUM('Base PF Saúde'!$L2995:$N2995),2)</f>
        <v>896.41</v>
      </c>
    </row>
    <row r="2996" spans="1:15" x14ac:dyDescent="0.25">
      <c r="A2996" s="18">
        <v>40202640</v>
      </c>
      <c r="B2996" s="18" t="s">
        <v>3018</v>
      </c>
      <c r="C2996" s="24">
        <v>1</v>
      </c>
      <c r="D2996" s="24" t="s">
        <v>250</v>
      </c>
      <c r="E2996" s="20">
        <v>2.12</v>
      </c>
      <c r="F2996" s="21"/>
      <c r="G2996" s="21"/>
      <c r="H2996" s="21"/>
      <c r="I2996" s="21"/>
      <c r="J2996" s="21"/>
      <c r="K2996" s="22">
        <f>VLOOKUP(D2996,'Porte Honorário'!$A$3:$B$44,2,0)</f>
        <v>264.69</v>
      </c>
      <c r="L2996" s="22">
        <f>'Base PF Saúde'!$K2996*'Base PF Saúde'!$C2996</f>
        <v>264.69</v>
      </c>
      <c r="M2996" s="22">
        <f>'Base PF Saúde'!$E2996*'Uco e Filme'!$A$2</f>
        <v>38.435600000000001</v>
      </c>
      <c r="N2996" s="22">
        <f>'Base PF Saúde'!$H2996*'Uco e Filme'!$A$11</f>
        <v>0</v>
      </c>
      <c r="O2996" s="23">
        <f>ROUND(SUM('Base PF Saúde'!$L2996:$N2996),2)</f>
        <v>303.13</v>
      </c>
    </row>
    <row r="2997" spans="1:15" x14ac:dyDescent="0.25">
      <c r="A2997" s="18">
        <v>40202666</v>
      </c>
      <c r="B2997" s="18" t="s">
        <v>3019</v>
      </c>
      <c r="C2997" s="24">
        <v>1</v>
      </c>
      <c r="D2997" s="24" t="s">
        <v>503</v>
      </c>
      <c r="E2997" s="20">
        <v>15.45</v>
      </c>
      <c r="F2997" s="21"/>
      <c r="G2997" s="21"/>
      <c r="H2997" s="21"/>
      <c r="I2997" s="21"/>
      <c r="J2997" s="21"/>
      <c r="K2997" s="22">
        <f>VLOOKUP(D2997,'Porte Honorário'!$A$3:$B$44,2,0)</f>
        <v>441.14</v>
      </c>
      <c r="L2997" s="22">
        <f>'Base PF Saúde'!$K2997*'Base PF Saúde'!$C2997</f>
        <v>441.14</v>
      </c>
      <c r="M2997" s="22">
        <f>'Base PF Saúde'!$E2997*'Uco e Filme'!$A$2</f>
        <v>280.10849999999999</v>
      </c>
      <c r="N2997" s="22">
        <f>'Base PF Saúde'!$H2997*'Uco e Filme'!$A$11</f>
        <v>0</v>
      </c>
      <c r="O2997" s="23">
        <f>ROUND(SUM('Base PF Saúde'!$L2997:$N2997),2)</f>
        <v>721.25</v>
      </c>
    </row>
    <row r="2998" spans="1:15" x14ac:dyDescent="0.25">
      <c r="A2998" s="18">
        <v>40202674</v>
      </c>
      <c r="B2998" s="18" t="s">
        <v>3020</v>
      </c>
      <c r="C2998" s="24">
        <v>1</v>
      </c>
      <c r="D2998" s="24" t="s">
        <v>246</v>
      </c>
      <c r="E2998" s="20">
        <v>17.408999999999999</v>
      </c>
      <c r="F2998" s="21"/>
      <c r="G2998" s="21"/>
      <c r="H2998" s="21"/>
      <c r="I2998" s="21"/>
      <c r="J2998" s="21"/>
      <c r="K2998" s="22">
        <f>VLOOKUP(D2998,'Porte Honorário'!$A$3:$B$44,2,0)</f>
        <v>521.47</v>
      </c>
      <c r="L2998" s="22">
        <f>'Base PF Saúde'!$K2998*'Base PF Saúde'!$C2998</f>
        <v>521.47</v>
      </c>
      <c r="M2998" s="22">
        <f>'Base PF Saúde'!$E2998*'Uco e Filme'!$A$2</f>
        <v>315.62516999999997</v>
      </c>
      <c r="N2998" s="22">
        <f>'Base PF Saúde'!$H2998*'Uco e Filme'!$A$11</f>
        <v>0</v>
      </c>
      <c r="O2998" s="23">
        <f>ROUND(SUM('Base PF Saúde'!$L2998:$N2998),2)</f>
        <v>837.1</v>
      </c>
    </row>
    <row r="2999" spans="1:15" x14ac:dyDescent="0.25">
      <c r="A2999" s="18">
        <v>40202682</v>
      </c>
      <c r="B2999" s="18" t="s">
        <v>3021</v>
      </c>
      <c r="C2999" s="24">
        <v>1</v>
      </c>
      <c r="D2999" s="24" t="s">
        <v>92</v>
      </c>
      <c r="E2999" s="20">
        <v>4.0590000000000002</v>
      </c>
      <c r="F2999" s="21"/>
      <c r="G2999" s="21"/>
      <c r="H2999" s="21"/>
      <c r="I2999" s="21"/>
      <c r="J2999" s="21"/>
      <c r="K2999" s="22">
        <f>VLOOKUP(D2999,'Porte Honorário'!$A$3:$B$44,2,0)</f>
        <v>241.04</v>
      </c>
      <c r="L2999" s="22">
        <f>'Base PF Saúde'!$K2999*'Base PF Saúde'!$C2999</f>
        <v>241.04</v>
      </c>
      <c r="M2999" s="22">
        <f>'Base PF Saúde'!$E2999*'Uco e Filme'!$A$2</f>
        <v>73.589669999999998</v>
      </c>
      <c r="N2999" s="22">
        <f>'Base PF Saúde'!$H2999*'Uco e Filme'!$A$11</f>
        <v>0</v>
      </c>
      <c r="O2999" s="23">
        <f>ROUND(SUM('Base PF Saúde'!$L2999:$N2999),2)</f>
        <v>314.63</v>
      </c>
    </row>
    <row r="3000" spans="1:15" ht="24" x14ac:dyDescent="0.25">
      <c r="A3000" s="18">
        <v>40202690</v>
      </c>
      <c r="B3000" s="18" t="s">
        <v>3022</v>
      </c>
      <c r="C3000" s="24">
        <v>1</v>
      </c>
      <c r="D3000" s="24" t="s">
        <v>69</v>
      </c>
      <c r="E3000" s="20">
        <v>4.0590000000000002</v>
      </c>
      <c r="F3000" s="21"/>
      <c r="G3000" s="21"/>
      <c r="H3000" s="21"/>
      <c r="I3000" s="21"/>
      <c r="J3000" s="21"/>
      <c r="K3000" s="22">
        <f>VLOOKUP(D3000,'Porte Honorário'!$A$3:$B$44,2,0)</f>
        <v>201.64</v>
      </c>
      <c r="L3000" s="22">
        <f>'Base PF Saúde'!$K3000*'Base PF Saúde'!$C3000</f>
        <v>201.64</v>
      </c>
      <c r="M3000" s="22">
        <f>'Base PF Saúde'!$E3000*'Uco e Filme'!$A$2</f>
        <v>73.589669999999998</v>
      </c>
      <c r="N3000" s="22">
        <f>'Base PF Saúde'!$H3000*'Uco e Filme'!$A$11</f>
        <v>0</v>
      </c>
      <c r="O3000" s="23">
        <f>ROUND(SUM('Base PF Saúde'!$L3000:$N3000),2)</f>
        <v>275.23</v>
      </c>
    </row>
    <row r="3001" spans="1:15" x14ac:dyDescent="0.25">
      <c r="A3001" s="18">
        <v>40202704</v>
      </c>
      <c r="B3001" s="18" t="s">
        <v>3023</v>
      </c>
      <c r="C3001" s="24">
        <v>1</v>
      </c>
      <c r="D3001" s="24" t="s">
        <v>435</v>
      </c>
      <c r="E3001" s="20">
        <v>17.408999999999999</v>
      </c>
      <c r="F3001" s="21">
        <v>1</v>
      </c>
      <c r="G3001" s="21"/>
      <c r="H3001" s="21"/>
      <c r="I3001" s="21"/>
      <c r="J3001" s="21"/>
      <c r="K3001" s="22">
        <f>VLOOKUP(D3001,'Porte Honorário'!$A$3:$B$44,2,0)</f>
        <v>1220.97</v>
      </c>
      <c r="L3001" s="22">
        <f>'Base PF Saúde'!$K3001*'Base PF Saúde'!$C3001</f>
        <v>1220.97</v>
      </c>
      <c r="M3001" s="22">
        <f>'Base PF Saúde'!$E3001*'Uco e Filme'!$A$2</f>
        <v>315.62516999999997</v>
      </c>
      <c r="N3001" s="22">
        <f>'Base PF Saúde'!$H3001*'Uco e Filme'!$A$11</f>
        <v>0</v>
      </c>
      <c r="O3001" s="23">
        <f>ROUND(SUM('Base PF Saúde'!$L3001:$N3001),2)</f>
        <v>1536.6</v>
      </c>
    </row>
    <row r="3002" spans="1:15" x14ac:dyDescent="0.25">
      <c r="A3002" s="18">
        <v>40202712</v>
      </c>
      <c r="B3002" s="18" t="s">
        <v>3024</v>
      </c>
      <c r="C3002" s="24">
        <v>1</v>
      </c>
      <c r="D3002" s="24" t="s">
        <v>338</v>
      </c>
      <c r="E3002" s="20">
        <v>17.408999999999999</v>
      </c>
      <c r="F3002" s="21"/>
      <c r="G3002" s="21"/>
      <c r="H3002" s="21"/>
      <c r="I3002" s="21"/>
      <c r="J3002" s="21"/>
      <c r="K3002" s="22">
        <f>VLOOKUP(D3002,'Porte Honorário'!$A$3:$B$44,2,0)</f>
        <v>953.16</v>
      </c>
      <c r="L3002" s="22">
        <f>'Base PF Saúde'!$K3002*'Base PF Saúde'!$C3002</f>
        <v>953.16</v>
      </c>
      <c r="M3002" s="22">
        <f>'Base PF Saúde'!$E3002*'Uco e Filme'!$A$2</f>
        <v>315.62516999999997</v>
      </c>
      <c r="N3002" s="22">
        <f>'Base PF Saúde'!$H3002*'Uco e Filme'!$A$11</f>
        <v>0</v>
      </c>
      <c r="O3002" s="23">
        <f>ROUND(SUM('Base PF Saúde'!$L3002:$N3002),2)</f>
        <v>1268.79</v>
      </c>
    </row>
    <row r="3003" spans="1:15" ht="24" x14ac:dyDescent="0.25">
      <c r="A3003" s="18">
        <v>40202720</v>
      </c>
      <c r="B3003" s="18" t="s">
        <v>3025</v>
      </c>
      <c r="C3003" s="24">
        <v>1</v>
      </c>
      <c r="D3003" s="24" t="s">
        <v>145</v>
      </c>
      <c r="E3003" s="20">
        <v>3</v>
      </c>
      <c r="F3003" s="21"/>
      <c r="G3003" s="21"/>
      <c r="H3003" s="21"/>
      <c r="I3003" s="21"/>
      <c r="J3003" s="21"/>
      <c r="K3003" s="22">
        <f>VLOOKUP(D3003,'Porte Honorário'!$A$3:$B$44,2,0)</f>
        <v>100.84</v>
      </c>
      <c r="L3003" s="22">
        <f>'Base PF Saúde'!$K3003*'Base PF Saúde'!$C3003</f>
        <v>100.84</v>
      </c>
      <c r="M3003" s="22">
        <f>'Base PF Saúde'!$E3003*'Uco e Filme'!$A$2</f>
        <v>54.39</v>
      </c>
      <c r="N3003" s="22">
        <f>'Base PF Saúde'!$H3003*'Uco e Filme'!$A$11</f>
        <v>0</v>
      </c>
      <c r="O3003" s="23">
        <f>ROUND(SUM('Base PF Saúde'!$L3003:$N3003),2)</f>
        <v>155.22999999999999</v>
      </c>
    </row>
    <row r="3004" spans="1:15" x14ac:dyDescent="0.25">
      <c r="A3004" s="18">
        <v>40202739</v>
      </c>
      <c r="B3004" s="18" t="s">
        <v>3026</v>
      </c>
      <c r="C3004" s="24">
        <v>1</v>
      </c>
      <c r="D3004" s="24" t="s">
        <v>69</v>
      </c>
      <c r="E3004" s="20">
        <v>3</v>
      </c>
      <c r="F3004" s="21"/>
      <c r="G3004" s="21"/>
      <c r="H3004" s="21"/>
      <c r="I3004" s="21"/>
      <c r="J3004" s="21"/>
      <c r="K3004" s="22">
        <f>VLOOKUP(D3004,'Porte Honorário'!$A$3:$B$44,2,0)</f>
        <v>201.64</v>
      </c>
      <c r="L3004" s="22">
        <f>'Base PF Saúde'!$K3004*'Base PF Saúde'!$C3004</f>
        <v>201.64</v>
      </c>
      <c r="M3004" s="22">
        <f>'Base PF Saúde'!$E3004*'Uco e Filme'!$A$2</f>
        <v>54.39</v>
      </c>
      <c r="N3004" s="22">
        <f>'Base PF Saúde'!$H3004*'Uco e Filme'!$A$11</f>
        <v>0</v>
      </c>
      <c r="O3004" s="23">
        <f>ROUND(SUM('Base PF Saúde'!$L3004:$N3004),2)</f>
        <v>256.02999999999997</v>
      </c>
    </row>
    <row r="3005" spans="1:15" ht="24" x14ac:dyDescent="0.25">
      <c r="A3005" s="18">
        <v>40202747</v>
      </c>
      <c r="B3005" s="18" t="s">
        <v>3027</v>
      </c>
      <c r="C3005" s="24">
        <v>1</v>
      </c>
      <c r="D3005" s="24" t="s">
        <v>250</v>
      </c>
      <c r="E3005" s="20">
        <v>15.45</v>
      </c>
      <c r="F3005" s="21"/>
      <c r="G3005" s="21"/>
      <c r="H3005" s="21"/>
      <c r="I3005" s="21"/>
      <c r="J3005" s="21"/>
      <c r="K3005" s="22">
        <f>VLOOKUP(D3005,'Porte Honorário'!$A$3:$B$44,2,0)</f>
        <v>264.69</v>
      </c>
      <c r="L3005" s="22">
        <f>'Base PF Saúde'!$K3005*'Base PF Saúde'!$C3005</f>
        <v>264.69</v>
      </c>
      <c r="M3005" s="22">
        <f>'Base PF Saúde'!$E3005*'Uco e Filme'!$A$2</f>
        <v>280.10849999999999</v>
      </c>
      <c r="N3005" s="22">
        <f>'Base PF Saúde'!$H3005*'Uco e Filme'!$A$11</f>
        <v>0</v>
      </c>
      <c r="O3005" s="23">
        <f>ROUND(SUM('Base PF Saúde'!$L3005:$N3005),2)</f>
        <v>544.79999999999995</v>
      </c>
    </row>
    <row r="3006" spans="1:15" x14ac:dyDescent="0.25">
      <c r="A3006" s="18">
        <v>40202755</v>
      </c>
      <c r="B3006" s="18" t="s">
        <v>3028</v>
      </c>
      <c r="C3006" s="24">
        <v>1</v>
      </c>
      <c r="D3006" s="24" t="s">
        <v>143</v>
      </c>
      <c r="E3006" s="20">
        <v>9.8350000000000009</v>
      </c>
      <c r="F3006" s="21"/>
      <c r="G3006" s="21"/>
      <c r="H3006" s="21"/>
      <c r="I3006" s="21"/>
      <c r="J3006" s="21"/>
      <c r="K3006" s="22">
        <f>VLOOKUP(D3006,'Porte Honorário'!$A$3:$B$44,2,0)</f>
        <v>482.09</v>
      </c>
      <c r="L3006" s="22">
        <f>'Base PF Saúde'!$K3006*'Base PF Saúde'!$C3006</f>
        <v>482.09</v>
      </c>
      <c r="M3006" s="22">
        <f>'Base PF Saúde'!$E3006*'Uco e Filme'!$A$2</f>
        <v>178.30855</v>
      </c>
      <c r="N3006" s="22">
        <f>'Base PF Saúde'!$H3006*'Uco e Filme'!$A$11</f>
        <v>0</v>
      </c>
      <c r="O3006" s="23">
        <f>ROUND(SUM('Base PF Saúde'!$L3006:$N3006),2)</f>
        <v>660.4</v>
      </c>
    </row>
    <row r="3007" spans="1:15" ht="24" x14ac:dyDescent="0.25">
      <c r="A3007" s="18">
        <v>40202763</v>
      </c>
      <c r="B3007" s="18" t="s">
        <v>3029</v>
      </c>
      <c r="C3007" s="24">
        <v>1</v>
      </c>
      <c r="D3007" s="24" t="s">
        <v>295</v>
      </c>
      <c r="E3007" s="20">
        <v>52</v>
      </c>
      <c r="F3007" s="21">
        <v>1</v>
      </c>
      <c r="G3007" s="21"/>
      <c r="H3007" s="21"/>
      <c r="I3007" s="21"/>
      <c r="J3007" s="21"/>
      <c r="K3007" s="22">
        <f>VLOOKUP(D3007,'Porte Honorário'!$A$3:$B$44,2,0)</f>
        <v>682.17</v>
      </c>
      <c r="L3007" s="22">
        <f>'Base PF Saúde'!$K3007*'Base PF Saúde'!$C3007</f>
        <v>682.17</v>
      </c>
      <c r="M3007" s="22">
        <f>'Base PF Saúde'!$E3007*'Uco e Filme'!$A$2</f>
        <v>942.76</v>
      </c>
      <c r="N3007" s="22">
        <f>'Base PF Saúde'!$H3007*'Uco e Filme'!$A$11</f>
        <v>0</v>
      </c>
      <c r="O3007" s="23">
        <f>ROUND(SUM('Base PF Saúde'!$L3007:$N3007),2)</f>
        <v>1624.93</v>
      </c>
    </row>
    <row r="3008" spans="1:15" ht="13.9" customHeight="1" x14ac:dyDescent="0.25">
      <c r="A3008" s="69" t="s">
        <v>3030</v>
      </c>
      <c r="B3008" s="70"/>
      <c r="C3008" s="70"/>
      <c r="D3008" s="70"/>
      <c r="E3008" s="70"/>
      <c r="F3008" s="70"/>
      <c r="G3008" s="70"/>
      <c r="H3008" s="70"/>
      <c r="I3008" s="70"/>
      <c r="J3008" s="70"/>
      <c r="K3008" s="70"/>
      <c r="L3008" s="70"/>
      <c r="M3008" s="70"/>
      <c r="N3008" s="70"/>
      <c r="O3008" s="71"/>
    </row>
    <row r="3009" spans="1:15" ht="22.15" customHeight="1" x14ac:dyDescent="0.25">
      <c r="A3009" s="69" t="s">
        <v>3031</v>
      </c>
      <c r="B3009" s="70"/>
      <c r="C3009" s="70"/>
      <c r="D3009" s="70"/>
      <c r="E3009" s="70"/>
      <c r="F3009" s="70"/>
      <c r="G3009" s="70"/>
      <c r="H3009" s="70"/>
      <c r="I3009" s="70"/>
      <c r="J3009" s="70"/>
      <c r="K3009" s="70" t="e">
        <f>VLOOKUP(D3009,'Porte Honorário'!$A$3:$B$44,2,0)</f>
        <v>#N/A</v>
      </c>
      <c r="L3009" s="70" t="e">
        <f>'Base PF Saúde'!$K3009*'Base PF Saúde'!$C3009</f>
        <v>#N/A</v>
      </c>
      <c r="M3009" s="70">
        <f>'Base PF Saúde'!$E3009*'Uco e Filme'!$A$2</f>
        <v>0</v>
      </c>
      <c r="N3009" s="70">
        <f>'Base PF Saúde'!$H3009*'Uco e Filme'!$A$11</f>
        <v>0</v>
      </c>
      <c r="O3009" s="71" t="e">
        <f>ROUND(SUM('Base PF Saúde'!$L3009:$N3009),2)</f>
        <v>#N/A</v>
      </c>
    </row>
    <row r="3010" spans="1:15" ht="30.6" customHeight="1" x14ac:dyDescent="0.25">
      <c r="A3010" s="69" t="s">
        <v>3032</v>
      </c>
      <c r="B3010" s="70"/>
      <c r="C3010" s="70"/>
      <c r="D3010" s="70"/>
      <c r="E3010" s="70"/>
      <c r="F3010" s="70"/>
      <c r="G3010" s="70"/>
      <c r="H3010" s="70"/>
      <c r="I3010" s="70"/>
      <c r="J3010" s="70"/>
      <c r="K3010" s="70" t="e">
        <f>VLOOKUP(D3010,'Porte Honorário'!$A$3:$B$44,2,0)</f>
        <v>#N/A</v>
      </c>
      <c r="L3010" s="70" t="e">
        <f>'Base PF Saúde'!$K3010*'Base PF Saúde'!$C3010</f>
        <v>#N/A</v>
      </c>
      <c r="M3010" s="70">
        <f>'Base PF Saúde'!$E3010*'Uco e Filme'!$A$2</f>
        <v>0</v>
      </c>
      <c r="N3010" s="70">
        <f>'Base PF Saúde'!$H3010*'Uco e Filme'!$A$11</f>
        <v>0</v>
      </c>
      <c r="O3010" s="71" t="e">
        <f>ROUND(SUM('Base PF Saúde'!$L3010:$N3010),2)</f>
        <v>#N/A</v>
      </c>
    </row>
    <row r="3011" spans="1:15" ht="13.9" customHeight="1" x14ac:dyDescent="0.25">
      <c r="A3011" s="69" t="s">
        <v>3033</v>
      </c>
      <c r="B3011" s="70"/>
      <c r="C3011" s="70"/>
      <c r="D3011" s="70"/>
      <c r="E3011" s="70"/>
      <c r="F3011" s="70"/>
      <c r="G3011" s="70"/>
      <c r="H3011" s="70"/>
      <c r="I3011" s="70"/>
      <c r="J3011" s="70"/>
      <c r="K3011" s="70" t="e">
        <f>VLOOKUP(D3011,'Porte Honorário'!$A$3:$B$44,2,0)</f>
        <v>#N/A</v>
      </c>
      <c r="L3011" s="70" t="e">
        <f>'Base PF Saúde'!$K3011*'Base PF Saúde'!$C3011</f>
        <v>#N/A</v>
      </c>
      <c r="M3011" s="70">
        <f>'Base PF Saúde'!$E3011*'Uco e Filme'!$A$2</f>
        <v>0</v>
      </c>
      <c r="N3011" s="70">
        <f>'Base PF Saúde'!$H3011*'Uco e Filme'!$A$11</f>
        <v>0</v>
      </c>
      <c r="O3011" s="71" t="e">
        <f>ROUND(SUM('Base PF Saúde'!$L3011:$N3011),2)</f>
        <v>#N/A</v>
      </c>
    </row>
    <row r="3012" spans="1:15" ht="26.45" customHeight="1" x14ac:dyDescent="0.25">
      <c r="A3012" s="69" t="s">
        <v>3034</v>
      </c>
      <c r="B3012" s="70"/>
      <c r="C3012" s="70"/>
      <c r="D3012" s="70"/>
      <c r="E3012" s="70"/>
      <c r="F3012" s="70"/>
      <c r="G3012" s="70"/>
      <c r="H3012" s="70"/>
      <c r="I3012" s="70"/>
      <c r="J3012" s="70"/>
      <c r="K3012" s="70" t="e">
        <f>VLOOKUP(D3012,'Porte Honorário'!$A$3:$B$44,2,0)</f>
        <v>#N/A</v>
      </c>
      <c r="L3012" s="70" t="e">
        <f>'Base PF Saúde'!$K3012*'Base PF Saúde'!$C3012</f>
        <v>#N/A</v>
      </c>
      <c r="M3012" s="70">
        <f>'Base PF Saúde'!$E3012*'Uco e Filme'!$A$2</f>
        <v>0</v>
      </c>
      <c r="N3012" s="70">
        <f>'Base PF Saúde'!$H3012*'Uco e Filme'!$A$11</f>
        <v>0</v>
      </c>
      <c r="O3012" s="71" t="e">
        <f>ROUND(SUM('Base PF Saúde'!$L3012:$N3012),2)</f>
        <v>#N/A</v>
      </c>
    </row>
    <row r="3013" spans="1:15" ht="27.6" customHeight="1" x14ac:dyDescent="0.25">
      <c r="A3013" s="69" t="s">
        <v>3035</v>
      </c>
      <c r="B3013" s="70"/>
      <c r="C3013" s="70"/>
      <c r="D3013" s="70"/>
      <c r="E3013" s="70"/>
      <c r="F3013" s="70"/>
      <c r="G3013" s="70"/>
      <c r="H3013" s="70"/>
      <c r="I3013" s="70"/>
      <c r="J3013" s="70"/>
      <c r="K3013" s="70" t="e">
        <f>VLOOKUP(D3013,'Porte Honorário'!$A$3:$B$44,2,0)</f>
        <v>#N/A</v>
      </c>
      <c r="L3013" s="70" t="e">
        <f>'Base PF Saúde'!$K3013*'Base PF Saúde'!$C3013</f>
        <v>#N/A</v>
      </c>
      <c r="M3013" s="70">
        <f>'Base PF Saúde'!$E3013*'Uco e Filme'!$A$2</f>
        <v>0</v>
      </c>
      <c r="N3013" s="70">
        <f>'Base PF Saúde'!$H3013*'Uco e Filme'!$A$11</f>
        <v>0</v>
      </c>
      <c r="O3013" s="71" t="e">
        <f>ROUND(SUM('Base PF Saúde'!$L3013:$N3013),2)</f>
        <v>#N/A</v>
      </c>
    </row>
    <row r="3014" spans="1:15" ht="13.9" customHeight="1" x14ac:dyDescent="0.25">
      <c r="A3014" s="69" t="s">
        <v>3036</v>
      </c>
      <c r="B3014" s="70"/>
      <c r="C3014" s="70"/>
      <c r="D3014" s="70"/>
      <c r="E3014" s="70"/>
      <c r="F3014" s="70"/>
      <c r="G3014" s="70"/>
      <c r="H3014" s="70"/>
      <c r="I3014" s="70"/>
      <c r="J3014" s="70"/>
      <c r="K3014" s="70" t="e">
        <f>VLOOKUP(D3014,'Porte Honorário'!$A$3:$B$44,2,0)</f>
        <v>#N/A</v>
      </c>
      <c r="L3014" s="70" t="e">
        <f>'Base PF Saúde'!$K3014*'Base PF Saúde'!$C3014</f>
        <v>#N/A</v>
      </c>
      <c r="M3014" s="70">
        <f>'Base PF Saúde'!$E3014*'Uco e Filme'!$A$2</f>
        <v>0</v>
      </c>
      <c r="N3014" s="70">
        <f>'Base PF Saúde'!$H3014*'Uco e Filme'!$A$11</f>
        <v>0</v>
      </c>
      <c r="O3014" s="71" t="e">
        <f>ROUND(SUM('Base PF Saúde'!$L3014:$N3014),2)</f>
        <v>#N/A</v>
      </c>
    </row>
    <row r="3015" spans="1:15" ht="36.6" customHeight="1" x14ac:dyDescent="0.25">
      <c r="A3015" s="69" t="s">
        <v>3037</v>
      </c>
      <c r="B3015" s="70"/>
      <c r="C3015" s="70"/>
      <c r="D3015" s="70"/>
      <c r="E3015" s="70"/>
      <c r="F3015" s="70"/>
      <c r="G3015" s="70"/>
      <c r="H3015" s="70"/>
      <c r="I3015" s="70"/>
      <c r="J3015" s="70"/>
      <c r="K3015" s="70" t="e">
        <f>VLOOKUP(D3015,'Porte Honorário'!$A$3:$B$44,2,0)</f>
        <v>#N/A</v>
      </c>
      <c r="L3015" s="70" t="e">
        <f>'Base PF Saúde'!$K3015*'Base PF Saúde'!$C3015</f>
        <v>#N/A</v>
      </c>
      <c r="M3015" s="70">
        <f>'Base PF Saúde'!$E3015*'Uco e Filme'!$A$2</f>
        <v>0</v>
      </c>
      <c r="N3015" s="70">
        <f>'Base PF Saúde'!$H3015*'Uco e Filme'!$A$11</f>
        <v>0</v>
      </c>
      <c r="O3015" s="71" t="e">
        <f>ROUND(SUM('Base PF Saúde'!$L3015:$N3015),2)</f>
        <v>#N/A</v>
      </c>
    </row>
    <row r="3016" spans="1:15" ht="18" customHeight="1" x14ac:dyDescent="0.25">
      <c r="A3016" s="72" t="s">
        <v>3038</v>
      </c>
      <c r="B3016" s="73"/>
      <c r="C3016" s="73"/>
      <c r="D3016" s="73"/>
      <c r="E3016" s="73"/>
      <c r="F3016" s="73"/>
      <c r="G3016" s="73"/>
      <c r="H3016" s="73"/>
      <c r="I3016" s="73"/>
      <c r="J3016" s="73"/>
      <c r="K3016" s="73" t="e">
        <f>VLOOKUP(D3016,'Porte Honorário'!$A$3:$B$44,2,0)</f>
        <v>#N/A</v>
      </c>
      <c r="L3016" s="73" t="e">
        <f>'Base PF Saúde'!$K3016*'Base PF Saúde'!$C3016</f>
        <v>#N/A</v>
      </c>
      <c r="M3016" s="73">
        <f>'Base PF Saúde'!$E3016*'Uco e Filme'!$A$2</f>
        <v>0</v>
      </c>
      <c r="N3016" s="73">
        <f>'Base PF Saúde'!$H3016*'Uco e Filme'!$A$11</f>
        <v>0</v>
      </c>
      <c r="O3016" s="74" t="e">
        <f>ROUND(SUM('Base PF Saúde'!$L3016:$N3016),2)</f>
        <v>#N/A</v>
      </c>
    </row>
    <row r="3017" spans="1:15" x14ac:dyDescent="0.25">
      <c r="A3017" s="50">
        <v>40301010</v>
      </c>
      <c r="B3017" s="50" t="s">
        <v>3039</v>
      </c>
      <c r="C3017" s="51">
        <v>0.1</v>
      </c>
      <c r="D3017" s="51" t="s">
        <v>132</v>
      </c>
      <c r="E3017" s="52">
        <v>3.2669999999999999</v>
      </c>
      <c r="F3017" s="53"/>
      <c r="G3017" s="53"/>
      <c r="H3017" s="53"/>
      <c r="I3017" s="53"/>
      <c r="J3017" s="53"/>
      <c r="K3017" s="54">
        <f>VLOOKUP('Base PF Saúde'!$D3017,'Porte Honorário'!$A$2:$C$106,3,0)</f>
        <v>11.98</v>
      </c>
      <c r="L3017" s="54">
        <f>'Base PF Saúde'!$K3017*'Base PF Saúde'!$C3017</f>
        <v>1.1980000000000002</v>
      </c>
      <c r="M3017" s="54">
        <f>'Base PF Saúde'!$E3017*'Uco e Filme'!$A$5</f>
        <v>45.019259999999996</v>
      </c>
      <c r="N3017" s="54">
        <f>'Base PF Saúde'!$H3017*'Uco e Filme'!$A$11</f>
        <v>0</v>
      </c>
      <c r="O3017" s="55">
        <f>ROUND(SUM('Base PF Saúde'!$L3017:$N3017),2)</f>
        <v>46.22</v>
      </c>
    </row>
    <row r="3018" spans="1:15" x14ac:dyDescent="0.25">
      <c r="A3018" s="50">
        <v>40301028</v>
      </c>
      <c r="B3018" s="50" t="s">
        <v>3040</v>
      </c>
      <c r="C3018" s="51">
        <v>0.1</v>
      </c>
      <c r="D3018" s="51" t="s">
        <v>132</v>
      </c>
      <c r="E3018" s="52">
        <v>1.764</v>
      </c>
      <c r="F3018" s="53"/>
      <c r="G3018" s="53"/>
      <c r="H3018" s="53"/>
      <c r="I3018" s="53"/>
      <c r="J3018" s="53"/>
      <c r="K3018" s="54">
        <f>VLOOKUP('Base PF Saúde'!$D3018,'Porte Honorário'!$A$2:$C$106,3,0)</f>
        <v>11.98</v>
      </c>
      <c r="L3018" s="54">
        <f>'Base PF Saúde'!$K3018*'Base PF Saúde'!$C3018</f>
        <v>1.1980000000000002</v>
      </c>
      <c r="M3018" s="54">
        <f>'Base PF Saúde'!$E3018*'Uco e Filme'!$A$5</f>
        <v>24.307919999999999</v>
      </c>
      <c r="N3018" s="54">
        <f>'Base PF Saúde'!$H3018*'Uco e Filme'!$A$11</f>
        <v>0</v>
      </c>
      <c r="O3018" s="55">
        <f>ROUND(SUM('Base PF Saúde'!$L3018:$N3018),2)</f>
        <v>25.51</v>
      </c>
    </row>
    <row r="3019" spans="1:15" x14ac:dyDescent="0.25">
      <c r="A3019" s="50">
        <v>40301036</v>
      </c>
      <c r="B3019" s="50" t="s">
        <v>3041</v>
      </c>
      <c r="C3019" s="51">
        <v>0.1</v>
      </c>
      <c r="D3019" s="51" t="s">
        <v>132</v>
      </c>
      <c r="E3019" s="52">
        <v>3.2669999999999999</v>
      </c>
      <c r="F3019" s="53"/>
      <c r="G3019" s="53"/>
      <c r="H3019" s="53"/>
      <c r="I3019" s="53"/>
      <c r="J3019" s="53"/>
      <c r="K3019" s="54">
        <f>VLOOKUP('Base PF Saúde'!$D3019,'Porte Honorário'!$A$2:$C$106,3,0)</f>
        <v>11.98</v>
      </c>
      <c r="L3019" s="54">
        <f>'Base PF Saúde'!$K3019*'Base PF Saúde'!$C3019</f>
        <v>1.1980000000000002</v>
      </c>
      <c r="M3019" s="54">
        <f>'Base PF Saúde'!$E3019*'Uco e Filme'!$A$5</f>
        <v>45.019259999999996</v>
      </c>
      <c r="N3019" s="54">
        <f>'Base PF Saúde'!$H3019*'Uco e Filme'!$A$11</f>
        <v>0</v>
      </c>
      <c r="O3019" s="55">
        <f>ROUND(SUM('Base PF Saúde'!$L3019:$N3019),2)</f>
        <v>46.22</v>
      </c>
    </row>
    <row r="3020" spans="1:15" x14ac:dyDescent="0.25">
      <c r="A3020" s="50">
        <v>40301044</v>
      </c>
      <c r="B3020" s="50" t="s">
        <v>3042</v>
      </c>
      <c r="C3020" s="51">
        <v>0.1</v>
      </c>
      <c r="D3020" s="51" t="s">
        <v>132</v>
      </c>
      <c r="E3020" s="52">
        <v>1.764</v>
      </c>
      <c r="F3020" s="53"/>
      <c r="G3020" s="53"/>
      <c r="H3020" s="53"/>
      <c r="I3020" s="53"/>
      <c r="J3020" s="53"/>
      <c r="K3020" s="54">
        <f>VLOOKUP('Base PF Saúde'!$D3020,'Porte Honorário'!$A$2:$C$106,3,0)</f>
        <v>11.98</v>
      </c>
      <c r="L3020" s="54">
        <f>'Base PF Saúde'!$K3020*'Base PF Saúde'!$C3020</f>
        <v>1.1980000000000002</v>
      </c>
      <c r="M3020" s="54">
        <f>'Base PF Saúde'!$E3020*'Uco e Filme'!$A$5</f>
        <v>24.307919999999999</v>
      </c>
      <c r="N3020" s="54">
        <f>'Base PF Saúde'!$H3020*'Uco e Filme'!$A$11</f>
        <v>0</v>
      </c>
      <c r="O3020" s="55">
        <f>ROUND(SUM('Base PF Saúde'!$L3020:$N3020),2)</f>
        <v>25.51</v>
      </c>
    </row>
    <row r="3021" spans="1:15" x14ac:dyDescent="0.25">
      <c r="A3021" s="50">
        <v>40301052</v>
      </c>
      <c r="B3021" s="50" t="s">
        <v>3043</v>
      </c>
      <c r="C3021" s="51">
        <v>0.1</v>
      </c>
      <c r="D3021" s="51" t="s">
        <v>132</v>
      </c>
      <c r="E3021" s="52">
        <v>2.097</v>
      </c>
      <c r="F3021" s="53"/>
      <c r="G3021" s="53"/>
      <c r="H3021" s="53"/>
      <c r="I3021" s="53"/>
      <c r="J3021" s="53"/>
      <c r="K3021" s="54">
        <f>VLOOKUP('Base PF Saúde'!$D3021,'Porte Honorário'!$A$2:$C$106,3,0)</f>
        <v>11.98</v>
      </c>
      <c r="L3021" s="54">
        <f>'Base PF Saúde'!$K3021*'Base PF Saúde'!$C3021</f>
        <v>1.1980000000000002</v>
      </c>
      <c r="M3021" s="54">
        <f>ROUND('Base PF Saúde'!$E3021*'Uco e Filme'!$A$5,2)</f>
        <v>28.9</v>
      </c>
      <c r="N3021" s="54">
        <f>'Base PF Saúde'!$H3021*'Uco e Filme'!$A$11</f>
        <v>0</v>
      </c>
      <c r="O3021" s="55">
        <f>ROUND(SUM('Base PF Saúde'!$L3021:$N3021),2)</f>
        <v>30.1</v>
      </c>
    </row>
    <row r="3022" spans="1:15" x14ac:dyDescent="0.25">
      <c r="A3022" s="50">
        <v>40301060</v>
      </c>
      <c r="B3022" s="50" t="s">
        <v>3044</v>
      </c>
      <c r="C3022" s="51">
        <v>0.1</v>
      </c>
      <c r="D3022" s="51" t="s">
        <v>132</v>
      </c>
      <c r="E3022" s="52">
        <v>2.097</v>
      </c>
      <c r="F3022" s="53"/>
      <c r="G3022" s="53"/>
      <c r="H3022" s="53"/>
      <c r="I3022" s="53"/>
      <c r="J3022" s="53"/>
      <c r="K3022" s="54">
        <f>VLOOKUP('Base PF Saúde'!$D3022,'Porte Honorário'!$A$2:$C$106,3,0)</f>
        <v>11.98</v>
      </c>
      <c r="L3022" s="54">
        <f>'Base PF Saúde'!$K3022*'Base PF Saúde'!$C3022</f>
        <v>1.1980000000000002</v>
      </c>
      <c r="M3022" s="54">
        <f>ROUND('Base PF Saúde'!$E3022*'Uco e Filme'!$A$5,2)</f>
        <v>28.9</v>
      </c>
      <c r="N3022" s="54">
        <f>'Base PF Saúde'!$H3022*'Uco e Filme'!$A$11</f>
        <v>0</v>
      </c>
      <c r="O3022" s="55">
        <f>ROUND(SUM('Base PF Saúde'!$L3022:$N3022),2)</f>
        <v>30.1</v>
      </c>
    </row>
    <row r="3023" spans="1:15" x14ac:dyDescent="0.25">
      <c r="A3023" s="50">
        <v>40301079</v>
      </c>
      <c r="B3023" s="50" t="s">
        <v>3045</v>
      </c>
      <c r="C3023" s="51">
        <v>0.1</v>
      </c>
      <c r="D3023" s="51" t="s">
        <v>132</v>
      </c>
      <c r="E3023" s="52">
        <v>1.764</v>
      </c>
      <c r="F3023" s="53"/>
      <c r="G3023" s="53"/>
      <c r="H3023" s="53"/>
      <c r="I3023" s="53"/>
      <c r="J3023" s="53"/>
      <c r="K3023" s="54">
        <f>VLOOKUP('Base PF Saúde'!$D3023,'Porte Honorário'!$A$2:$C$106,3,0)</f>
        <v>11.98</v>
      </c>
      <c r="L3023" s="54">
        <f>'Base PF Saúde'!$K3023*'Base PF Saúde'!$C3023</f>
        <v>1.1980000000000002</v>
      </c>
      <c r="M3023" s="54">
        <f>ROUND('Base PF Saúde'!$E3023*'Uco e Filme'!$A$5,2)</f>
        <v>24.31</v>
      </c>
      <c r="N3023" s="54">
        <f>'Base PF Saúde'!$H3023*'Uco e Filme'!$A$11</f>
        <v>0</v>
      </c>
      <c r="O3023" s="55">
        <f>ROUND(SUM('Base PF Saúde'!$L3023:$N3023),2)</f>
        <v>25.51</v>
      </c>
    </row>
    <row r="3024" spans="1:15" x14ac:dyDescent="0.25">
      <c r="A3024" s="50">
        <v>40301087</v>
      </c>
      <c r="B3024" s="50" t="s">
        <v>3046</v>
      </c>
      <c r="C3024" s="51">
        <v>0.1</v>
      </c>
      <c r="D3024" s="51" t="s">
        <v>132</v>
      </c>
      <c r="E3024" s="52">
        <v>1.764</v>
      </c>
      <c r="F3024" s="53"/>
      <c r="G3024" s="53"/>
      <c r="H3024" s="53"/>
      <c r="I3024" s="53"/>
      <c r="J3024" s="53"/>
      <c r="K3024" s="54">
        <f>VLOOKUP('Base PF Saúde'!$D3024,'Porte Honorário'!$A$2:$C$106,3,0)</f>
        <v>11.98</v>
      </c>
      <c r="L3024" s="54">
        <f>'Base PF Saúde'!$K3024*'Base PF Saúde'!$C3024</f>
        <v>1.1980000000000002</v>
      </c>
      <c r="M3024" s="54">
        <f>ROUND('Base PF Saúde'!$E3024*'Uco e Filme'!$A$5,2)</f>
        <v>24.31</v>
      </c>
      <c r="N3024" s="54">
        <f>'Base PF Saúde'!$H3024*'Uco e Filme'!$A$11</f>
        <v>0</v>
      </c>
      <c r="O3024" s="55">
        <f>ROUND(SUM('Base PF Saúde'!$L3024:$N3024),2)</f>
        <v>25.51</v>
      </c>
    </row>
    <row r="3025" spans="1:15" x14ac:dyDescent="0.25">
      <c r="A3025" s="50">
        <v>40301095</v>
      </c>
      <c r="B3025" s="50" t="s">
        <v>3047</v>
      </c>
      <c r="C3025" s="51">
        <v>0.1</v>
      </c>
      <c r="D3025" s="51" t="s">
        <v>132</v>
      </c>
      <c r="E3025" s="52">
        <v>2.097</v>
      </c>
      <c r="F3025" s="53"/>
      <c r="G3025" s="53"/>
      <c r="H3025" s="53"/>
      <c r="I3025" s="53"/>
      <c r="J3025" s="53"/>
      <c r="K3025" s="54">
        <f>VLOOKUP('Base PF Saúde'!$D3025,'Porte Honorário'!$A$2:$C$106,3,0)</f>
        <v>11.98</v>
      </c>
      <c r="L3025" s="54">
        <f>'Base PF Saúde'!$K3025*'Base PF Saúde'!$C3025</f>
        <v>1.1980000000000002</v>
      </c>
      <c r="M3025" s="54">
        <f>ROUND('Base PF Saúde'!$E3025*'Uco e Filme'!$A$5,2)</f>
        <v>28.9</v>
      </c>
      <c r="N3025" s="54">
        <f>'Base PF Saúde'!$H3025*'Uco e Filme'!$A$11</f>
        <v>0</v>
      </c>
      <c r="O3025" s="55">
        <f>ROUND(SUM('Base PF Saúde'!$L3025:$N3025),2)</f>
        <v>30.1</v>
      </c>
    </row>
    <row r="3026" spans="1:15" x14ac:dyDescent="0.25">
      <c r="A3026" s="50">
        <v>40301109</v>
      </c>
      <c r="B3026" s="50" t="s">
        <v>3048</v>
      </c>
      <c r="C3026" s="51">
        <v>0.01</v>
      </c>
      <c r="D3026" s="51" t="s">
        <v>132</v>
      </c>
      <c r="E3026" s="52">
        <v>0.72</v>
      </c>
      <c r="F3026" s="53"/>
      <c r="G3026" s="53"/>
      <c r="H3026" s="53"/>
      <c r="I3026" s="53"/>
      <c r="J3026" s="53"/>
      <c r="K3026" s="54">
        <f>VLOOKUP('Base PF Saúde'!$D3026,'Porte Honorário'!$A$2:$C$106,3,0)</f>
        <v>11.98</v>
      </c>
      <c r="L3026" s="54">
        <f>'Base PF Saúde'!$K3026*'Base PF Saúde'!$C3026</f>
        <v>0.1198</v>
      </c>
      <c r="M3026" s="54">
        <f>ROUND('Base PF Saúde'!$E3026*'Uco e Filme'!$A$5,2)</f>
        <v>9.92</v>
      </c>
      <c r="N3026" s="54">
        <f>'Base PF Saúde'!$H3026*'Uco e Filme'!$A$11</f>
        <v>0</v>
      </c>
      <c r="O3026" s="55">
        <f>ROUND(SUM('Base PF Saúde'!$L3026:$N3026),2)</f>
        <v>10.039999999999999</v>
      </c>
    </row>
    <row r="3027" spans="1:15" x14ac:dyDescent="0.25">
      <c r="A3027" s="50">
        <v>40301117</v>
      </c>
      <c r="B3027" s="50" t="s">
        <v>3049</v>
      </c>
      <c r="C3027" s="56">
        <v>0.75</v>
      </c>
      <c r="D3027" s="51" t="s">
        <v>132</v>
      </c>
      <c r="E3027" s="52">
        <v>45.234000000000002</v>
      </c>
      <c r="F3027" s="53"/>
      <c r="G3027" s="53"/>
      <c r="H3027" s="53"/>
      <c r="I3027" s="53"/>
      <c r="J3027" s="53"/>
      <c r="K3027" s="54">
        <f>VLOOKUP('Base PF Saúde'!$D3027,'Porte Honorário'!$A$2:$C$106,3,0)</f>
        <v>11.98</v>
      </c>
      <c r="L3027" s="54">
        <f>'Base PF Saúde'!$K3027*'Base PF Saúde'!$C3027</f>
        <v>8.9849999999999994</v>
      </c>
      <c r="M3027" s="54">
        <f>ROUND('Base PF Saúde'!$E3027*'Uco e Filme'!$A$5,2)</f>
        <v>623.32000000000005</v>
      </c>
      <c r="N3027" s="54">
        <f>'Base PF Saúde'!$H3027*'Uco e Filme'!$A$11</f>
        <v>0</v>
      </c>
      <c r="O3027" s="55">
        <f>ROUND(SUM('Base PF Saúde'!$L3027:$N3027),2)</f>
        <v>632.30999999999995</v>
      </c>
    </row>
    <row r="3028" spans="1:15" x14ac:dyDescent="0.25">
      <c r="A3028" s="50">
        <v>40301125</v>
      </c>
      <c r="B3028" s="50" t="s">
        <v>3050</v>
      </c>
      <c r="C3028" s="56">
        <v>0.1</v>
      </c>
      <c r="D3028" s="51" t="s">
        <v>132</v>
      </c>
      <c r="E3028" s="52">
        <v>2.097</v>
      </c>
      <c r="F3028" s="53"/>
      <c r="G3028" s="53"/>
      <c r="H3028" s="53"/>
      <c r="I3028" s="53"/>
      <c r="J3028" s="53"/>
      <c r="K3028" s="54">
        <f>VLOOKUP('Base PF Saúde'!$D3028,'Porte Honorário'!$A$2:$C$106,3,0)</f>
        <v>11.98</v>
      </c>
      <c r="L3028" s="54">
        <f>'Base PF Saúde'!$K3028*'Base PF Saúde'!$C3028</f>
        <v>1.1980000000000002</v>
      </c>
      <c r="M3028" s="54">
        <f>ROUND('Base PF Saúde'!$E3028*'Uco e Filme'!$A$5,2)</f>
        <v>28.9</v>
      </c>
      <c r="N3028" s="54">
        <f>'Base PF Saúde'!$H3028*'Uco e Filme'!$A$11</f>
        <v>0</v>
      </c>
      <c r="O3028" s="55">
        <f>ROUND(SUM('Base PF Saúde'!$L3028:$N3028),2)</f>
        <v>30.1</v>
      </c>
    </row>
    <row r="3029" spans="1:15" x14ac:dyDescent="0.25">
      <c r="A3029" s="50">
        <v>40301133</v>
      </c>
      <c r="B3029" s="50" t="s">
        <v>3051</v>
      </c>
      <c r="C3029" s="51">
        <v>0.25</v>
      </c>
      <c r="D3029" s="51" t="s">
        <v>132</v>
      </c>
      <c r="E3029" s="52">
        <v>4.5</v>
      </c>
      <c r="F3029" s="53"/>
      <c r="G3029" s="53"/>
      <c r="H3029" s="53"/>
      <c r="I3029" s="53"/>
      <c r="J3029" s="53"/>
      <c r="K3029" s="54">
        <f>VLOOKUP('Base PF Saúde'!$D3029,'Porte Honorário'!$A$2:$C$106,3,0)</f>
        <v>11.98</v>
      </c>
      <c r="L3029" s="54">
        <f>'Base PF Saúde'!$K3029*'Base PF Saúde'!$C3029</f>
        <v>2.9950000000000001</v>
      </c>
      <c r="M3029" s="54">
        <f>ROUND('Base PF Saúde'!$E3029*'Uco e Filme'!$A$5,2)</f>
        <v>62.01</v>
      </c>
      <c r="N3029" s="54">
        <f>'Base PF Saúde'!$H3029*'Uco e Filme'!$A$11</f>
        <v>0</v>
      </c>
      <c r="O3029" s="55">
        <f>ROUND(SUM('Base PF Saúde'!$L3029:$N3029),2)</f>
        <v>65.010000000000005</v>
      </c>
    </row>
    <row r="3030" spans="1:15" x14ac:dyDescent="0.25">
      <c r="A3030" s="50">
        <v>40301141</v>
      </c>
      <c r="B3030" s="50" t="s">
        <v>3052</v>
      </c>
      <c r="C3030" s="51">
        <v>0.04</v>
      </c>
      <c r="D3030" s="51" t="s">
        <v>132</v>
      </c>
      <c r="E3030" s="52">
        <v>1.0529999999999999</v>
      </c>
      <c r="F3030" s="53"/>
      <c r="G3030" s="53"/>
      <c r="H3030" s="53"/>
      <c r="I3030" s="53"/>
      <c r="J3030" s="53"/>
      <c r="K3030" s="54">
        <f>VLOOKUP('Base PF Saúde'!$D3030,'Porte Honorário'!$A$2:$C$106,3,0)</f>
        <v>11.98</v>
      </c>
      <c r="L3030" s="54">
        <f>'Base PF Saúde'!$K3030*'Base PF Saúde'!$C3030</f>
        <v>0.47920000000000001</v>
      </c>
      <c r="M3030" s="54">
        <f>ROUND('Base PF Saúde'!$E3030*'Uco e Filme'!$A$5,2)</f>
        <v>14.51</v>
      </c>
      <c r="N3030" s="54">
        <f>'Base PF Saúde'!$H3030*'Uco e Filme'!$A$11</f>
        <v>0</v>
      </c>
      <c r="O3030" s="55">
        <f>ROUND(SUM('Base PF Saúde'!$L3030:$N3030),2)</f>
        <v>14.99</v>
      </c>
    </row>
    <row r="3031" spans="1:15" x14ac:dyDescent="0.25">
      <c r="A3031" s="50">
        <v>40301150</v>
      </c>
      <c r="B3031" s="50" t="s">
        <v>3053</v>
      </c>
      <c r="C3031" s="51">
        <v>0.01</v>
      </c>
      <c r="D3031" s="51" t="s">
        <v>132</v>
      </c>
      <c r="E3031" s="52">
        <v>0.38700000000000001</v>
      </c>
      <c r="F3031" s="53"/>
      <c r="G3031" s="53"/>
      <c r="H3031" s="53"/>
      <c r="I3031" s="53"/>
      <c r="J3031" s="53"/>
      <c r="K3031" s="54">
        <f>VLOOKUP('Base PF Saúde'!$D3031,'Porte Honorário'!$A$2:$C$106,3,0)</f>
        <v>11.98</v>
      </c>
      <c r="L3031" s="54">
        <f>'Base PF Saúde'!$K3031*'Base PF Saúde'!$C3031</f>
        <v>0.1198</v>
      </c>
      <c r="M3031" s="54">
        <f>ROUND('Base PF Saúde'!$E3031*'Uco e Filme'!$A$5,2)</f>
        <v>5.33</v>
      </c>
      <c r="N3031" s="54">
        <f>'Base PF Saúde'!$H3031*'Uco e Filme'!$A$11</f>
        <v>0</v>
      </c>
      <c r="O3031" s="55">
        <f>ROUND(SUM('Base PF Saúde'!$L3031:$N3031),2)</f>
        <v>5.45</v>
      </c>
    </row>
    <row r="3032" spans="1:15" x14ac:dyDescent="0.25">
      <c r="A3032" s="50">
        <v>40301168</v>
      </c>
      <c r="B3032" s="50" t="s">
        <v>3054</v>
      </c>
      <c r="C3032" s="51">
        <v>0.1</v>
      </c>
      <c r="D3032" s="51" t="s">
        <v>132</v>
      </c>
      <c r="E3032" s="52">
        <v>3.2669999999999999</v>
      </c>
      <c r="F3032" s="53"/>
      <c r="G3032" s="53"/>
      <c r="H3032" s="53"/>
      <c r="I3032" s="53"/>
      <c r="J3032" s="53"/>
      <c r="K3032" s="54">
        <f>VLOOKUP('Base PF Saúde'!$D3032,'Porte Honorário'!$A$2:$C$106,3,0)</f>
        <v>11.98</v>
      </c>
      <c r="L3032" s="54">
        <f>'Base PF Saúde'!$K3032*'Base PF Saúde'!$C3032</f>
        <v>1.1980000000000002</v>
      </c>
      <c r="M3032" s="54">
        <f>ROUND('Base PF Saúde'!$E3032*'Uco e Filme'!$A$5,2)</f>
        <v>45.02</v>
      </c>
      <c r="N3032" s="54">
        <f>'Base PF Saúde'!$H3032*'Uco e Filme'!$A$11</f>
        <v>0</v>
      </c>
      <c r="O3032" s="55">
        <f>ROUND(SUM('Base PF Saúde'!$L3032:$N3032),2)</f>
        <v>46.22</v>
      </c>
    </row>
    <row r="3033" spans="1:15" x14ac:dyDescent="0.25">
      <c r="A3033" s="50">
        <v>40301176</v>
      </c>
      <c r="B3033" s="50" t="s">
        <v>3055</v>
      </c>
      <c r="C3033" s="51">
        <v>0.25</v>
      </c>
      <c r="D3033" s="51" t="s">
        <v>132</v>
      </c>
      <c r="E3033" s="52">
        <v>4.5</v>
      </c>
      <c r="F3033" s="53"/>
      <c r="G3033" s="53"/>
      <c r="H3033" s="53"/>
      <c r="I3033" s="53"/>
      <c r="J3033" s="53"/>
      <c r="K3033" s="54">
        <f>VLOOKUP('Base PF Saúde'!$D3033,'Porte Honorário'!$A$2:$C$106,3,0)</f>
        <v>11.98</v>
      </c>
      <c r="L3033" s="54">
        <f>'Base PF Saúde'!$K3033*'Base PF Saúde'!$C3033</f>
        <v>2.9950000000000001</v>
      </c>
      <c r="M3033" s="54">
        <f>ROUND('Base PF Saúde'!$E3033*'Uco e Filme'!$A$5,2)</f>
        <v>62.01</v>
      </c>
      <c r="N3033" s="54">
        <f>'Base PF Saúde'!$H3033*'Uco e Filme'!$A$11</f>
        <v>0</v>
      </c>
      <c r="O3033" s="55">
        <f>ROUND(SUM('Base PF Saúde'!$L3033:$N3033),2)</f>
        <v>65.010000000000005</v>
      </c>
    </row>
    <row r="3034" spans="1:15" x14ac:dyDescent="0.25">
      <c r="A3034" s="50">
        <v>40301184</v>
      </c>
      <c r="B3034" s="50" t="s">
        <v>3056</v>
      </c>
      <c r="C3034" s="51">
        <v>0.1</v>
      </c>
      <c r="D3034" s="51" t="s">
        <v>132</v>
      </c>
      <c r="E3034" s="52">
        <v>3.2669999999999999</v>
      </c>
      <c r="F3034" s="53"/>
      <c r="G3034" s="53"/>
      <c r="H3034" s="53"/>
      <c r="I3034" s="53"/>
      <c r="J3034" s="53"/>
      <c r="K3034" s="54">
        <f>VLOOKUP('Base PF Saúde'!$D3034,'Porte Honorário'!$A$2:$C$106,3,0)</f>
        <v>11.98</v>
      </c>
      <c r="L3034" s="54">
        <f>'Base PF Saúde'!$K3034*'Base PF Saúde'!$C3034</f>
        <v>1.1980000000000002</v>
      </c>
      <c r="M3034" s="54">
        <f>ROUND('Base PF Saúde'!$E3034*'Uco e Filme'!$A$5,2)</f>
        <v>45.02</v>
      </c>
      <c r="N3034" s="54">
        <f>'Base PF Saúde'!$H3034*'Uco e Filme'!$A$11</f>
        <v>0</v>
      </c>
      <c r="O3034" s="55">
        <f>ROUND(SUM('Base PF Saúde'!$L3034:$N3034),2)</f>
        <v>46.22</v>
      </c>
    </row>
    <row r="3035" spans="1:15" x14ac:dyDescent="0.25">
      <c r="A3035" s="50">
        <v>40301192</v>
      </c>
      <c r="B3035" s="50" t="s">
        <v>3057</v>
      </c>
      <c r="C3035" s="56">
        <v>0.75</v>
      </c>
      <c r="D3035" s="51" t="s">
        <v>132</v>
      </c>
      <c r="E3035" s="52">
        <v>35</v>
      </c>
      <c r="F3035" s="53"/>
      <c r="G3035" s="53"/>
      <c r="H3035" s="53"/>
      <c r="I3035" s="53"/>
      <c r="J3035" s="53"/>
      <c r="K3035" s="54">
        <f>VLOOKUP('Base PF Saúde'!$D3035,'Porte Honorário'!$A$2:$C$106,3,0)</f>
        <v>11.98</v>
      </c>
      <c r="L3035" s="54">
        <f>'Base PF Saúde'!$K3035*'Base PF Saúde'!$C3035</f>
        <v>8.9849999999999994</v>
      </c>
      <c r="M3035" s="54">
        <f>ROUND('Base PF Saúde'!$E3035*'Uco e Filme'!$A$5,2)</f>
        <v>482.3</v>
      </c>
      <c r="N3035" s="54">
        <f>'Base PF Saúde'!$H3035*'Uco e Filme'!$A$11</f>
        <v>0</v>
      </c>
      <c r="O3035" s="55">
        <f>ROUND(SUM('Base PF Saúde'!$L3035:$N3035),2)</f>
        <v>491.29</v>
      </c>
    </row>
    <row r="3036" spans="1:15" x14ac:dyDescent="0.25">
      <c r="A3036" s="50">
        <v>40301206</v>
      </c>
      <c r="B3036" s="50" t="s">
        <v>3058</v>
      </c>
      <c r="C3036" s="56">
        <v>0.75</v>
      </c>
      <c r="D3036" s="51" t="s">
        <v>132</v>
      </c>
      <c r="E3036" s="52">
        <v>29.97</v>
      </c>
      <c r="F3036" s="53"/>
      <c r="G3036" s="53"/>
      <c r="H3036" s="53"/>
      <c r="I3036" s="53"/>
      <c r="J3036" s="53"/>
      <c r="K3036" s="54">
        <f>VLOOKUP('Base PF Saúde'!$D3036,'Porte Honorário'!$A$2:$C$106,3,0)</f>
        <v>11.98</v>
      </c>
      <c r="L3036" s="54">
        <f>'Base PF Saúde'!$K3036*'Base PF Saúde'!$C3036</f>
        <v>8.9849999999999994</v>
      </c>
      <c r="M3036" s="54">
        <f>ROUND('Base PF Saúde'!$E3036*'Uco e Filme'!$A$5,2)</f>
        <v>412.99</v>
      </c>
      <c r="N3036" s="54">
        <f>'Base PF Saúde'!$H3036*'Uco e Filme'!$A$11</f>
        <v>0</v>
      </c>
      <c r="O3036" s="55">
        <f>ROUND(SUM('Base PF Saúde'!$L3036:$N3036),2)</f>
        <v>421.98</v>
      </c>
    </row>
    <row r="3037" spans="1:15" x14ac:dyDescent="0.25">
      <c r="A3037" s="50">
        <v>40301214</v>
      </c>
      <c r="B3037" s="50" t="s">
        <v>3059</v>
      </c>
      <c r="C3037" s="56">
        <v>0.75</v>
      </c>
      <c r="D3037" s="51" t="s">
        <v>132</v>
      </c>
      <c r="E3037" s="52">
        <v>44.954999999999998</v>
      </c>
      <c r="F3037" s="53"/>
      <c r="G3037" s="53"/>
      <c r="H3037" s="53"/>
      <c r="I3037" s="53"/>
      <c r="J3037" s="53"/>
      <c r="K3037" s="54">
        <f>VLOOKUP('Base PF Saúde'!$D3037,'Porte Honorário'!$A$2:$C$106,3,0)</f>
        <v>11.98</v>
      </c>
      <c r="L3037" s="54">
        <f>'Base PF Saúde'!$K3037*'Base PF Saúde'!$C3037</f>
        <v>8.9849999999999994</v>
      </c>
      <c r="M3037" s="54">
        <f>ROUND('Base PF Saúde'!$E3037*'Uco e Filme'!$A$5,2)</f>
        <v>619.48</v>
      </c>
      <c r="N3037" s="54">
        <f>'Base PF Saúde'!$H3037*'Uco e Filme'!$A$11</f>
        <v>0</v>
      </c>
      <c r="O3037" s="55">
        <f>ROUND(SUM('Base PF Saúde'!$L3037:$N3037),2)</f>
        <v>628.47</v>
      </c>
    </row>
    <row r="3038" spans="1:15" x14ac:dyDescent="0.25">
      <c r="A3038" s="50">
        <v>40301222</v>
      </c>
      <c r="B3038" s="50" t="s">
        <v>3060</v>
      </c>
      <c r="C3038" s="51">
        <v>0.01</v>
      </c>
      <c r="D3038" s="51" t="s">
        <v>132</v>
      </c>
      <c r="E3038" s="52">
        <v>0.38700000000000001</v>
      </c>
      <c r="F3038" s="53"/>
      <c r="G3038" s="53"/>
      <c r="H3038" s="53"/>
      <c r="I3038" s="53"/>
      <c r="J3038" s="53"/>
      <c r="K3038" s="54">
        <f>VLOOKUP('Base PF Saúde'!$D3038,'Porte Honorário'!$A$2:$C$106,3,0)</f>
        <v>11.98</v>
      </c>
      <c r="L3038" s="54">
        <f>'Base PF Saúde'!$K3038*'Base PF Saúde'!$C3038</f>
        <v>0.1198</v>
      </c>
      <c r="M3038" s="54">
        <f>ROUND('Base PF Saúde'!$E3038*'Uco e Filme'!$A$5,2)</f>
        <v>5.33</v>
      </c>
      <c r="N3038" s="54">
        <f>'Base PF Saúde'!$H3038*'Uco e Filme'!$A$11</f>
        <v>0</v>
      </c>
      <c r="O3038" s="55">
        <f>ROUND(SUM('Base PF Saúde'!$L3038:$N3038),2)</f>
        <v>5.45</v>
      </c>
    </row>
    <row r="3039" spans="1:15" x14ac:dyDescent="0.25">
      <c r="A3039" s="50">
        <v>40301230</v>
      </c>
      <c r="B3039" s="50" t="s">
        <v>3061</v>
      </c>
      <c r="C3039" s="51">
        <v>0.01</v>
      </c>
      <c r="D3039" s="51" t="s">
        <v>132</v>
      </c>
      <c r="E3039" s="52">
        <v>0.72</v>
      </c>
      <c r="F3039" s="53"/>
      <c r="G3039" s="53"/>
      <c r="H3039" s="53"/>
      <c r="I3039" s="53"/>
      <c r="J3039" s="53"/>
      <c r="K3039" s="54">
        <f>VLOOKUP('Base PF Saúde'!$D3039,'Porte Honorário'!$A$2:$C$106,3,0)</f>
        <v>11.98</v>
      </c>
      <c r="L3039" s="54">
        <f>'Base PF Saúde'!$K3039*'Base PF Saúde'!$C3039</f>
        <v>0.1198</v>
      </c>
      <c r="M3039" s="54">
        <f>ROUND('Base PF Saúde'!$E3039*'Uco e Filme'!$A$5,2)</f>
        <v>9.92</v>
      </c>
      <c r="N3039" s="54">
        <f>'Base PF Saúde'!$H3039*'Uco e Filme'!$A$11</f>
        <v>0</v>
      </c>
      <c r="O3039" s="55">
        <f>ROUND(SUM('Base PF Saúde'!$L3039:$N3039),2)</f>
        <v>10.039999999999999</v>
      </c>
    </row>
    <row r="3040" spans="1:15" x14ac:dyDescent="0.25">
      <c r="A3040" s="50">
        <v>40301249</v>
      </c>
      <c r="B3040" s="50" t="s">
        <v>3062</v>
      </c>
      <c r="C3040" s="51">
        <v>0.01</v>
      </c>
      <c r="D3040" s="51" t="s">
        <v>132</v>
      </c>
      <c r="E3040" s="52">
        <v>1.17</v>
      </c>
      <c r="F3040" s="53"/>
      <c r="G3040" s="53"/>
      <c r="H3040" s="53"/>
      <c r="I3040" s="53"/>
      <c r="J3040" s="53"/>
      <c r="K3040" s="54">
        <f>VLOOKUP('Base PF Saúde'!$D3040,'Porte Honorário'!$A$2:$C$106,3,0)</f>
        <v>11.98</v>
      </c>
      <c r="L3040" s="54">
        <f>'Base PF Saúde'!$K3040*'Base PF Saúde'!$C3040</f>
        <v>0.1198</v>
      </c>
      <c r="M3040" s="54">
        <f>ROUND('Base PF Saúde'!$E3040*'Uco e Filme'!$A$5,2)</f>
        <v>16.12</v>
      </c>
      <c r="N3040" s="54">
        <f>'Base PF Saúde'!$H3040*'Uco e Filme'!$A$11</f>
        <v>0</v>
      </c>
      <c r="O3040" s="55">
        <f>ROUND(SUM('Base PF Saúde'!$L3040:$N3040),2)</f>
        <v>16.239999999999998</v>
      </c>
    </row>
    <row r="3041" spans="1:15" x14ac:dyDescent="0.25">
      <c r="A3041" s="50">
        <v>40301257</v>
      </c>
      <c r="B3041" s="50" t="s">
        <v>3063</v>
      </c>
      <c r="C3041" s="51">
        <v>0.01</v>
      </c>
      <c r="D3041" s="51" t="s">
        <v>132</v>
      </c>
      <c r="E3041" s="52">
        <v>1.17</v>
      </c>
      <c r="F3041" s="53"/>
      <c r="G3041" s="53"/>
      <c r="H3041" s="53"/>
      <c r="I3041" s="53"/>
      <c r="J3041" s="53"/>
      <c r="K3041" s="54">
        <f>VLOOKUP('Base PF Saúde'!$D3041,'Porte Honorário'!$A$2:$C$106,3,0)</f>
        <v>11.98</v>
      </c>
      <c r="L3041" s="54">
        <f>'Base PF Saúde'!$K3041*'Base PF Saúde'!$C3041</f>
        <v>0.1198</v>
      </c>
      <c r="M3041" s="54">
        <f>ROUND('Base PF Saúde'!$E3041*'Uco e Filme'!$A$5,2)</f>
        <v>16.12</v>
      </c>
      <c r="N3041" s="54">
        <f>'Base PF Saúde'!$H3041*'Uco e Filme'!$A$11</f>
        <v>0</v>
      </c>
      <c r="O3041" s="55">
        <f>ROUND(SUM('Base PF Saúde'!$L3041:$N3041),2)</f>
        <v>16.239999999999998</v>
      </c>
    </row>
    <row r="3042" spans="1:15" x14ac:dyDescent="0.25">
      <c r="A3042" s="50">
        <v>40301265</v>
      </c>
      <c r="B3042" s="50" t="s">
        <v>3064</v>
      </c>
      <c r="C3042" s="51">
        <v>0.01</v>
      </c>
      <c r="D3042" s="51" t="s">
        <v>132</v>
      </c>
      <c r="E3042" s="52">
        <v>1.17</v>
      </c>
      <c r="F3042" s="53"/>
      <c r="G3042" s="53"/>
      <c r="H3042" s="53"/>
      <c r="I3042" s="53"/>
      <c r="J3042" s="53"/>
      <c r="K3042" s="54">
        <f>VLOOKUP('Base PF Saúde'!$D3042,'Porte Honorário'!$A$2:$C$106,3,0)</f>
        <v>11.98</v>
      </c>
      <c r="L3042" s="54">
        <f>'Base PF Saúde'!$K3042*'Base PF Saúde'!$C3042</f>
        <v>0.1198</v>
      </c>
      <c r="M3042" s="54">
        <f>ROUND('Base PF Saúde'!$E3042*'Uco e Filme'!$A$5,2)</f>
        <v>16.12</v>
      </c>
      <c r="N3042" s="54">
        <f>'Base PF Saúde'!$H3042*'Uco e Filme'!$A$11</f>
        <v>0</v>
      </c>
      <c r="O3042" s="55">
        <f>ROUND(SUM('Base PF Saúde'!$L3042:$N3042),2)</f>
        <v>16.239999999999998</v>
      </c>
    </row>
    <row r="3043" spans="1:15" x14ac:dyDescent="0.25">
      <c r="A3043" s="50">
        <v>40301273</v>
      </c>
      <c r="B3043" s="50" t="s">
        <v>3065</v>
      </c>
      <c r="C3043" s="56">
        <v>0.1</v>
      </c>
      <c r="D3043" s="51" t="s">
        <v>132</v>
      </c>
      <c r="E3043" s="52">
        <v>3.2669999999999999</v>
      </c>
      <c r="F3043" s="53"/>
      <c r="G3043" s="53"/>
      <c r="H3043" s="53"/>
      <c r="I3043" s="53"/>
      <c r="J3043" s="53"/>
      <c r="K3043" s="54">
        <f>VLOOKUP('Base PF Saúde'!$D3043,'Porte Honorário'!$A$2:$C$106,3,0)</f>
        <v>11.98</v>
      </c>
      <c r="L3043" s="54">
        <f>'Base PF Saúde'!$K3043*'Base PF Saúde'!$C3043</f>
        <v>1.1980000000000002</v>
      </c>
      <c r="M3043" s="54">
        <f>ROUND('Base PF Saúde'!$E3043*'Uco e Filme'!$A$5,2)</f>
        <v>45.02</v>
      </c>
      <c r="N3043" s="54">
        <f>'Base PF Saúde'!$H3043*'Uco e Filme'!$A$11</f>
        <v>0</v>
      </c>
      <c r="O3043" s="55">
        <f>ROUND(SUM('Base PF Saúde'!$L3043:$N3043),2)</f>
        <v>46.22</v>
      </c>
    </row>
    <row r="3044" spans="1:15" x14ac:dyDescent="0.25">
      <c r="A3044" s="50">
        <v>40301281</v>
      </c>
      <c r="B3044" s="50" t="s">
        <v>3066</v>
      </c>
      <c r="C3044" s="51">
        <v>0.01</v>
      </c>
      <c r="D3044" s="51" t="s">
        <v>132</v>
      </c>
      <c r="E3044" s="52">
        <v>0.72</v>
      </c>
      <c r="F3044" s="53"/>
      <c r="G3044" s="53"/>
      <c r="H3044" s="53"/>
      <c r="I3044" s="53"/>
      <c r="J3044" s="53"/>
      <c r="K3044" s="54">
        <f>VLOOKUP('Base PF Saúde'!$D3044,'Porte Honorário'!$A$2:$C$106,3,0)</f>
        <v>11.98</v>
      </c>
      <c r="L3044" s="54">
        <f>'Base PF Saúde'!$K3044*'Base PF Saúde'!$C3044</f>
        <v>0.1198</v>
      </c>
      <c r="M3044" s="54">
        <f>ROUND('Base PF Saúde'!$E3044*'Uco e Filme'!$A$5,2)</f>
        <v>9.92</v>
      </c>
      <c r="N3044" s="54">
        <f>'Base PF Saúde'!$H3044*'Uco e Filme'!$A$11</f>
        <v>0</v>
      </c>
      <c r="O3044" s="55">
        <f>ROUND(SUM('Base PF Saúde'!$L3044:$N3044),2)</f>
        <v>10.039999999999999</v>
      </c>
    </row>
    <row r="3045" spans="1:15" x14ac:dyDescent="0.25">
      <c r="A3045" s="50">
        <v>40301290</v>
      </c>
      <c r="B3045" s="50" t="s">
        <v>3067</v>
      </c>
      <c r="C3045" s="51">
        <v>0.75</v>
      </c>
      <c r="D3045" s="51" t="s">
        <v>132</v>
      </c>
      <c r="E3045" s="52">
        <v>20</v>
      </c>
      <c r="F3045" s="53"/>
      <c r="G3045" s="53"/>
      <c r="H3045" s="53"/>
      <c r="I3045" s="53"/>
      <c r="J3045" s="53"/>
      <c r="K3045" s="54">
        <f>VLOOKUP('Base PF Saúde'!$D3045,'Porte Honorário'!$A$2:$C$106,3,0)</f>
        <v>11.98</v>
      </c>
      <c r="L3045" s="54">
        <f>'Base PF Saúde'!$K3045*'Base PF Saúde'!$C3045</f>
        <v>8.9849999999999994</v>
      </c>
      <c r="M3045" s="54">
        <f>ROUND('Base PF Saúde'!$E3045*'Uco e Filme'!$A$5,2)</f>
        <v>275.60000000000002</v>
      </c>
      <c r="N3045" s="54">
        <f>'Base PF Saúde'!$H3045*'Uco e Filme'!$A$11</f>
        <v>0</v>
      </c>
      <c r="O3045" s="55">
        <f>ROUND(SUM('Base PF Saúde'!$L3045:$N3045),2)</f>
        <v>284.58999999999997</v>
      </c>
    </row>
    <row r="3046" spans="1:15" x14ac:dyDescent="0.25">
      <c r="A3046" s="50">
        <v>40301303</v>
      </c>
      <c r="B3046" s="50" t="s">
        <v>3068</v>
      </c>
      <c r="C3046" s="51">
        <v>0.25</v>
      </c>
      <c r="D3046" s="51" t="s">
        <v>132</v>
      </c>
      <c r="E3046" s="52">
        <v>13.455</v>
      </c>
      <c r="F3046" s="53"/>
      <c r="G3046" s="53"/>
      <c r="H3046" s="53"/>
      <c r="I3046" s="53"/>
      <c r="J3046" s="53"/>
      <c r="K3046" s="54">
        <f>VLOOKUP('Base PF Saúde'!$D3046,'Porte Honorário'!$A$2:$C$106,3,0)</f>
        <v>11.98</v>
      </c>
      <c r="L3046" s="54">
        <f>'Base PF Saúde'!$K3046*'Base PF Saúde'!$C3046</f>
        <v>2.9950000000000001</v>
      </c>
      <c r="M3046" s="54">
        <f>ROUND('Base PF Saúde'!$E3046*'Uco e Filme'!$A$5,2)</f>
        <v>185.41</v>
      </c>
      <c r="N3046" s="54">
        <f>'Base PF Saúde'!$H3046*'Uco e Filme'!$A$11</f>
        <v>0</v>
      </c>
      <c r="O3046" s="55">
        <f>ROUND(SUM('Base PF Saúde'!$L3046:$N3046),2)</f>
        <v>188.41</v>
      </c>
    </row>
    <row r="3047" spans="1:15" x14ac:dyDescent="0.25">
      <c r="A3047" s="50">
        <v>40301311</v>
      </c>
      <c r="B3047" s="50" t="s">
        <v>3069</v>
      </c>
      <c r="C3047" s="56">
        <v>0.1</v>
      </c>
      <c r="D3047" s="51" t="s">
        <v>132</v>
      </c>
      <c r="E3047" s="52">
        <v>3.2669999999999999</v>
      </c>
      <c r="F3047" s="53"/>
      <c r="G3047" s="53"/>
      <c r="H3047" s="53"/>
      <c r="I3047" s="53"/>
      <c r="J3047" s="53"/>
      <c r="K3047" s="54">
        <f>VLOOKUP('Base PF Saúde'!$D3047,'Porte Honorário'!$A$2:$C$106,3,0)</f>
        <v>11.98</v>
      </c>
      <c r="L3047" s="54">
        <f>'Base PF Saúde'!$K3047*'Base PF Saúde'!$C3047</f>
        <v>1.1980000000000002</v>
      </c>
      <c r="M3047" s="54">
        <f>ROUND('Base PF Saúde'!$E3047*'Uco e Filme'!$A$5,2)</f>
        <v>45.02</v>
      </c>
      <c r="N3047" s="54">
        <f>'Base PF Saúde'!$H3047*'Uco e Filme'!$A$11</f>
        <v>0</v>
      </c>
      <c r="O3047" s="55">
        <f>ROUND(SUM('Base PF Saúde'!$L3047:$N3047),2)</f>
        <v>46.22</v>
      </c>
    </row>
    <row r="3048" spans="1:15" x14ac:dyDescent="0.25">
      <c r="A3048" s="50">
        <v>40301320</v>
      </c>
      <c r="B3048" s="50" t="s">
        <v>3070</v>
      </c>
      <c r="C3048" s="51">
        <v>0.1</v>
      </c>
      <c r="D3048" s="51" t="s">
        <v>132</v>
      </c>
      <c r="E3048" s="52">
        <v>2.097</v>
      </c>
      <c r="F3048" s="53"/>
      <c r="G3048" s="53"/>
      <c r="H3048" s="53"/>
      <c r="I3048" s="53"/>
      <c r="J3048" s="53"/>
      <c r="K3048" s="54">
        <f>VLOOKUP('Base PF Saúde'!$D3048,'Porte Honorário'!$A$2:$C$106,3,0)</f>
        <v>11.98</v>
      </c>
      <c r="L3048" s="54">
        <f>'Base PF Saúde'!$K3048*'Base PF Saúde'!$C3048</f>
        <v>1.1980000000000002</v>
      </c>
      <c r="M3048" s="54">
        <f>ROUND('Base PF Saúde'!$E3048*'Uco e Filme'!$A$5,2)</f>
        <v>28.9</v>
      </c>
      <c r="N3048" s="54">
        <f>'Base PF Saúde'!$H3048*'Uco e Filme'!$A$11</f>
        <v>0</v>
      </c>
      <c r="O3048" s="55">
        <f>ROUND(SUM('Base PF Saúde'!$L3048:$N3048),2)</f>
        <v>30.1</v>
      </c>
    </row>
    <row r="3049" spans="1:15" x14ac:dyDescent="0.25">
      <c r="A3049" s="50">
        <v>40301338</v>
      </c>
      <c r="B3049" s="50" t="s">
        <v>3071</v>
      </c>
      <c r="C3049" s="51">
        <v>0.75</v>
      </c>
      <c r="D3049" s="51" t="s">
        <v>132</v>
      </c>
      <c r="E3049" s="52">
        <v>11.385</v>
      </c>
      <c r="F3049" s="53"/>
      <c r="G3049" s="53"/>
      <c r="H3049" s="53"/>
      <c r="I3049" s="53"/>
      <c r="J3049" s="53"/>
      <c r="K3049" s="54">
        <f>VLOOKUP('Base PF Saúde'!$D3049,'Porte Honorário'!$A$2:$C$106,3,0)</f>
        <v>11.98</v>
      </c>
      <c r="L3049" s="54">
        <f>'Base PF Saúde'!$K3049*'Base PF Saúde'!$C3049</f>
        <v>8.9849999999999994</v>
      </c>
      <c r="M3049" s="54">
        <f>ROUND('Base PF Saúde'!$E3049*'Uco e Filme'!$A$5,2)</f>
        <v>156.88999999999999</v>
      </c>
      <c r="N3049" s="54">
        <f>'Base PF Saúde'!$H3049*'Uco e Filme'!$A$11</f>
        <v>0</v>
      </c>
      <c r="O3049" s="55">
        <f>ROUND(SUM('Base PF Saúde'!$L3049:$N3049),2)</f>
        <v>165.88</v>
      </c>
    </row>
    <row r="3050" spans="1:15" x14ac:dyDescent="0.25">
      <c r="A3050" s="50">
        <v>40301346</v>
      </c>
      <c r="B3050" s="50" t="s">
        <v>3072</v>
      </c>
      <c r="C3050" s="56">
        <v>0.1</v>
      </c>
      <c r="D3050" s="51" t="s">
        <v>132</v>
      </c>
      <c r="E3050" s="52">
        <v>3.2669999999999999</v>
      </c>
      <c r="F3050" s="53"/>
      <c r="G3050" s="53"/>
      <c r="H3050" s="53"/>
      <c r="I3050" s="53"/>
      <c r="J3050" s="53"/>
      <c r="K3050" s="54">
        <f>VLOOKUP('Base PF Saúde'!$D3050,'Porte Honorário'!$A$2:$C$106,3,0)</f>
        <v>11.98</v>
      </c>
      <c r="L3050" s="54">
        <f>'Base PF Saúde'!$K3050*'Base PF Saúde'!$C3050</f>
        <v>1.1980000000000002</v>
      </c>
      <c r="M3050" s="54">
        <f>ROUND('Base PF Saúde'!$E3050*'Uco e Filme'!$A$5,2)</f>
        <v>45.02</v>
      </c>
      <c r="N3050" s="54">
        <f>'Base PF Saúde'!$H3050*'Uco e Filme'!$A$11</f>
        <v>0</v>
      </c>
      <c r="O3050" s="55">
        <f>ROUND(SUM('Base PF Saúde'!$L3050:$N3050),2)</f>
        <v>46.22</v>
      </c>
    </row>
    <row r="3051" spans="1:15" x14ac:dyDescent="0.25">
      <c r="A3051" s="50">
        <v>40301354</v>
      </c>
      <c r="B3051" s="50" t="s">
        <v>3073</v>
      </c>
      <c r="C3051" s="51">
        <v>0.01</v>
      </c>
      <c r="D3051" s="51" t="s">
        <v>132</v>
      </c>
      <c r="E3051" s="52">
        <v>1.764</v>
      </c>
      <c r="F3051" s="53"/>
      <c r="G3051" s="53"/>
      <c r="H3051" s="53"/>
      <c r="I3051" s="53"/>
      <c r="J3051" s="53"/>
      <c r="K3051" s="54">
        <f>VLOOKUP('Base PF Saúde'!$D3051,'Porte Honorário'!$A$2:$C$106,3,0)</f>
        <v>11.98</v>
      </c>
      <c r="L3051" s="54">
        <f>'Base PF Saúde'!$K3051*'Base PF Saúde'!$C3051</f>
        <v>0.1198</v>
      </c>
      <c r="M3051" s="54">
        <f>ROUND('Base PF Saúde'!$E3051*'Uco e Filme'!$A$5,2)</f>
        <v>24.31</v>
      </c>
      <c r="N3051" s="54">
        <f>'Base PF Saúde'!$H3051*'Uco e Filme'!$A$11</f>
        <v>0</v>
      </c>
      <c r="O3051" s="55">
        <f>ROUND(SUM('Base PF Saúde'!$L3051:$N3051),2)</f>
        <v>24.43</v>
      </c>
    </row>
    <row r="3052" spans="1:15" x14ac:dyDescent="0.25">
      <c r="A3052" s="50">
        <v>40301362</v>
      </c>
      <c r="B3052" s="50" t="s">
        <v>3074</v>
      </c>
      <c r="C3052" s="51">
        <v>0.01</v>
      </c>
      <c r="D3052" s="51" t="s">
        <v>132</v>
      </c>
      <c r="E3052" s="52">
        <v>1.764</v>
      </c>
      <c r="F3052" s="53"/>
      <c r="G3052" s="53"/>
      <c r="H3052" s="53"/>
      <c r="I3052" s="53"/>
      <c r="J3052" s="53"/>
      <c r="K3052" s="54">
        <f>VLOOKUP('Base PF Saúde'!$D3052,'Porte Honorário'!$A$2:$C$106,3,0)</f>
        <v>11.98</v>
      </c>
      <c r="L3052" s="54">
        <f>'Base PF Saúde'!$K3052*'Base PF Saúde'!$C3052</f>
        <v>0.1198</v>
      </c>
      <c r="M3052" s="54">
        <f>ROUND('Base PF Saúde'!$E3052*'Uco e Filme'!$A$5,2)</f>
        <v>24.31</v>
      </c>
      <c r="N3052" s="54">
        <f>'Base PF Saúde'!$H3052*'Uco e Filme'!$A$11</f>
        <v>0</v>
      </c>
      <c r="O3052" s="55">
        <f>ROUND(SUM('Base PF Saúde'!$L3052:$N3052),2)</f>
        <v>24.43</v>
      </c>
    </row>
    <row r="3053" spans="1:15" ht="24" x14ac:dyDescent="0.25">
      <c r="A3053" s="50">
        <v>40301370</v>
      </c>
      <c r="B3053" s="50" t="s">
        <v>3075</v>
      </c>
      <c r="C3053" s="56">
        <v>0.1</v>
      </c>
      <c r="D3053" s="51" t="s">
        <v>132</v>
      </c>
      <c r="E3053" s="52">
        <v>3.2669999999999999</v>
      </c>
      <c r="F3053" s="53"/>
      <c r="G3053" s="53"/>
      <c r="H3053" s="53"/>
      <c r="I3053" s="53"/>
      <c r="J3053" s="53"/>
      <c r="K3053" s="54">
        <f>VLOOKUP('Base PF Saúde'!$D3053,'Porte Honorário'!$A$2:$C$106,3,0)</f>
        <v>11.98</v>
      </c>
      <c r="L3053" s="54">
        <f>'Base PF Saúde'!$K3053*'Base PF Saúde'!$C3053</f>
        <v>1.1980000000000002</v>
      </c>
      <c r="M3053" s="54">
        <f>ROUND('Base PF Saúde'!$E3053*'Uco e Filme'!$A$5,2)</f>
        <v>45.02</v>
      </c>
      <c r="N3053" s="54">
        <f>'Base PF Saúde'!$H3053*'Uco e Filme'!$A$11</f>
        <v>0</v>
      </c>
      <c r="O3053" s="55">
        <f>ROUND(SUM('Base PF Saúde'!$L3053:$N3053),2)</f>
        <v>46.22</v>
      </c>
    </row>
    <row r="3054" spans="1:15" x14ac:dyDescent="0.25">
      <c r="A3054" s="50">
        <v>40301389</v>
      </c>
      <c r="B3054" s="50" t="s">
        <v>3076</v>
      </c>
      <c r="C3054" s="51">
        <v>0.25</v>
      </c>
      <c r="D3054" s="51" t="s">
        <v>132</v>
      </c>
      <c r="E3054" s="52">
        <v>1.804</v>
      </c>
      <c r="F3054" s="53"/>
      <c r="G3054" s="53"/>
      <c r="H3054" s="53"/>
      <c r="I3054" s="53"/>
      <c r="J3054" s="53"/>
      <c r="K3054" s="54">
        <f>VLOOKUP('Base PF Saúde'!$D3054,'Porte Honorário'!$A$2:$C$106,3,0)</f>
        <v>11.98</v>
      </c>
      <c r="L3054" s="54">
        <f>'Base PF Saúde'!$K3054*'Base PF Saúde'!$C3054</f>
        <v>2.9950000000000001</v>
      </c>
      <c r="M3054" s="54">
        <f>ROUND('Base PF Saúde'!$E3054*'Uco e Filme'!$A$5,2)</f>
        <v>24.86</v>
      </c>
      <c r="N3054" s="54">
        <f>'Base PF Saúde'!$H3054*'Uco e Filme'!$A$11</f>
        <v>0</v>
      </c>
      <c r="O3054" s="55">
        <f>ROUND(SUM('Base PF Saúde'!$L3054:$N3054),2)</f>
        <v>27.86</v>
      </c>
    </row>
    <row r="3055" spans="1:15" x14ac:dyDescent="0.25">
      <c r="A3055" s="50">
        <v>40301397</v>
      </c>
      <c r="B3055" s="50" t="s">
        <v>3077</v>
      </c>
      <c r="C3055" s="51">
        <v>0.01</v>
      </c>
      <c r="D3055" s="51" t="s">
        <v>132</v>
      </c>
      <c r="E3055" s="52">
        <v>0.38700000000000001</v>
      </c>
      <c r="F3055" s="53"/>
      <c r="G3055" s="53"/>
      <c r="H3055" s="53"/>
      <c r="I3055" s="53"/>
      <c r="J3055" s="53"/>
      <c r="K3055" s="54">
        <f>VLOOKUP('Base PF Saúde'!$D3055,'Porte Honorário'!$A$2:$C$106,3,0)</f>
        <v>11.98</v>
      </c>
      <c r="L3055" s="54">
        <f>'Base PF Saúde'!$K3055*'Base PF Saúde'!$C3055</f>
        <v>0.1198</v>
      </c>
      <c r="M3055" s="54">
        <f>ROUND('Base PF Saúde'!$E3055*'Uco e Filme'!$A$5,2)</f>
        <v>5.33</v>
      </c>
      <c r="N3055" s="54">
        <f>'Base PF Saúde'!$H3055*'Uco e Filme'!$A$11</f>
        <v>0</v>
      </c>
      <c r="O3055" s="55">
        <f>ROUND(SUM('Base PF Saúde'!$L3055:$N3055),2)</f>
        <v>5.45</v>
      </c>
    </row>
    <row r="3056" spans="1:15" x14ac:dyDescent="0.25">
      <c r="A3056" s="50">
        <v>40301400</v>
      </c>
      <c r="B3056" s="50" t="s">
        <v>3078</v>
      </c>
      <c r="C3056" s="51">
        <v>0.01</v>
      </c>
      <c r="D3056" s="51" t="s">
        <v>132</v>
      </c>
      <c r="E3056" s="52">
        <v>0.38700000000000001</v>
      </c>
      <c r="F3056" s="53"/>
      <c r="G3056" s="53"/>
      <c r="H3056" s="53"/>
      <c r="I3056" s="53"/>
      <c r="J3056" s="53"/>
      <c r="K3056" s="54">
        <f>VLOOKUP('Base PF Saúde'!$D3056,'Porte Honorário'!$A$2:$C$106,3,0)</f>
        <v>11.98</v>
      </c>
      <c r="L3056" s="54">
        <f>'Base PF Saúde'!$K3056*'Base PF Saúde'!$C3056</f>
        <v>0.1198</v>
      </c>
      <c r="M3056" s="54">
        <f>ROUND('Base PF Saúde'!$E3056*'Uco e Filme'!$A$5,2)</f>
        <v>5.33</v>
      </c>
      <c r="N3056" s="54">
        <f>'Base PF Saúde'!$H3056*'Uco e Filme'!$A$11</f>
        <v>0</v>
      </c>
      <c r="O3056" s="55">
        <f>ROUND(SUM('Base PF Saúde'!$L3056:$N3056),2)</f>
        <v>5.45</v>
      </c>
    </row>
    <row r="3057" spans="1:15" x14ac:dyDescent="0.25">
      <c r="A3057" s="50">
        <v>40301419</v>
      </c>
      <c r="B3057" s="50" t="s">
        <v>3079</v>
      </c>
      <c r="C3057" s="51">
        <v>0.04</v>
      </c>
      <c r="D3057" s="51" t="s">
        <v>132</v>
      </c>
      <c r="E3057" s="52">
        <v>1.0529999999999999</v>
      </c>
      <c r="F3057" s="53"/>
      <c r="G3057" s="53"/>
      <c r="H3057" s="53"/>
      <c r="I3057" s="53"/>
      <c r="J3057" s="53"/>
      <c r="K3057" s="54">
        <f>VLOOKUP('Base PF Saúde'!$D3057,'Porte Honorário'!$A$2:$C$106,3,0)</f>
        <v>11.98</v>
      </c>
      <c r="L3057" s="54">
        <f>'Base PF Saúde'!$K3057*'Base PF Saúde'!$C3057</f>
        <v>0.47920000000000001</v>
      </c>
      <c r="M3057" s="54">
        <f>ROUND('Base PF Saúde'!$E3057*'Uco e Filme'!$A$5,2)</f>
        <v>14.51</v>
      </c>
      <c r="N3057" s="54">
        <f>'Base PF Saúde'!$H3057*'Uco e Filme'!$A$11</f>
        <v>0</v>
      </c>
      <c r="O3057" s="55">
        <f>ROUND(SUM('Base PF Saúde'!$L3057:$N3057),2)</f>
        <v>14.99</v>
      </c>
    </row>
    <row r="3058" spans="1:15" x14ac:dyDescent="0.25">
      <c r="A3058" s="50">
        <v>40301427</v>
      </c>
      <c r="B3058" s="50" t="s">
        <v>3080</v>
      </c>
      <c r="C3058" s="51">
        <v>0.01</v>
      </c>
      <c r="D3058" s="51" t="s">
        <v>132</v>
      </c>
      <c r="E3058" s="52">
        <v>0.54</v>
      </c>
      <c r="F3058" s="53"/>
      <c r="G3058" s="53"/>
      <c r="H3058" s="53"/>
      <c r="I3058" s="53"/>
      <c r="J3058" s="53"/>
      <c r="K3058" s="54">
        <f>VLOOKUP('Base PF Saúde'!$D3058,'Porte Honorário'!$A$2:$C$106,3,0)</f>
        <v>11.98</v>
      </c>
      <c r="L3058" s="54">
        <f>'Base PF Saúde'!$K3058*'Base PF Saúde'!$C3058</f>
        <v>0.1198</v>
      </c>
      <c r="M3058" s="54">
        <f>ROUND('Base PF Saúde'!$E3058*'Uco e Filme'!$A$5,2)</f>
        <v>7.44</v>
      </c>
      <c r="N3058" s="54">
        <f>'Base PF Saúde'!$H3058*'Uco e Filme'!$A$11</f>
        <v>0</v>
      </c>
      <c r="O3058" s="55">
        <f>ROUND(SUM('Base PF Saúde'!$L3058:$N3058),2)</f>
        <v>7.56</v>
      </c>
    </row>
    <row r="3059" spans="1:15" x14ac:dyDescent="0.25">
      <c r="A3059" s="50">
        <v>40301435</v>
      </c>
      <c r="B3059" s="50" t="s">
        <v>3081</v>
      </c>
      <c r="C3059" s="56">
        <v>0.1</v>
      </c>
      <c r="D3059" s="51" t="s">
        <v>132</v>
      </c>
      <c r="E3059" s="52">
        <v>3.2669999999999999</v>
      </c>
      <c r="F3059" s="53"/>
      <c r="G3059" s="53"/>
      <c r="H3059" s="53"/>
      <c r="I3059" s="53"/>
      <c r="J3059" s="53"/>
      <c r="K3059" s="54">
        <f>VLOOKUP('Base PF Saúde'!$D3059,'Porte Honorário'!$A$2:$C$106,3,0)</f>
        <v>11.98</v>
      </c>
      <c r="L3059" s="54">
        <f>'Base PF Saúde'!$K3059*'Base PF Saúde'!$C3059</f>
        <v>1.1980000000000002</v>
      </c>
      <c r="M3059" s="54">
        <f>ROUND('Base PF Saúde'!$E3059*'Uco e Filme'!$A$5,2)</f>
        <v>45.02</v>
      </c>
      <c r="N3059" s="54">
        <f>'Base PF Saúde'!$H3059*'Uco e Filme'!$A$11</f>
        <v>0</v>
      </c>
      <c r="O3059" s="55">
        <f>ROUND(SUM('Base PF Saúde'!$L3059:$N3059),2)</f>
        <v>46.22</v>
      </c>
    </row>
    <row r="3060" spans="1:15" x14ac:dyDescent="0.25">
      <c r="A3060" s="50">
        <v>40301443</v>
      </c>
      <c r="B3060" s="50" t="s">
        <v>3082</v>
      </c>
      <c r="C3060" s="51">
        <v>0.25</v>
      </c>
      <c r="D3060" s="51" t="s">
        <v>132</v>
      </c>
      <c r="E3060" s="52">
        <v>4.4550000000000001</v>
      </c>
      <c r="F3060" s="53"/>
      <c r="G3060" s="53"/>
      <c r="H3060" s="53"/>
      <c r="I3060" s="53"/>
      <c r="J3060" s="53"/>
      <c r="K3060" s="54">
        <f>VLOOKUP('Base PF Saúde'!$D3060,'Porte Honorário'!$A$2:$C$106,3,0)</f>
        <v>11.98</v>
      </c>
      <c r="L3060" s="54">
        <f>'Base PF Saúde'!$K3060*'Base PF Saúde'!$C3060</f>
        <v>2.9950000000000001</v>
      </c>
      <c r="M3060" s="54">
        <f>ROUND('Base PF Saúde'!$E3060*'Uco e Filme'!$A$5,2)</f>
        <v>61.39</v>
      </c>
      <c r="N3060" s="54">
        <f>'Base PF Saúde'!$H3060*'Uco e Filme'!$A$11</f>
        <v>0</v>
      </c>
      <c r="O3060" s="55">
        <f>ROUND(SUM('Base PF Saúde'!$L3060:$N3060),2)</f>
        <v>64.39</v>
      </c>
    </row>
    <row r="3061" spans="1:15" x14ac:dyDescent="0.25">
      <c r="A3061" s="50">
        <v>40301451</v>
      </c>
      <c r="B3061" s="50" t="s">
        <v>3083</v>
      </c>
      <c r="C3061" s="51">
        <v>0.75</v>
      </c>
      <c r="D3061" s="51" t="s">
        <v>132</v>
      </c>
      <c r="E3061" s="52">
        <v>29.97</v>
      </c>
      <c r="F3061" s="53"/>
      <c r="G3061" s="53"/>
      <c r="H3061" s="53"/>
      <c r="I3061" s="53"/>
      <c r="J3061" s="53"/>
      <c r="K3061" s="54">
        <f>VLOOKUP('Base PF Saúde'!$D3061,'Porte Honorário'!$A$2:$C$106,3,0)</f>
        <v>11.98</v>
      </c>
      <c r="L3061" s="54">
        <f>'Base PF Saúde'!$K3061*'Base PF Saúde'!$C3061</f>
        <v>8.9849999999999994</v>
      </c>
      <c r="M3061" s="54">
        <f>ROUND('Base PF Saúde'!$E3061*'Uco e Filme'!$A$5,2)</f>
        <v>412.99</v>
      </c>
      <c r="N3061" s="54">
        <f>'Base PF Saúde'!$H3061*'Uco e Filme'!$A$11</f>
        <v>0</v>
      </c>
      <c r="O3061" s="55">
        <f>ROUND(SUM('Base PF Saúde'!$L3061:$N3061),2)</f>
        <v>421.98</v>
      </c>
    </row>
    <row r="3062" spans="1:15" x14ac:dyDescent="0.25">
      <c r="A3062" s="50">
        <v>40301460</v>
      </c>
      <c r="B3062" s="50" t="s">
        <v>3084</v>
      </c>
      <c r="C3062" s="51">
        <v>0.01</v>
      </c>
      <c r="D3062" s="51" t="s">
        <v>132</v>
      </c>
      <c r="E3062" s="52">
        <v>0.54</v>
      </c>
      <c r="F3062" s="53"/>
      <c r="G3062" s="53"/>
      <c r="H3062" s="53"/>
      <c r="I3062" s="53"/>
      <c r="J3062" s="53"/>
      <c r="K3062" s="54">
        <f>VLOOKUP('Base PF Saúde'!$D3062,'Porte Honorário'!$A$2:$C$106,3,0)</f>
        <v>11.98</v>
      </c>
      <c r="L3062" s="54">
        <f>'Base PF Saúde'!$K3062*'Base PF Saúde'!$C3062</f>
        <v>0.1198</v>
      </c>
      <c r="M3062" s="54">
        <f>ROUND('Base PF Saúde'!$E3062*'Uco e Filme'!$A$5,2)</f>
        <v>7.44</v>
      </c>
      <c r="N3062" s="54">
        <f>'Base PF Saúde'!$H3062*'Uco e Filme'!$A$11</f>
        <v>0</v>
      </c>
      <c r="O3062" s="55">
        <f>ROUND(SUM('Base PF Saúde'!$L3062:$N3062),2)</f>
        <v>7.56</v>
      </c>
    </row>
    <row r="3063" spans="1:15" x14ac:dyDescent="0.25">
      <c r="A3063" s="50">
        <v>40301478</v>
      </c>
      <c r="B3063" s="50" t="s">
        <v>3085</v>
      </c>
      <c r="C3063" s="51">
        <v>0.01</v>
      </c>
      <c r="D3063" s="51" t="s">
        <v>132</v>
      </c>
      <c r="E3063" s="52">
        <v>1.17</v>
      </c>
      <c r="F3063" s="53"/>
      <c r="G3063" s="53"/>
      <c r="H3063" s="53"/>
      <c r="I3063" s="53"/>
      <c r="J3063" s="53"/>
      <c r="K3063" s="54">
        <f>VLOOKUP('Base PF Saúde'!$D3063,'Porte Honorário'!$A$2:$C$106,3,0)</f>
        <v>11.98</v>
      </c>
      <c r="L3063" s="54">
        <f>'Base PF Saúde'!$K3063*'Base PF Saúde'!$C3063</f>
        <v>0.1198</v>
      </c>
      <c r="M3063" s="54">
        <f>ROUND('Base PF Saúde'!$E3063*'Uco e Filme'!$A$5,2)</f>
        <v>16.12</v>
      </c>
      <c r="N3063" s="54">
        <f>'Base PF Saúde'!$H3063*'Uco e Filme'!$A$11</f>
        <v>0</v>
      </c>
      <c r="O3063" s="55">
        <f>ROUND(SUM('Base PF Saúde'!$L3063:$N3063),2)</f>
        <v>16.239999999999998</v>
      </c>
    </row>
    <row r="3064" spans="1:15" x14ac:dyDescent="0.25">
      <c r="A3064" s="50">
        <v>40301486</v>
      </c>
      <c r="B3064" s="50" t="s">
        <v>3086</v>
      </c>
      <c r="C3064" s="51">
        <v>0.25</v>
      </c>
      <c r="D3064" s="51" t="s">
        <v>132</v>
      </c>
      <c r="E3064" s="52">
        <v>4.7969999999999997</v>
      </c>
      <c r="F3064" s="53"/>
      <c r="G3064" s="53"/>
      <c r="H3064" s="53"/>
      <c r="I3064" s="53"/>
      <c r="J3064" s="53"/>
      <c r="K3064" s="54">
        <f>VLOOKUP('Base PF Saúde'!$D3064,'Porte Honorário'!$A$2:$C$106,3,0)</f>
        <v>11.98</v>
      </c>
      <c r="L3064" s="54">
        <f>'Base PF Saúde'!$K3064*'Base PF Saúde'!$C3064</f>
        <v>2.9950000000000001</v>
      </c>
      <c r="M3064" s="54">
        <f>ROUND('Base PF Saúde'!$E3064*'Uco e Filme'!$A$5,2)</f>
        <v>66.099999999999994</v>
      </c>
      <c r="N3064" s="54">
        <f>'Base PF Saúde'!$H3064*'Uco e Filme'!$A$11</f>
        <v>0</v>
      </c>
      <c r="O3064" s="55">
        <f>ROUND(SUM('Base PF Saúde'!$L3064:$N3064),2)</f>
        <v>69.099999999999994</v>
      </c>
    </row>
    <row r="3065" spans="1:15" x14ac:dyDescent="0.25">
      <c r="A3065" s="50">
        <v>40301494</v>
      </c>
      <c r="B3065" s="50" t="s">
        <v>3087</v>
      </c>
      <c r="C3065" s="51">
        <v>0.04</v>
      </c>
      <c r="D3065" s="51" t="s">
        <v>132</v>
      </c>
      <c r="E3065" s="52">
        <v>1.0529999999999999</v>
      </c>
      <c r="F3065" s="53"/>
      <c r="G3065" s="53"/>
      <c r="H3065" s="53"/>
      <c r="I3065" s="53"/>
      <c r="J3065" s="53"/>
      <c r="K3065" s="54">
        <f>VLOOKUP('Base PF Saúde'!$D3065,'Porte Honorário'!$A$2:$C$106,3,0)</f>
        <v>11.98</v>
      </c>
      <c r="L3065" s="54">
        <f>'Base PF Saúde'!$K3065*'Base PF Saúde'!$C3065</f>
        <v>0.47920000000000001</v>
      </c>
      <c r="M3065" s="54">
        <f>ROUND('Base PF Saúde'!$E3065*'Uco e Filme'!$A$5,2)</f>
        <v>14.51</v>
      </c>
      <c r="N3065" s="54">
        <f>'Base PF Saúde'!$H3065*'Uco e Filme'!$A$11</f>
        <v>0</v>
      </c>
      <c r="O3065" s="55">
        <f>ROUND(SUM('Base PF Saúde'!$L3065:$N3065),2)</f>
        <v>14.99</v>
      </c>
    </row>
    <row r="3066" spans="1:15" x14ac:dyDescent="0.25">
      <c r="A3066" s="50">
        <v>40301508</v>
      </c>
      <c r="B3066" s="50" t="s">
        <v>3088</v>
      </c>
      <c r="C3066" s="51">
        <v>0.04</v>
      </c>
      <c r="D3066" s="51" t="s">
        <v>132</v>
      </c>
      <c r="E3066" s="52">
        <v>1.0529999999999999</v>
      </c>
      <c r="F3066" s="53"/>
      <c r="G3066" s="53"/>
      <c r="H3066" s="53"/>
      <c r="I3066" s="53"/>
      <c r="J3066" s="53"/>
      <c r="K3066" s="54">
        <f>VLOOKUP('Base PF Saúde'!$D3066,'Porte Honorário'!$A$2:$C$106,3,0)</f>
        <v>11.98</v>
      </c>
      <c r="L3066" s="54">
        <f>'Base PF Saúde'!$K3066*'Base PF Saúde'!$C3066</f>
        <v>0.47920000000000001</v>
      </c>
      <c r="M3066" s="54">
        <f>ROUND('Base PF Saúde'!$E3066*'Uco e Filme'!$A$5,2)</f>
        <v>14.51</v>
      </c>
      <c r="N3066" s="54">
        <f>'Base PF Saúde'!$H3066*'Uco e Filme'!$A$11</f>
        <v>0</v>
      </c>
      <c r="O3066" s="55">
        <f>ROUND(SUM('Base PF Saúde'!$L3066:$N3066),2)</f>
        <v>14.99</v>
      </c>
    </row>
    <row r="3067" spans="1:15" x14ac:dyDescent="0.25">
      <c r="A3067" s="50">
        <v>40301516</v>
      </c>
      <c r="B3067" s="50" t="s">
        <v>3089</v>
      </c>
      <c r="C3067" s="51">
        <v>0.04</v>
      </c>
      <c r="D3067" s="51" t="s">
        <v>132</v>
      </c>
      <c r="E3067" s="52">
        <v>1.0529999999999999</v>
      </c>
      <c r="F3067" s="53"/>
      <c r="G3067" s="53"/>
      <c r="H3067" s="53"/>
      <c r="I3067" s="53"/>
      <c r="J3067" s="53"/>
      <c r="K3067" s="54">
        <f>VLOOKUP('Base PF Saúde'!$D3067,'Porte Honorário'!$A$2:$C$106,3,0)</f>
        <v>11.98</v>
      </c>
      <c r="L3067" s="54">
        <f>'Base PF Saúde'!$K3067*'Base PF Saúde'!$C3067</f>
        <v>0.47920000000000001</v>
      </c>
      <c r="M3067" s="54">
        <f>ROUND('Base PF Saúde'!$E3067*'Uco e Filme'!$A$5,2)</f>
        <v>14.51</v>
      </c>
      <c r="N3067" s="54">
        <f>'Base PF Saúde'!$H3067*'Uco e Filme'!$A$11</f>
        <v>0</v>
      </c>
      <c r="O3067" s="55">
        <f>ROUND(SUM('Base PF Saúde'!$L3067:$N3067),2)</f>
        <v>14.99</v>
      </c>
    </row>
    <row r="3068" spans="1:15" x14ac:dyDescent="0.25">
      <c r="A3068" s="50">
        <v>40301524</v>
      </c>
      <c r="B3068" s="50" t="s">
        <v>3090</v>
      </c>
      <c r="C3068" s="51">
        <v>0.04</v>
      </c>
      <c r="D3068" s="51" t="s">
        <v>132</v>
      </c>
      <c r="E3068" s="52">
        <v>1.0529999999999999</v>
      </c>
      <c r="F3068" s="53"/>
      <c r="G3068" s="53"/>
      <c r="H3068" s="53"/>
      <c r="I3068" s="53"/>
      <c r="J3068" s="53"/>
      <c r="K3068" s="54">
        <f>VLOOKUP('Base PF Saúde'!$D3068,'Porte Honorário'!$A$2:$C$106,3,0)</f>
        <v>11.98</v>
      </c>
      <c r="L3068" s="54">
        <f>'Base PF Saúde'!$K3068*'Base PF Saúde'!$C3068</f>
        <v>0.47920000000000001</v>
      </c>
      <c r="M3068" s="54">
        <f>ROUND('Base PF Saúde'!$E3068*'Uco e Filme'!$A$5,2)</f>
        <v>14.51</v>
      </c>
      <c r="N3068" s="54">
        <f>'Base PF Saúde'!$H3068*'Uco e Filme'!$A$11</f>
        <v>0</v>
      </c>
      <c r="O3068" s="55">
        <f>ROUND(SUM('Base PF Saúde'!$L3068:$N3068),2)</f>
        <v>14.99</v>
      </c>
    </row>
    <row r="3069" spans="1:15" x14ac:dyDescent="0.25">
      <c r="A3069" s="50">
        <v>40301532</v>
      </c>
      <c r="B3069" s="50" t="s">
        <v>3091</v>
      </c>
      <c r="C3069" s="51">
        <v>0.04</v>
      </c>
      <c r="D3069" s="51" t="s">
        <v>132</v>
      </c>
      <c r="E3069" s="52">
        <v>1.0529999999999999</v>
      </c>
      <c r="F3069" s="53"/>
      <c r="G3069" s="53"/>
      <c r="H3069" s="53"/>
      <c r="I3069" s="53"/>
      <c r="J3069" s="53"/>
      <c r="K3069" s="54">
        <f>VLOOKUP('Base PF Saúde'!$D3069,'Porte Honorário'!$A$2:$C$106,3,0)</f>
        <v>11.98</v>
      </c>
      <c r="L3069" s="54">
        <f>'Base PF Saúde'!$K3069*'Base PF Saúde'!$C3069</f>
        <v>0.47920000000000001</v>
      </c>
      <c r="M3069" s="54">
        <f>ROUND('Base PF Saúde'!$E3069*'Uco e Filme'!$A$5,2)</f>
        <v>14.51</v>
      </c>
      <c r="N3069" s="54">
        <f>'Base PF Saúde'!$H3069*'Uco e Filme'!$A$11</f>
        <v>0</v>
      </c>
      <c r="O3069" s="55">
        <f>ROUND(SUM('Base PF Saúde'!$L3069:$N3069),2)</f>
        <v>14.99</v>
      </c>
    </row>
    <row r="3070" spans="1:15" x14ac:dyDescent="0.25">
      <c r="A3070" s="50">
        <v>40301540</v>
      </c>
      <c r="B3070" s="50" t="s">
        <v>3092</v>
      </c>
      <c r="C3070" s="51">
        <v>0.1</v>
      </c>
      <c r="D3070" s="51" t="s">
        <v>132</v>
      </c>
      <c r="E3070" s="52">
        <v>3.2669999999999999</v>
      </c>
      <c r="F3070" s="53"/>
      <c r="G3070" s="53"/>
      <c r="H3070" s="53"/>
      <c r="I3070" s="53"/>
      <c r="J3070" s="53"/>
      <c r="K3070" s="54">
        <f>VLOOKUP('Base PF Saúde'!$D3070,'Porte Honorário'!$A$2:$C$106,3,0)</f>
        <v>11.98</v>
      </c>
      <c r="L3070" s="54">
        <f>'Base PF Saúde'!$K3070*'Base PF Saúde'!$C3070</f>
        <v>1.1980000000000002</v>
      </c>
      <c r="M3070" s="54">
        <f>ROUND('Base PF Saúde'!$E3070*'Uco e Filme'!$A$5,2)</f>
        <v>45.02</v>
      </c>
      <c r="N3070" s="54">
        <f>'Base PF Saúde'!$H3070*'Uco e Filme'!$A$11</f>
        <v>0</v>
      </c>
      <c r="O3070" s="55">
        <f>ROUND(SUM('Base PF Saúde'!$L3070:$N3070),2)</f>
        <v>46.22</v>
      </c>
    </row>
    <row r="3071" spans="1:15" x14ac:dyDescent="0.25">
      <c r="A3071" s="50">
        <v>40301559</v>
      </c>
      <c r="B3071" s="50" t="s">
        <v>3093</v>
      </c>
      <c r="C3071" s="51">
        <v>0.01</v>
      </c>
      <c r="D3071" s="51" t="s">
        <v>132</v>
      </c>
      <c r="E3071" s="52">
        <v>0.38700000000000001</v>
      </c>
      <c r="F3071" s="53"/>
      <c r="G3071" s="53"/>
      <c r="H3071" s="53"/>
      <c r="I3071" s="53"/>
      <c r="J3071" s="53"/>
      <c r="K3071" s="54">
        <f>VLOOKUP('Base PF Saúde'!$D3071,'Porte Honorário'!$A$2:$C$106,3,0)</f>
        <v>11.98</v>
      </c>
      <c r="L3071" s="54">
        <f>'Base PF Saúde'!$K3071*'Base PF Saúde'!$C3071</f>
        <v>0.1198</v>
      </c>
      <c r="M3071" s="54">
        <f>ROUND('Base PF Saúde'!$E3071*'Uco e Filme'!$A$5,2)</f>
        <v>5.33</v>
      </c>
      <c r="N3071" s="54">
        <f>'Base PF Saúde'!$H3071*'Uco e Filme'!$A$11</f>
        <v>0</v>
      </c>
      <c r="O3071" s="55">
        <f>ROUND(SUM('Base PF Saúde'!$L3071:$N3071),2)</f>
        <v>5.45</v>
      </c>
    </row>
    <row r="3072" spans="1:15" x14ac:dyDescent="0.25">
      <c r="A3072" s="50">
        <v>40301567</v>
      </c>
      <c r="B3072" s="50" t="s">
        <v>3094</v>
      </c>
      <c r="C3072" s="51">
        <v>0.1</v>
      </c>
      <c r="D3072" s="51" t="s">
        <v>132</v>
      </c>
      <c r="E3072" s="52">
        <v>3.2669999999999999</v>
      </c>
      <c r="F3072" s="53"/>
      <c r="G3072" s="53"/>
      <c r="H3072" s="53"/>
      <c r="I3072" s="53"/>
      <c r="J3072" s="53"/>
      <c r="K3072" s="54">
        <f>VLOOKUP('Base PF Saúde'!$D3072,'Porte Honorário'!$A$2:$C$106,3,0)</f>
        <v>11.98</v>
      </c>
      <c r="L3072" s="54">
        <f>'Base PF Saúde'!$K3072*'Base PF Saúde'!$C3072</f>
        <v>1.1980000000000002</v>
      </c>
      <c r="M3072" s="54">
        <f>ROUND('Base PF Saúde'!$E3072*'Uco e Filme'!$A$5,2)</f>
        <v>45.02</v>
      </c>
      <c r="N3072" s="54">
        <f>'Base PF Saúde'!$H3072*'Uco e Filme'!$A$11</f>
        <v>0</v>
      </c>
      <c r="O3072" s="55">
        <f>ROUND(SUM('Base PF Saúde'!$L3072:$N3072),2)</f>
        <v>46.22</v>
      </c>
    </row>
    <row r="3073" spans="1:15" x14ac:dyDescent="0.25">
      <c r="A3073" s="50">
        <v>40301575</v>
      </c>
      <c r="B3073" s="50" t="s">
        <v>3095</v>
      </c>
      <c r="C3073" s="56">
        <v>0.75</v>
      </c>
      <c r="D3073" s="51" t="s">
        <v>132</v>
      </c>
      <c r="E3073" s="52">
        <v>11.178000000000001</v>
      </c>
      <c r="F3073" s="53"/>
      <c r="G3073" s="53"/>
      <c r="H3073" s="53"/>
      <c r="I3073" s="53"/>
      <c r="J3073" s="53"/>
      <c r="K3073" s="54">
        <f>VLOOKUP('Base PF Saúde'!$D3073,'Porte Honorário'!$A$2:$C$106,3,0)</f>
        <v>11.98</v>
      </c>
      <c r="L3073" s="54">
        <f>'Base PF Saúde'!$K3073*'Base PF Saúde'!$C3073</f>
        <v>8.9849999999999994</v>
      </c>
      <c r="M3073" s="54">
        <f>ROUND('Base PF Saúde'!$E3073*'Uco e Filme'!$A$5,2)</f>
        <v>154.03</v>
      </c>
      <c r="N3073" s="54">
        <f>'Base PF Saúde'!$H3073*'Uco e Filme'!$A$11</f>
        <v>0</v>
      </c>
      <c r="O3073" s="55">
        <f>ROUND(SUM('Base PF Saúde'!$L3073:$N3073),2)</f>
        <v>163.02000000000001</v>
      </c>
    </row>
    <row r="3074" spans="1:15" x14ac:dyDescent="0.25">
      <c r="A3074" s="50">
        <v>40301583</v>
      </c>
      <c r="B3074" s="50" t="s">
        <v>3096</v>
      </c>
      <c r="C3074" s="51">
        <v>0.01</v>
      </c>
      <c r="D3074" s="51" t="s">
        <v>132</v>
      </c>
      <c r="E3074" s="52">
        <v>0.54</v>
      </c>
      <c r="F3074" s="53"/>
      <c r="G3074" s="53"/>
      <c r="H3074" s="53"/>
      <c r="I3074" s="53"/>
      <c r="J3074" s="53"/>
      <c r="K3074" s="54">
        <f>VLOOKUP('Base PF Saúde'!$D3074,'Porte Honorário'!$A$2:$C$106,3,0)</f>
        <v>11.98</v>
      </c>
      <c r="L3074" s="54">
        <f>'Base PF Saúde'!$K3074*'Base PF Saúde'!$C3074</f>
        <v>0.1198</v>
      </c>
      <c r="M3074" s="54">
        <f>ROUND('Base PF Saúde'!$E3074*'Uco e Filme'!$A$5,2)</f>
        <v>7.44</v>
      </c>
      <c r="N3074" s="54">
        <f>'Base PF Saúde'!$H3074*'Uco e Filme'!$A$11</f>
        <v>0</v>
      </c>
      <c r="O3074" s="55">
        <f>ROUND(SUM('Base PF Saúde'!$L3074:$N3074),2)</f>
        <v>7.56</v>
      </c>
    </row>
    <row r="3075" spans="1:15" x14ac:dyDescent="0.25">
      <c r="A3075" s="50">
        <v>40301591</v>
      </c>
      <c r="B3075" s="50" t="s">
        <v>3097</v>
      </c>
      <c r="C3075" s="51">
        <v>0.01</v>
      </c>
      <c r="D3075" s="51" t="s">
        <v>132</v>
      </c>
      <c r="E3075" s="52">
        <v>0.72</v>
      </c>
      <c r="F3075" s="53"/>
      <c r="G3075" s="53"/>
      <c r="H3075" s="53"/>
      <c r="I3075" s="53"/>
      <c r="J3075" s="53"/>
      <c r="K3075" s="54">
        <f>VLOOKUP('Base PF Saúde'!$D3075,'Porte Honorário'!$A$2:$C$106,3,0)</f>
        <v>11.98</v>
      </c>
      <c r="L3075" s="54">
        <f>'Base PF Saúde'!$K3075*'Base PF Saúde'!$C3075</f>
        <v>0.1198</v>
      </c>
      <c r="M3075" s="54">
        <f>ROUND('Base PF Saúde'!$E3075*'Uco e Filme'!$A$5,2)</f>
        <v>9.92</v>
      </c>
      <c r="N3075" s="54">
        <f>'Base PF Saúde'!$H3075*'Uco e Filme'!$A$11</f>
        <v>0</v>
      </c>
      <c r="O3075" s="55">
        <f>ROUND(SUM('Base PF Saúde'!$L3075:$N3075),2)</f>
        <v>10.039999999999999</v>
      </c>
    </row>
    <row r="3076" spans="1:15" x14ac:dyDescent="0.25">
      <c r="A3076" s="50">
        <v>40301605</v>
      </c>
      <c r="B3076" s="50" t="s">
        <v>3098</v>
      </c>
      <c r="C3076" s="51">
        <v>0.01</v>
      </c>
      <c r="D3076" s="51" t="s">
        <v>132</v>
      </c>
      <c r="E3076" s="52">
        <v>0.38700000000000001</v>
      </c>
      <c r="F3076" s="53"/>
      <c r="G3076" s="53"/>
      <c r="H3076" s="53"/>
      <c r="I3076" s="53"/>
      <c r="J3076" s="53"/>
      <c r="K3076" s="54">
        <f>VLOOKUP('Base PF Saúde'!$D3076,'Porte Honorário'!$A$2:$C$106,3,0)</f>
        <v>11.98</v>
      </c>
      <c r="L3076" s="54">
        <f>'Base PF Saúde'!$K3076*'Base PF Saúde'!$C3076</f>
        <v>0.1198</v>
      </c>
      <c r="M3076" s="54">
        <f>ROUND('Base PF Saúde'!$E3076*'Uco e Filme'!$A$5,2)</f>
        <v>5.33</v>
      </c>
      <c r="N3076" s="54">
        <f>'Base PF Saúde'!$H3076*'Uco e Filme'!$A$11</f>
        <v>0</v>
      </c>
      <c r="O3076" s="55">
        <f>ROUND(SUM('Base PF Saúde'!$L3076:$N3076),2)</f>
        <v>5.45</v>
      </c>
    </row>
    <row r="3077" spans="1:15" x14ac:dyDescent="0.25">
      <c r="A3077" s="50">
        <v>40301613</v>
      </c>
      <c r="B3077" s="50" t="s">
        <v>3099</v>
      </c>
      <c r="C3077" s="56">
        <v>0.75</v>
      </c>
      <c r="D3077" s="51" t="s">
        <v>132</v>
      </c>
      <c r="E3077" s="52">
        <v>9.1440000000000001</v>
      </c>
      <c r="F3077" s="53"/>
      <c r="G3077" s="53"/>
      <c r="H3077" s="53"/>
      <c r="I3077" s="53"/>
      <c r="J3077" s="53"/>
      <c r="K3077" s="54">
        <f>VLOOKUP('Base PF Saúde'!$D3077,'Porte Honorário'!$A$2:$C$106,3,0)</f>
        <v>11.98</v>
      </c>
      <c r="L3077" s="54">
        <f>'Base PF Saúde'!$K3077*'Base PF Saúde'!$C3077</f>
        <v>8.9849999999999994</v>
      </c>
      <c r="M3077" s="54">
        <f>ROUND('Base PF Saúde'!$E3077*'Uco e Filme'!$A$5,2)</f>
        <v>126</v>
      </c>
      <c r="N3077" s="54">
        <f>'Base PF Saúde'!$H3077*'Uco e Filme'!$A$11</f>
        <v>0</v>
      </c>
      <c r="O3077" s="55">
        <f>ROUND(SUM('Base PF Saúde'!$L3077:$N3077),2)</f>
        <v>134.99</v>
      </c>
    </row>
    <row r="3078" spans="1:15" x14ac:dyDescent="0.25">
      <c r="A3078" s="50">
        <v>40301621</v>
      </c>
      <c r="B3078" s="50" t="s">
        <v>3100</v>
      </c>
      <c r="C3078" s="51">
        <v>0.01</v>
      </c>
      <c r="D3078" s="51" t="s">
        <v>132</v>
      </c>
      <c r="E3078" s="52">
        <v>0.72</v>
      </c>
      <c r="F3078" s="53"/>
      <c r="G3078" s="53"/>
      <c r="H3078" s="53"/>
      <c r="I3078" s="53"/>
      <c r="J3078" s="53"/>
      <c r="K3078" s="54">
        <f>VLOOKUP('Base PF Saúde'!$D3078,'Porte Honorário'!$A$2:$C$106,3,0)</f>
        <v>11.98</v>
      </c>
      <c r="L3078" s="54">
        <f>'Base PF Saúde'!$K3078*'Base PF Saúde'!$C3078</f>
        <v>0.1198</v>
      </c>
      <c r="M3078" s="54">
        <f>ROUND('Base PF Saúde'!$E3078*'Uco e Filme'!$A$5,2)</f>
        <v>9.92</v>
      </c>
      <c r="N3078" s="54">
        <f>'Base PF Saúde'!$H3078*'Uco e Filme'!$A$11</f>
        <v>0</v>
      </c>
      <c r="O3078" s="55">
        <f>ROUND(SUM('Base PF Saúde'!$L3078:$N3078),2)</f>
        <v>10.039999999999999</v>
      </c>
    </row>
    <row r="3079" spans="1:15" x14ac:dyDescent="0.25">
      <c r="A3079" s="50">
        <v>40301630</v>
      </c>
      <c r="B3079" s="50" t="s">
        <v>3101</v>
      </c>
      <c r="C3079" s="51">
        <v>0.01</v>
      </c>
      <c r="D3079" s="51" t="s">
        <v>132</v>
      </c>
      <c r="E3079" s="52">
        <v>0.38700000000000001</v>
      </c>
      <c r="F3079" s="53"/>
      <c r="G3079" s="53"/>
      <c r="H3079" s="53"/>
      <c r="I3079" s="53"/>
      <c r="J3079" s="53"/>
      <c r="K3079" s="54">
        <f>VLOOKUP('Base PF Saúde'!$D3079,'Porte Honorário'!$A$2:$C$106,3,0)</f>
        <v>11.98</v>
      </c>
      <c r="L3079" s="54">
        <f>'Base PF Saúde'!$K3079*'Base PF Saúde'!$C3079</f>
        <v>0.1198</v>
      </c>
      <c r="M3079" s="54">
        <f>ROUND('Base PF Saúde'!$E3079*'Uco e Filme'!$A$5,2)</f>
        <v>5.33</v>
      </c>
      <c r="N3079" s="54">
        <f>'Base PF Saúde'!$H3079*'Uco e Filme'!$A$11</f>
        <v>0</v>
      </c>
      <c r="O3079" s="55">
        <f>ROUND(SUM('Base PF Saúde'!$L3079:$N3079),2)</f>
        <v>5.45</v>
      </c>
    </row>
    <row r="3080" spans="1:15" x14ac:dyDescent="0.25">
      <c r="A3080" s="50">
        <v>40301648</v>
      </c>
      <c r="B3080" s="50" t="s">
        <v>3102</v>
      </c>
      <c r="C3080" s="51">
        <v>0.04</v>
      </c>
      <c r="D3080" s="51" t="s">
        <v>132</v>
      </c>
      <c r="E3080" s="52">
        <v>1.0529999999999999</v>
      </c>
      <c r="F3080" s="53"/>
      <c r="G3080" s="53"/>
      <c r="H3080" s="53"/>
      <c r="I3080" s="53"/>
      <c r="J3080" s="53"/>
      <c r="K3080" s="54">
        <f>VLOOKUP('Base PF Saúde'!$D3080,'Porte Honorário'!$A$2:$C$106,3,0)</f>
        <v>11.98</v>
      </c>
      <c r="L3080" s="54">
        <f>'Base PF Saúde'!$K3080*'Base PF Saúde'!$C3080</f>
        <v>0.47920000000000001</v>
      </c>
      <c r="M3080" s="54">
        <f>ROUND('Base PF Saúde'!$E3080*'Uco e Filme'!$A$5,2)</f>
        <v>14.51</v>
      </c>
      <c r="N3080" s="54">
        <f>'Base PF Saúde'!$H3080*'Uco e Filme'!$A$11</f>
        <v>0</v>
      </c>
      <c r="O3080" s="55">
        <f>ROUND(SUM('Base PF Saúde'!$L3080:$N3080),2)</f>
        <v>14.99</v>
      </c>
    </row>
    <row r="3081" spans="1:15" ht="24" x14ac:dyDescent="0.25">
      <c r="A3081" s="50">
        <v>40301656</v>
      </c>
      <c r="B3081" s="50" t="s">
        <v>3103</v>
      </c>
      <c r="C3081" s="51">
        <v>0.1</v>
      </c>
      <c r="D3081" s="51" t="s">
        <v>132</v>
      </c>
      <c r="E3081" s="52">
        <v>3.2669999999999999</v>
      </c>
      <c r="F3081" s="53"/>
      <c r="G3081" s="53"/>
      <c r="H3081" s="53"/>
      <c r="I3081" s="53"/>
      <c r="J3081" s="53"/>
      <c r="K3081" s="54">
        <f>VLOOKUP('Base PF Saúde'!$D3081,'Porte Honorário'!$A$2:$C$106,3,0)</f>
        <v>11.98</v>
      </c>
      <c r="L3081" s="54">
        <f>'Base PF Saúde'!$K3081*'Base PF Saúde'!$C3081</f>
        <v>1.1980000000000002</v>
      </c>
      <c r="M3081" s="54">
        <f>ROUND('Base PF Saúde'!$E3081*'Uco e Filme'!$A$5,2)</f>
        <v>45.02</v>
      </c>
      <c r="N3081" s="54">
        <f>'Base PF Saúde'!$H3081*'Uco e Filme'!$A$11</f>
        <v>0</v>
      </c>
      <c r="O3081" s="55">
        <f>ROUND(SUM('Base PF Saúde'!$L3081:$N3081),2)</f>
        <v>46.22</v>
      </c>
    </row>
    <row r="3082" spans="1:15" ht="24" x14ac:dyDescent="0.25">
      <c r="A3082" s="50">
        <v>40301664</v>
      </c>
      <c r="B3082" s="50" t="s">
        <v>3104</v>
      </c>
      <c r="C3082" s="51">
        <v>0.1</v>
      </c>
      <c r="D3082" s="51" t="s">
        <v>132</v>
      </c>
      <c r="E3082" s="52">
        <v>2.097</v>
      </c>
      <c r="F3082" s="53"/>
      <c r="G3082" s="53"/>
      <c r="H3082" s="53"/>
      <c r="I3082" s="53"/>
      <c r="J3082" s="53"/>
      <c r="K3082" s="54">
        <f>VLOOKUP('Base PF Saúde'!$D3082,'Porte Honorário'!$A$2:$C$106,3,0)</f>
        <v>11.98</v>
      </c>
      <c r="L3082" s="54">
        <f>'Base PF Saúde'!$K3082*'Base PF Saúde'!$C3082</f>
        <v>1.1980000000000002</v>
      </c>
      <c r="M3082" s="54">
        <f>ROUND('Base PF Saúde'!$E3082*'Uco e Filme'!$A$5,2)</f>
        <v>28.9</v>
      </c>
      <c r="N3082" s="54">
        <f>'Base PF Saúde'!$H3082*'Uco e Filme'!$A$11</f>
        <v>0</v>
      </c>
      <c r="O3082" s="55">
        <f>ROUND(SUM('Base PF Saúde'!$L3082:$N3082),2)</f>
        <v>30.1</v>
      </c>
    </row>
    <row r="3083" spans="1:15" ht="13.9" customHeight="1" x14ac:dyDescent="0.25">
      <c r="A3083" s="50">
        <v>40301672</v>
      </c>
      <c r="B3083" s="50" t="s">
        <v>3105</v>
      </c>
      <c r="C3083" s="56">
        <v>0.1</v>
      </c>
      <c r="D3083" s="51" t="s">
        <v>132</v>
      </c>
      <c r="E3083" s="52">
        <v>3.2669999999999999</v>
      </c>
      <c r="F3083" s="53"/>
      <c r="G3083" s="53"/>
      <c r="H3083" s="53"/>
      <c r="I3083" s="53"/>
      <c r="J3083" s="53"/>
      <c r="K3083" s="54">
        <f>VLOOKUP('Base PF Saúde'!$D3083,'Porte Honorário'!$A$2:$C$106,3,0)</f>
        <v>11.98</v>
      </c>
      <c r="L3083" s="54">
        <f>'Base PF Saúde'!$K3083*'Base PF Saúde'!$C3083</f>
        <v>1.1980000000000002</v>
      </c>
      <c r="M3083" s="54">
        <f>ROUND('Base PF Saúde'!$E3083*'Uco e Filme'!$A$5,2)</f>
        <v>45.02</v>
      </c>
      <c r="N3083" s="54">
        <f>'Base PF Saúde'!$H3083*'Uco e Filme'!$A$11</f>
        <v>0</v>
      </c>
      <c r="O3083" s="55">
        <f>ROUND(SUM('Base PF Saúde'!$L3083:$N3083),2)</f>
        <v>46.22</v>
      </c>
    </row>
    <row r="3084" spans="1:15" ht="24" x14ac:dyDescent="0.25">
      <c r="A3084" s="50">
        <v>40301680</v>
      </c>
      <c r="B3084" s="50" t="s">
        <v>3106</v>
      </c>
      <c r="C3084" s="56">
        <v>0.1</v>
      </c>
      <c r="D3084" s="51" t="s">
        <v>132</v>
      </c>
      <c r="E3084" s="52">
        <v>1.764</v>
      </c>
      <c r="F3084" s="53"/>
      <c r="G3084" s="53"/>
      <c r="H3084" s="53"/>
      <c r="I3084" s="53"/>
      <c r="J3084" s="53"/>
      <c r="K3084" s="54">
        <f>VLOOKUP('Base PF Saúde'!$D3084,'Porte Honorário'!$A$2:$C$106,3,0)</f>
        <v>11.98</v>
      </c>
      <c r="L3084" s="54">
        <f>'Base PF Saúde'!$K3084*'Base PF Saúde'!$C3084</f>
        <v>1.1980000000000002</v>
      </c>
      <c r="M3084" s="54">
        <f>ROUND('Base PF Saúde'!$E3084*'Uco e Filme'!$A$5,2)</f>
        <v>24.31</v>
      </c>
      <c r="N3084" s="54">
        <f>'Base PF Saúde'!$H3084*'Uco e Filme'!$A$11</f>
        <v>0</v>
      </c>
      <c r="O3084" s="55">
        <f>ROUND(SUM('Base PF Saúde'!$L3084:$N3084),2)</f>
        <v>25.51</v>
      </c>
    </row>
    <row r="3085" spans="1:15" x14ac:dyDescent="0.25">
      <c r="A3085" s="50">
        <v>40301699</v>
      </c>
      <c r="B3085" s="50" t="s">
        <v>3107</v>
      </c>
      <c r="C3085" s="51">
        <v>0.01</v>
      </c>
      <c r="D3085" s="51" t="s">
        <v>132</v>
      </c>
      <c r="E3085" s="52">
        <v>0.72</v>
      </c>
      <c r="F3085" s="53"/>
      <c r="G3085" s="53"/>
      <c r="H3085" s="53"/>
      <c r="I3085" s="53"/>
      <c r="J3085" s="53"/>
      <c r="K3085" s="54">
        <f>VLOOKUP('Base PF Saúde'!$D3085,'Porte Honorário'!$A$2:$C$106,3,0)</f>
        <v>11.98</v>
      </c>
      <c r="L3085" s="54">
        <f>'Base PF Saúde'!$K3085*'Base PF Saúde'!$C3085</f>
        <v>0.1198</v>
      </c>
      <c r="M3085" s="54">
        <f>ROUND('Base PF Saúde'!$E3085*'Uco e Filme'!$A$5,2)</f>
        <v>9.92</v>
      </c>
      <c r="N3085" s="54">
        <f>'Base PF Saúde'!$H3085*'Uco e Filme'!$A$11</f>
        <v>0</v>
      </c>
      <c r="O3085" s="55">
        <f>ROUND(SUM('Base PF Saúde'!$L3085:$N3085),2)</f>
        <v>10.039999999999999</v>
      </c>
    </row>
    <row r="3086" spans="1:15" x14ac:dyDescent="0.25">
      <c r="A3086" s="50">
        <v>40301702</v>
      </c>
      <c r="B3086" s="50" t="s">
        <v>3108</v>
      </c>
      <c r="C3086" s="51">
        <v>0.01</v>
      </c>
      <c r="D3086" s="51" t="s">
        <v>132</v>
      </c>
      <c r="E3086" s="52">
        <v>0.72</v>
      </c>
      <c r="F3086" s="53"/>
      <c r="G3086" s="53"/>
      <c r="H3086" s="53"/>
      <c r="I3086" s="53"/>
      <c r="J3086" s="53"/>
      <c r="K3086" s="54">
        <f>VLOOKUP('Base PF Saúde'!$D3086,'Porte Honorário'!$A$2:$C$106,3,0)</f>
        <v>11.98</v>
      </c>
      <c r="L3086" s="54">
        <f>'Base PF Saúde'!$K3086*'Base PF Saúde'!$C3086</f>
        <v>0.1198</v>
      </c>
      <c r="M3086" s="54">
        <f>ROUND('Base PF Saúde'!$E3086*'Uco e Filme'!$A$5,2)</f>
        <v>9.92</v>
      </c>
      <c r="N3086" s="54">
        <f>'Base PF Saúde'!$H3086*'Uco e Filme'!$A$11</f>
        <v>0</v>
      </c>
      <c r="O3086" s="55">
        <f>ROUND(SUM('Base PF Saúde'!$L3086:$N3086),2)</f>
        <v>10.039999999999999</v>
      </c>
    </row>
    <row r="3087" spans="1:15" x14ac:dyDescent="0.25">
      <c r="A3087" s="50">
        <v>40301710</v>
      </c>
      <c r="B3087" s="50" t="s">
        <v>3109</v>
      </c>
      <c r="C3087" s="51">
        <v>0.01</v>
      </c>
      <c r="D3087" s="51" t="s">
        <v>132</v>
      </c>
      <c r="E3087" s="52">
        <v>0.72</v>
      </c>
      <c r="F3087" s="53"/>
      <c r="G3087" s="53"/>
      <c r="H3087" s="53"/>
      <c r="I3087" s="53"/>
      <c r="J3087" s="53"/>
      <c r="K3087" s="54">
        <f>VLOOKUP('Base PF Saúde'!$D3087,'Porte Honorário'!$A$2:$C$106,3,0)</f>
        <v>11.98</v>
      </c>
      <c r="L3087" s="54">
        <f>'Base PF Saúde'!$K3087*'Base PF Saúde'!$C3087</f>
        <v>0.1198</v>
      </c>
      <c r="M3087" s="54">
        <f>ROUND('Base PF Saúde'!$E3087*'Uco e Filme'!$A$5,2)</f>
        <v>9.92</v>
      </c>
      <c r="N3087" s="54">
        <f>'Base PF Saúde'!$H3087*'Uco e Filme'!$A$11</f>
        <v>0</v>
      </c>
      <c r="O3087" s="55">
        <f>ROUND(SUM('Base PF Saúde'!$L3087:$N3087),2)</f>
        <v>10.039999999999999</v>
      </c>
    </row>
    <row r="3088" spans="1:15" x14ac:dyDescent="0.25">
      <c r="A3088" s="50">
        <v>40301729</v>
      </c>
      <c r="B3088" s="50" t="s">
        <v>3110</v>
      </c>
      <c r="C3088" s="51">
        <v>0.01</v>
      </c>
      <c r="D3088" s="51" t="s">
        <v>132</v>
      </c>
      <c r="E3088" s="52">
        <v>0.72</v>
      </c>
      <c r="F3088" s="53"/>
      <c r="G3088" s="53"/>
      <c r="H3088" s="53"/>
      <c r="I3088" s="53"/>
      <c r="J3088" s="53"/>
      <c r="K3088" s="54">
        <f>VLOOKUP('Base PF Saúde'!$D3088,'Porte Honorário'!$A$2:$C$106,3,0)</f>
        <v>11.98</v>
      </c>
      <c r="L3088" s="54">
        <f>'Base PF Saúde'!$K3088*'Base PF Saúde'!$C3088</f>
        <v>0.1198</v>
      </c>
      <c r="M3088" s="54">
        <f>ROUND('Base PF Saúde'!$E3088*'Uco e Filme'!$A$5,2)</f>
        <v>9.92</v>
      </c>
      <c r="N3088" s="54">
        <f>'Base PF Saúde'!$H3088*'Uco e Filme'!$A$11</f>
        <v>0</v>
      </c>
      <c r="O3088" s="55">
        <f>ROUND(SUM('Base PF Saúde'!$L3088:$N3088),2)</f>
        <v>10.039999999999999</v>
      </c>
    </row>
    <row r="3089" spans="1:15" ht="24" x14ac:dyDescent="0.25">
      <c r="A3089" s="50">
        <v>40301737</v>
      </c>
      <c r="B3089" s="50" t="s">
        <v>3111</v>
      </c>
      <c r="C3089" s="51">
        <v>0.1</v>
      </c>
      <c r="D3089" s="51" t="s">
        <v>132</v>
      </c>
      <c r="E3089" s="52">
        <v>3.2669999999999999</v>
      </c>
      <c r="F3089" s="53"/>
      <c r="G3089" s="53"/>
      <c r="H3089" s="53"/>
      <c r="I3089" s="53"/>
      <c r="J3089" s="53"/>
      <c r="K3089" s="54">
        <f>VLOOKUP('Base PF Saúde'!$D3089,'Porte Honorário'!$A$2:$C$106,3,0)</f>
        <v>11.98</v>
      </c>
      <c r="L3089" s="54">
        <f>'Base PF Saúde'!$K3089*'Base PF Saúde'!$C3089</f>
        <v>1.1980000000000002</v>
      </c>
      <c r="M3089" s="54">
        <f>ROUND('Base PF Saúde'!$E3089*'Uco e Filme'!$A$5,2)</f>
        <v>45.02</v>
      </c>
      <c r="N3089" s="54">
        <f>'Base PF Saúde'!$H3089*'Uco e Filme'!$A$11</f>
        <v>0</v>
      </c>
      <c r="O3089" s="55">
        <f>ROUND(SUM('Base PF Saúde'!$L3089:$N3089),2)</f>
        <v>46.22</v>
      </c>
    </row>
    <row r="3090" spans="1:15" x14ac:dyDescent="0.25">
      <c r="A3090" s="50">
        <v>40301745</v>
      </c>
      <c r="B3090" s="50" t="s">
        <v>3112</v>
      </c>
      <c r="C3090" s="51">
        <v>0.1</v>
      </c>
      <c r="D3090" s="51" t="s">
        <v>132</v>
      </c>
      <c r="E3090" s="52">
        <v>3.2669999999999999</v>
      </c>
      <c r="F3090" s="53"/>
      <c r="G3090" s="53"/>
      <c r="H3090" s="53"/>
      <c r="I3090" s="53"/>
      <c r="J3090" s="53"/>
      <c r="K3090" s="54">
        <f>VLOOKUP('Base PF Saúde'!$D3090,'Porte Honorário'!$A$2:$C$106,3,0)</f>
        <v>11.98</v>
      </c>
      <c r="L3090" s="54">
        <f>'Base PF Saúde'!$K3090*'Base PF Saúde'!$C3090</f>
        <v>1.1980000000000002</v>
      </c>
      <c r="M3090" s="54">
        <f>ROUND('Base PF Saúde'!$E3090*'Uco e Filme'!$A$5,2)</f>
        <v>45.02</v>
      </c>
      <c r="N3090" s="54">
        <f>'Base PF Saúde'!$H3090*'Uco e Filme'!$A$11</f>
        <v>0</v>
      </c>
      <c r="O3090" s="55">
        <f>ROUND(SUM('Base PF Saúde'!$L3090:$N3090),2)</f>
        <v>46.22</v>
      </c>
    </row>
    <row r="3091" spans="1:15" x14ac:dyDescent="0.25">
      <c r="A3091" s="50">
        <v>40301753</v>
      </c>
      <c r="B3091" s="50" t="s">
        <v>3113</v>
      </c>
      <c r="C3091" s="56">
        <v>0.1</v>
      </c>
      <c r="D3091" s="51" t="s">
        <v>132</v>
      </c>
      <c r="E3091" s="52">
        <v>3.2669999999999999</v>
      </c>
      <c r="F3091" s="53"/>
      <c r="G3091" s="53"/>
      <c r="H3091" s="53"/>
      <c r="I3091" s="53"/>
      <c r="J3091" s="53"/>
      <c r="K3091" s="54">
        <f>VLOOKUP('Base PF Saúde'!$D3091,'Porte Honorário'!$A$2:$C$106,3,0)</f>
        <v>11.98</v>
      </c>
      <c r="L3091" s="54">
        <f>'Base PF Saúde'!$K3091*'Base PF Saúde'!$C3091</f>
        <v>1.1980000000000002</v>
      </c>
      <c r="M3091" s="54">
        <f>ROUND('Base PF Saúde'!$E3091*'Uco e Filme'!$A$5,2)</f>
        <v>45.02</v>
      </c>
      <c r="N3091" s="54">
        <f>'Base PF Saúde'!$H3091*'Uco e Filme'!$A$11</f>
        <v>0</v>
      </c>
      <c r="O3091" s="55">
        <f>ROUND(SUM('Base PF Saúde'!$L3091:$N3091),2)</f>
        <v>46.22</v>
      </c>
    </row>
    <row r="3092" spans="1:15" x14ac:dyDescent="0.25">
      <c r="A3092" s="50">
        <v>40301761</v>
      </c>
      <c r="B3092" s="50" t="s">
        <v>3114</v>
      </c>
      <c r="C3092" s="51">
        <v>0.1</v>
      </c>
      <c r="D3092" s="51" t="s">
        <v>132</v>
      </c>
      <c r="E3092" s="52">
        <v>1.764</v>
      </c>
      <c r="F3092" s="53"/>
      <c r="G3092" s="53"/>
      <c r="H3092" s="53"/>
      <c r="I3092" s="53"/>
      <c r="J3092" s="53"/>
      <c r="K3092" s="54">
        <f>VLOOKUP('Base PF Saúde'!$D3092,'Porte Honorário'!$A$2:$C$106,3,0)</f>
        <v>11.98</v>
      </c>
      <c r="L3092" s="54">
        <f>'Base PF Saúde'!$K3092*'Base PF Saúde'!$C3092</f>
        <v>1.1980000000000002</v>
      </c>
      <c r="M3092" s="54">
        <f>ROUND('Base PF Saúde'!$E3092*'Uco e Filme'!$A$5,2)</f>
        <v>24.31</v>
      </c>
      <c r="N3092" s="54">
        <f>'Base PF Saúde'!$H3092*'Uco e Filme'!$A$11</f>
        <v>0</v>
      </c>
      <c r="O3092" s="55">
        <f>ROUND(SUM('Base PF Saúde'!$L3092:$N3092),2)</f>
        <v>25.51</v>
      </c>
    </row>
    <row r="3093" spans="1:15" x14ac:dyDescent="0.25">
      <c r="A3093" s="50">
        <v>40301770</v>
      </c>
      <c r="B3093" s="50" t="s">
        <v>3115</v>
      </c>
      <c r="C3093" s="56">
        <v>0.1</v>
      </c>
      <c r="D3093" s="51" t="s">
        <v>132</v>
      </c>
      <c r="E3093" s="52">
        <v>1.764</v>
      </c>
      <c r="F3093" s="53"/>
      <c r="G3093" s="53"/>
      <c r="H3093" s="53"/>
      <c r="I3093" s="53"/>
      <c r="J3093" s="53"/>
      <c r="K3093" s="54">
        <f>VLOOKUP('Base PF Saúde'!$D3093,'Porte Honorário'!$A$2:$C$106,3,0)</f>
        <v>11.98</v>
      </c>
      <c r="L3093" s="54">
        <f>'Base PF Saúde'!$K3093*'Base PF Saúde'!$C3093</f>
        <v>1.1980000000000002</v>
      </c>
      <c r="M3093" s="54">
        <f>ROUND('Base PF Saúde'!$E3093*'Uco e Filme'!$A$5,2)</f>
        <v>24.31</v>
      </c>
      <c r="N3093" s="54">
        <f>'Base PF Saúde'!$H3093*'Uco e Filme'!$A$11</f>
        <v>0</v>
      </c>
      <c r="O3093" s="55">
        <f>ROUND(SUM('Base PF Saúde'!$L3093:$N3093),2)</f>
        <v>25.51</v>
      </c>
    </row>
    <row r="3094" spans="1:15" x14ac:dyDescent="0.25">
      <c r="A3094" s="50">
        <v>40301788</v>
      </c>
      <c r="B3094" s="50" t="s">
        <v>3116</v>
      </c>
      <c r="C3094" s="56">
        <v>0.1</v>
      </c>
      <c r="D3094" s="51" t="s">
        <v>132</v>
      </c>
      <c r="E3094" s="52">
        <v>1.764</v>
      </c>
      <c r="F3094" s="53"/>
      <c r="G3094" s="53"/>
      <c r="H3094" s="53"/>
      <c r="I3094" s="53"/>
      <c r="J3094" s="53"/>
      <c r="K3094" s="54">
        <f>VLOOKUP('Base PF Saúde'!$D3094,'Porte Honorário'!$A$2:$C$106,3,0)</f>
        <v>11.98</v>
      </c>
      <c r="L3094" s="54">
        <f>'Base PF Saúde'!$K3094*'Base PF Saúde'!$C3094</f>
        <v>1.1980000000000002</v>
      </c>
      <c r="M3094" s="54">
        <f>ROUND('Base PF Saúde'!$E3094*'Uco e Filme'!$A$5,2)</f>
        <v>24.31</v>
      </c>
      <c r="N3094" s="54">
        <f>'Base PF Saúde'!$H3094*'Uco e Filme'!$A$11</f>
        <v>0</v>
      </c>
      <c r="O3094" s="55">
        <f>ROUND(SUM('Base PF Saúde'!$L3094:$N3094),2)</f>
        <v>25.51</v>
      </c>
    </row>
    <row r="3095" spans="1:15" x14ac:dyDescent="0.25">
      <c r="A3095" s="50">
        <v>40301796</v>
      </c>
      <c r="B3095" s="50" t="s">
        <v>3117</v>
      </c>
      <c r="C3095" s="51">
        <v>0.25</v>
      </c>
      <c r="D3095" s="51" t="s">
        <v>132</v>
      </c>
      <c r="E3095" s="52">
        <v>4.7969999999999997</v>
      </c>
      <c r="F3095" s="53"/>
      <c r="G3095" s="53"/>
      <c r="H3095" s="53"/>
      <c r="I3095" s="53"/>
      <c r="J3095" s="53"/>
      <c r="K3095" s="54">
        <f>VLOOKUP('Base PF Saúde'!$D3095,'Porte Honorário'!$A$2:$C$106,3,0)</f>
        <v>11.98</v>
      </c>
      <c r="L3095" s="54">
        <f>'Base PF Saúde'!$K3095*'Base PF Saúde'!$C3095</f>
        <v>2.9950000000000001</v>
      </c>
      <c r="M3095" s="54">
        <f>ROUND('Base PF Saúde'!$E3095*'Uco e Filme'!$A$5,2)</f>
        <v>66.099999999999994</v>
      </c>
      <c r="N3095" s="54">
        <f>'Base PF Saúde'!$H3095*'Uco e Filme'!$A$11</f>
        <v>0</v>
      </c>
      <c r="O3095" s="55">
        <f>ROUND(SUM('Base PF Saúde'!$L3095:$N3095),2)</f>
        <v>69.099999999999994</v>
      </c>
    </row>
    <row r="3096" spans="1:15" x14ac:dyDescent="0.25">
      <c r="A3096" s="50">
        <v>40301800</v>
      </c>
      <c r="B3096" s="50" t="s">
        <v>3118</v>
      </c>
      <c r="C3096" s="56">
        <v>0.1</v>
      </c>
      <c r="D3096" s="51" t="s">
        <v>132</v>
      </c>
      <c r="E3096" s="52">
        <v>3.2669999999999999</v>
      </c>
      <c r="F3096" s="53"/>
      <c r="G3096" s="53"/>
      <c r="H3096" s="53"/>
      <c r="I3096" s="53"/>
      <c r="J3096" s="53"/>
      <c r="K3096" s="54">
        <f>VLOOKUP('Base PF Saúde'!$D3096,'Porte Honorário'!$A$2:$C$106,3,0)</f>
        <v>11.98</v>
      </c>
      <c r="L3096" s="54">
        <f>'Base PF Saúde'!$K3096*'Base PF Saúde'!$C3096</f>
        <v>1.1980000000000002</v>
      </c>
      <c r="M3096" s="54">
        <f>ROUND('Base PF Saúde'!$E3096*'Uco e Filme'!$A$5,2)</f>
        <v>45.02</v>
      </c>
      <c r="N3096" s="54">
        <f>'Base PF Saúde'!$H3096*'Uco e Filme'!$A$11</f>
        <v>0</v>
      </c>
      <c r="O3096" s="55">
        <f>ROUND(SUM('Base PF Saúde'!$L3096:$N3096),2)</f>
        <v>46.22</v>
      </c>
    </row>
    <row r="3097" spans="1:15" x14ac:dyDescent="0.25">
      <c r="A3097" s="50">
        <v>40301818</v>
      </c>
      <c r="B3097" s="50" t="s">
        <v>3119</v>
      </c>
      <c r="C3097" s="51">
        <v>0.01</v>
      </c>
      <c r="D3097" s="51" t="s">
        <v>132</v>
      </c>
      <c r="E3097" s="52">
        <v>1.0529999999999999</v>
      </c>
      <c r="F3097" s="53"/>
      <c r="G3097" s="53"/>
      <c r="H3097" s="53"/>
      <c r="I3097" s="53"/>
      <c r="J3097" s="53"/>
      <c r="K3097" s="54">
        <f>VLOOKUP('Base PF Saúde'!$D3097,'Porte Honorário'!$A$2:$C$106,3,0)</f>
        <v>11.98</v>
      </c>
      <c r="L3097" s="54">
        <f>'Base PF Saúde'!$K3097*'Base PF Saúde'!$C3097</f>
        <v>0.1198</v>
      </c>
      <c r="M3097" s="54">
        <f>ROUND('Base PF Saúde'!$E3097*'Uco e Filme'!$A$5,2)</f>
        <v>14.51</v>
      </c>
      <c r="N3097" s="54">
        <f>'Base PF Saúde'!$H3097*'Uco e Filme'!$A$11</f>
        <v>0</v>
      </c>
      <c r="O3097" s="55">
        <f>ROUND(SUM('Base PF Saúde'!$L3097:$N3097),2)</f>
        <v>14.63</v>
      </c>
    </row>
    <row r="3098" spans="1:15" x14ac:dyDescent="0.25">
      <c r="A3098" s="50">
        <v>40301826</v>
      </c>
      <c r="B3098" s="50" t="s">
        <v>3120</v>
      </c>
      <c r="C3098" s="56">
        <v>0.1</v>
      </c>
      <c r="D3098" s="51" t="s">
        <v>132</v>
      </c>
      <c r="E3098" s="52">
        <v>3.2669999999999999</v>
      </c>
      <c r="F3098" s="53"/>
      <c r="G3098" s="53"/>
      <c r="H3098" s="53"/>
      <c r="I3098" s="53"/>
      <c r="J3098" s="53"/>
      <c r="K3098" s="54">
        <f>VLOOKUP('Base PF Saúde'!$D3098,'Porte Honorário'!$A$2:$C$106,3,0)</f>
        <v>11.98</v>
      </c>
      <c r="L3098" s="54">
        <f>'Base PF Saúde'!$K3098*'Base PF Saúde'!$C3098</f>
        <v>1.1980000000000002</v>
      </c>
      <c r="M3098" s="54">
        <f>ROUND('Base PF Saúde'!$E3098*'Uco e Filme'!$A$5,2)</f>
        <v>45.02</v>
      </c>
      <c r="N3098" s="54">
        <f>'Base PF Saúde'!$H3098*'Uco e Filme'!$A$11</f>
        <v>0</v>
      </c>
      <c r="O3098" s="55">
        <f>ROUND(SUM('Base PF Saúde'!$L3098:$N3098),2)</f>
        <v>46.22</v>
      </c>
    </row>
    <row r="3099" spans="1:15" x14ac:dyDescent="0.25">
      <c r="A3099" s="50">
        <v>40301834</v>
      </c>
      <c r="B3099" s="50" t="s">
        <v>3121</v>
      </c>
      <c r="C3099" s="51">
        <v>0.1</v>
      </c>
      <c r="D3099" s="51" t="s">
        <v>132</v>
      </c>
      <c r="E3099" s="52">
        <v>3.2669999999999999</v>
      </c>
      <c r="F3099" s="53"/>
      <c r="G3099" s="53"/>
      <c r="H3099" s="53"/>
      <c r="I3099" s="53"/>
      <c r="J3099" s="53"/>
      <c r="K3099" s="54">
        <f>VLOOKUP('Base PF Saúde'!$D3099,'Porte Honorário'!$A$2:$C$106,3,0)</f>
        <v>11.98</v>
      </c>
      <c r="L3099" s="54">
        <f>'Base PF Saúde'!$K3099*'Base PF Saúde'!$C3099</f>
        <v>1.1980000000000002</v>
      </c>
      <c r="M3099" s="54">
        <f>ROUND('Base PF Saúde'!$E3099*'Uco e Filme'!$A$5,2)</f>
        <v>45.02</v>
      </c>
      <c r="N3099" s="54">
        <f>'Base PF Saúde'!$H3099*'Uco e Filme'!$A$11</f>
        <v>0</v>
      </c>
      <c r="O3099" s="55">
        <f>ROUND(SUM('Base PF Saúde'!$L3099:$N3099),2)</f>
        <v>46.22</v>
      </c>
    </row>
    <row r="3100" spans="1:15" x14ac:dyDescent="0.25">
      <c r="A3100" s="50">
        <v>40301842</v>
      </c>
      <c r="B3100" s="50" t="s">
        <v>3122</v>
      </c>
      <c r="C3100" s="51">
        <v>0.01</v>
      </c>
      <c r="D3100" s="51" t="s">
        <v>132</v>
      </c>
      <c r="E3100" s="52">
        <v>0.54</v>
      </c>
      <c r="F3100" s="53"/>
      <c r="G3100" s="53"/>
      <c r="H3100" s="53"/>
      <c r="I3100" s="53"/>
      <c r="J3100" s="53"/>
      <c r="K3100" s="54">
        <f>VLOOKUP('Base PF Saúde'!$D3100,'Porte Honorário'!$A$2:$C$106,3,0)</f>
        <v>11.98</v>
      </c>
      <c r="L3100" s="54">
        <f>'Base PF Saúde'!$K3100*'Base PF Saúde'!$C3100</f>
        <v>0.1198</v>
      </c>
      <c r="M3100" s="54">
        <f>ROUND('Base PF Saúde'!$E3100*'Uco e Filme'!$A$5,2)</f>
        <v>7.44</v>
      </c>
      <c r="N3100" s="54">
        <f>'Base PF Saúde'!$H3100*'Uco e Filme'!$A$11</f>
        <v>0</v>
      </c>
      <c r="O3100" s="55">
        <f>ROUND(SUM('Base PF Saúde'!$L3100:$N3100),2)</f>
        <v>7.56</v>
      </c>
    </row>
    <row r="3101" spans="1:15" x14ac:dyDescent="0.25">
      <c r="A3101" s="50">
        <v>40301850</v>
      </c>
      <c r="B3101" s="50" t="s">
        <v>3123</v>
      </c>
      <c r="C3101" s="51">
        <v>0.1</v>
      </c>
      <c r="D3101" s="51" t="s">
        <v>132</v>
      </c>
      <c r="E3101" s="52">
        <v>2.097</v>
      </c>
      <c r="F3101" s="53"/>
      <c r="G3101" s="53"/>
      <c r="H3101" s="53"/>
      <c r="I3101" s="53"/>
      <c r="J3101" s="53"/>
      <c r="K3101" s="54">
        <f>VLOOKUP('Base PF Saúde'!$D3101,'Porte Honorário'!$A$2:$C$106,3,0)</f>
        <v>11.98</v>
      </c>
      <c r="L3101" s="54">
        <f>'Base PF Saúde'!$K3101*'Base PF Saúde'!$C3101</f>
        <v>1.1980000000000002</v>
      </c>
      <c r="M3101" s="54">
        <f>ROUND('Base PF Saúde'!$E3101*'Uco e Filme'!$A$5,2)</f>
        <v>28.9</v>
      </c>
      <c r="N3101" s="54">
        <f>'Base PF Saúde'!$H3101*'Uco e Filme'!$A$11</f>
        <v>0</v>
      </c>
      <c r="O3101" s="55">
        <f>ROUND(SUM('Base PF Saúde'!$L3101:$N3101),2)</f>
        <v>30.1</v>
      </c>
    </row>
    <row r="3102" spans="1:15" x14ac:dyDescent="0.25">
      <c r="A3102" s="50">
        <v>40301869</v>
      </c>
      <c r="B3102" s="50" t="s">
        <v>3124</v>
      </c>
      <c r="C3102" s="51">
        <v>0.01</v>
      </c>
      <c r="D3102" s="51" t="s">
        <v>132</v>
      </c>
      <c r="E3102" s="52">
        <v>0.72</v>
      </c>
      <c r="F3102" s="53"/>
      <c r="G3102" s="53"/>
      <c r="H3102" s="53"/>
      <c r="I3102" s="53"/>
      <c r="J3102" s="53"/>
      <c r="K3102" s="54">
        <f>VLOOKUP('Base PF Saúde'!$D3102,'Porte Honorário'!$A$2:$C$106,3,0)</f>
        <v>11.98</v>
      </c>
      <c r="L3102" s="54">
        <f>'Base PF Saúde'!$K3102*'Base PF Saúde'!$C3102</f>
        <v>0.1198</v>
      </c>
      <c r="M3102" s="54">
        <f>ROUND('Base PF Saúde'!$E3102*'Uco e Filme'!$A$5,2)</f>
        <v>9.92</v>
      </c>
      <c r="N3102" s="54">
        <f>'Base PF Saúde'!$H3102*'Uco e Filme'!$A$11</f>
        <v>0</v>
      </c>
      <c r="O3102" s="55">
        <f>ROUND(SUM('Base PF Saúde'!$L3102:$N3102),2)</f>
        <v>10.039999999999999</v>
      </c>
    </row>
    <row r="3103" spans="1:15" x14ac:dyDescent="0.25">
      <c r="A3103" s="50">
        <v>40301877</v>
      </c>
      <c r="B3103" s="50" t="s">
        <v>3125</v>
      </c>
      <c r="C3103" s="51">
        <v>0.01</v>
      </c>
      <c r="D3103" s="51" t="s">
        <v>132</v>
      </c>
      <c r="E3103" s="52">
        <v>0.72</v>
      </c>
      <c r="F3103" s="53"/>
      <c r="G3103" s="53"/>
      <c r="H3103" s="53"/>
      <c r="I3103" s="53"/>
      <c r="J3103" s="53"/>
      <c r="K3103" s="54">
        <f>VLOOKUP('Base PF Saúde'!$D3103,'Porte Honorário'!$A$2:$C$106,3,0)</f>
        <v>11.98</v>
      </c>
      <c r="L3103" s="54">
        <f>'Base PF Saúde'!$K3103*'Base PF Saúde'!$C3103</f>
        <v>0.1198</v>
      </c>
      <c r="M3103" s="54">
        <f>ROUND('Base PF Saúde'!$E3103*'Uco e Filme'!$A$5,2)</f>
        <v>9.92</v>
      </c>
      <c r="N3103" s="54">
        <f>'Base PF Saúde'!$H3103*'Uco e Filme'!$A$11</f>
        <v>0</v>
      </c>
      <c r="O3103" s="55">
        <f>ROUND(SUM('Base PF Saúde'!$L3103:$N3103),2)</f>
        <v>10.039999999999999</v>
      </c>
    </row>
    <row r="3104" spans="1:15" x14ac:dyDescent="0.25">
      <c r="A3104" s="50">
        <v>40301885</v>
      </c>
      <c r="B3104" s="50" t="s">
        <v>3126</v>
      </c>
      <c r="C3104" s="51">
        <v>0.01</v>
      </c>
      <c r="D3104" s="51" t="s">
        <v>132</v>
      </c>
      <c r="E3104" s="52">
        <v>0.72</v>
      </c>
      <c r="F3104" s="53"/>
      <c r="G3104" s="53"/>
      <c r="H3104" s="53"/>
      <c r="I3104" s="53"/>
      <c r="J3104" s="53"/>
      <c r="K3104" s="54">
        <f>VLOOKUP('Base PF Saúde'!$D3104,'Porte Honorário'!$A$2:$C$106,3,0)</f>
        <v>11.98</v>
      </c>
      <c r="L3104" s="54">
        <f>'Base PF Saúde'!$K3104*'Base PF Saúde'!$C3104</f>
        <v>0.1198</v>
      </c>
      <c r="M3104" s="54">
        <f>ROUND('Base PF Saúde'!$E3104*'Uco e Filme'!$A$5,2)</f>
        <v>9.92</v>
      </c>
      <c r="N3104" s="54">
        <f>'Base PF Saúde'!$H3104*'Uco e Filme'!$A$11</f>
        <v>0</v>
      </c>
      <c r="O3104" s="55">
        <f>ROUND(SUM('Base PF Saúde'!$L3104:$N3104),2)</f>
        <v>10.039999999999999</v>
      </c>
    </row>
    <row r="3105" spans="1:15" ht="24" x14ac:dyDescent="0.25">
      <c r="A3105" s="50">
        <v>40301893</v>
      </c>
      <c r="B3105" s="50" t="s">
        <v>3127</v>
      </c>
      <c r="C3105" s="56">
        <v>0.1</v>
      </c>
      <c r="D3105" s="51" t="s">
        <v>132</v>
      </c>
      <c r="E3105" s="52">
        <v>3.2669999999999999</v>
      </c>
      <c r="F3105" s="53"/>
      <c r="G3105" s="53"/>
      <c r="H3105" s="53"/>
      <c r="I3105" s="53"/>
      <c r="J3105" s="53"/>
      <c r="K3105" s="54">
        <f>VLOOKUP('Base PF Saúde'!$D3105,'Porte Honorário'!$A$2:$C$106,3,0)</f>
        <v>11.98</v>
      </c>
      <c r="L3105" s="54">
        <f>'Base PF Saúde'!$K3105*'Base PF Saúde'!$C3105</f>
        <v>1.1980000000000002</v>
      </c>
      <c r="M3105" s="54">
        <f>ROUND('Base PF Saúde'!$E3105*'Uco e Filme'!$A$5,2)</f>
        <v>45.02</v>
      </c>
      <c r="N3105" s="54">
        <f>'Base PF Saúde'!$H3105*'Uco e Filme'!$A$11</f>
        <v>0</v>
      </c>
      <c r="O3105" s="55">
        <f>ROUND(SUM('Base PF Saúde'!$L3105:$N3105),2)</f>
        <v>46.22</v>
      </c>
    </row>
    <row r="3106" spans="1:15" ht="24" x14ac:dyDescent="0.25">
      <c r="A3106" s="50">
        <v>40301907</v>
      </c>
      <c r="B3106" s="50" t="s">
        <v>3128</v>
      </c>
      <c r="C3106" s="56">
        <v>0.1</v>
      </c>
      <c r="D3106" s="51" t="s">
        <v>132</v>
      </c>
      <c r="E3106" s="52">
        <v>3.2669999999999999</v>
      </c>
      <c r="F3106" s="53"/>
      <c r="G3106" s="53"/>
      <c r="H3106" s="53"/>
      <c r="I3106" s="53"/>
      <c r="J3106" s="53"/>
      <c r="K3106" s="54">
        <f>VLOOKUP('Base PF Saúde'!$D3106,'Porte Honorário'!$A$2:$C$106,3,0)</f>
        <v>11.98</v>
      </c>
      <c r="L3106" s="54">
        <f>'Base PF Saúde'!$K3106*'Base PF Saúde'!$C3106</f>
        <v>1.1980000000000002</v>
      </c>
      <c r="M3106" s="54">
        <f>ROUND('Base PF Saúde'!$E3106*'Uco e Filme'!$A$5,2)</f>
        <v>45.02</v>
      </c>
      <c r="N3106" s="54">
        <f>'Base PF Saúde'!$H3106*'Uco e Filme'!$A$11</f>
        <v>0</v>
      </c>
      <c r="O3106" s="55">
        <f>ROUND(SUM('Base PF Saúde'!$L3106:$N3106),2)</f>
        <v>46.22</v>
      </c>
    </row>
    <row r="3107" spans="1:15" x14ac:dyDescent="0.25">
      <c r="A3107" s="50">
        <v>40301915</v>
      </c>
      <c r="B3107" s="50" t="s">
        <v>3129</v>
      </c>
      <c r="C3107" s="51">
        <v>0.01</v>
      </c>
      <c r="D3107" s="51" t="s">
        <v>132</v>
      </c>
      <c r="E3107" s="52">
        <v>0.72</v>
      </c>
      <c r="F3107" s="53"/>
      <c r="G3107" s="53"/>
      <c r="H3107" s="53"/>
      <c r="I3107" s="53"/>
      <c r="J3107" s="53"/>
      <c r="K3107" s="54">
        <f>VLOOKUP('Base PF Saúde'!$D3107,'Porte Honorário'!$A$2:$C$106,3,0)</f>
        <v>11.98</v>
      </c>
      <c r="L3107" s="54">
        <f>'Base PF Saúde'!$K3107*'Base PF Saúde'!$C3107</f>
        <v>0.1198</v>
      </c>
      <c r="M3107" s="54">
        <f>ROUND('Base PF Saúde'!$E3107*'Uco e Filme'!$A$5,2)</f>
        <v>9.92</v>
      </c>
      <c r="N3107" s="54">
        <f>'Base PF Saúde'!$H3107*'Uco e Filme'!$A$11</f>
        <v>0</v>
      </c>
      <c r="O3107" s="55">
        <f>ROUND(SUM('Base PF Saúde'!$L3107:$N3107),2)</f>
        <v>10.039999999999999</v>
      </c>
    </row>
    <row r="3108" spans="1:15" x14ac:dyDescent="0.25">
      <c r="A3108" s="50">
        <v>40301923</v>
      </c>
      <c r="B3108" s="50" t="s">
        <v>3130</v>
      </c>
      <c r="C3108" s="51">
        <v>0.01</v>
      </c>
      <c r="D3108" s="51" t="s">
        <v>132</v>
      </c>
      <c r="E3108" s="52">
        <v>0.54</v>
      </c>
      <c r="F3108" s="53"/>
      <c r="G3108" s="53"/>
      <c r="H3108" s="53"/>
      <c r="I3108" s="53"/>
      <c r="J3108" s="53"/>
      <c r="K3108" s="54">
        <f>VLOOKUP('Base PF Saúde'!$D3108,'Porte Honorário'!$A$2:$C$106,3,0)</f>
        <v>11.98</v>
      </c>
      <c r="L3108" s="54">
        <f>'Base PF Saúde'!$K3108*'Base PF Saúde'!$C3108</f>
        <v>0.1198</v>
      </c>
      <c r="M3108" s="54">
        <f>ROUND('Base PF Saúde'!$E3108*'Uco e Filme'!$A$5,2)</f>
        <v>7.44</v>
      </c>
      <c r="N3108" s="54">
        <f>'Base PF Saúde'!$H3108*'Uco e Filme'!$A$11</f>
        <v>0</v>
      </c>
      <c r="O3108" s="55">
        <f>ROUND(SUM('Base PF Saúde'!$L3108:$N3108),2)</f>
        <v>7.56</v>
      </c>
    </row>
    <row r="3109" spans="1:15" x14ac:dyDescent="0.25">
      <c r="A3109" s="50">
        <v>40301931</v>
      </c>
      <c r="B3109" s="50" t="s">
        <v>3131</v>
      </c>
      <c r="C3109" s="51">
        <v>0.01</v>
      </c>
      <c r="D3109" s="51" t="s">
        <v>132</v>
      </c>
      <c r="E3109" s="52">
        <v>0.38700000000000001</v>
      </c>
      <c r="F3109" s="53"/>
      <c r="G3109" s="53"/>
      <c r="H3109" s="53"/>
      <c r="I3109" s="53"/>
      <c r="J3109" s="53"/>
      <c r="K3109" s="54">
        <f>VLOOKUP('Base PF Saúde'!$D3109,'Porte Honorário'!$A$2:$C$106,3,0)</f>
        <v>11.98</v>
      </c>
      <c r="L3109" s="54">
        <f>'Base PF Saúde'!$K3109*'Base PF Saúde'!$C3109</f>
        <v>0.1198</v>
      </c>
      <c r="M3109" s="54">
        <f>ROUND('Base PF Saúde'!$E3109*'Uco e Filme'!$A$5,2)</f>
        <v>5.33</v>
      </c>
      <c r="N3109" s="54">
        <f>'Base PF Saúde'!$H3109*'Uco e Filme'!$A$11</f>
        <v>0</v>
      </c>
      <c r="O3109" s="55">
        <f>ROUND(SUM('Base PF Saúde'!$L3109:$N3109),2)</f>
        <v>5.45</v>
      </c>
    </row>
    <row r="3110" spans="1:15" x14ac:dyDescent="0.25">
      <c r="A3110" s="50">
        <v>40301940</v>
      </c>
      <c r="B3110" s="50" t="s">
        <v>3132</v>
      </c>
      <c r="C3110" s="51">
        <v>0.01</v>
      </c>
      <c r="D3110" s="51" t="s">
        <v>132</v>
      </c>
      <c r="E3110" s="52">
        <v>0.72</v>
      </c>
      <c r="F3110" s="53"/>
      <c r="G3110" s="53"/>
      <c r="H3110" s="53"/>
      <c r="I3110" s="53"/>
      <c r="J3110" s="53"/>
      <c r="K3110" s="54">
        <f>VLOOKUP('Base PF Saúde'!$D3110,'Porte Honorário'!$A$2:$C$106,3,0)</f>
        <v>11.98</v>
      </c>
      <c r="L3110" s="54">
        <f>'Base PF Saúde'!$K3110*'Base PF Saúde'!$C3110</f>
        <v>0.1198</v>
      </c>
      <c r="M3110" s="54">
        <f>ROUND('Base PF Saúde'!$E3110*'Uco e Filme'!$A$5,2)</f>
        <v>9.92</v>
      </c>
      <c r="N3110" s="54">
        <f>'Base PF Saúde'!$H3110*'Uco e Filme'!$A$11</f>
        <v>0</v>
      </c>
      <c r="O3110" s="55">
        <f>ROUND(SUM('Base PF Saúde'!$L3110:$N3110),2)</f>
        <v>10.039999999999999</v>
      </c>
    </row>
    <row r="3111" spans="1:15" ht="24" x14ac:dyDescent="0.25">
      <c r="A3111" s="50">
        <v>40301958</v>
      </c>
      <c r="B3111" s="50" t="s">
        <v>3133</v>
      </c>
      <c r="C3111" s="51">
        <v>0.01</v>
      </c>
      <c r="D3111" s="51" t="s">
        <v>132</v>
      </c>
      <c r="E3111" s="52">
        <v>0.72</v>
      </c>
      <c r="F3111" s="53"/>
      <c r="G3111" s="53"/>
      <c r="H3111" s="53"/>
      <c r="I3111" s="53"/>
      <c r="J3111" s="53"/>
      <c r="K3111" s="54">
        <f>VLOOKUP('Base PF Saúde'!$D3111,'Porte Honorário'!$A$2:$C$106,3,0)</f>
        <v>11.98</v>
      </c>
      <c r="L3111" s="54">
        <f>'Base PF Saúde'!$K3111*'Base PF Saúde'!$C3111</f>
        <v>0.1198</v>
      </c>
      <c r="M3111" s="54">
        <f>ROUND('Base PF Saúde'!$E3111*'Uco e Filme'!$A$5,2)</f>
        <v>9.92</v>
      </c>
      <c r="N3111" s="54">
        <f>'Base PF Saúde'!$H3111*'Uco e Filme'!$A$11</f>
        <v>0</v>
      </c>
      <c r="O3111" s="55">
        <f>ROUND(SUM('Base PF Saúde'!$L3111:$N3111),2)</f>
        <v>10.039999999999999</v>
      </c>
    </row>
    <row r="3112" spans="1:15" x14ac:dyDescent="0.25">
      <c r="A3112" s="50">
        <v>40301966</v>
      </c>
      <c r="B3112" s="50" t="s">
        <v>3134</v>
      </c>
      <c r="C3112" s="51">
        <v>0.01</v>
      </c>
      <c r="D3112" s="51" t="s">
        <v>132</v>
      </c>
      <c r="E3112" s="52">
        <v>0.72</v>
      </c>
      <c r="F3112" s="53"/>
      <c r="G3112" s="53"/>
      <c r="H3112" s="53"/>
      <c r="I3112" s="53"/>
      <c r="J3112" s="53"/>
      <c r="K3112" s="54">
        <f>VLOOKUP('Base PF Saúde'!$D3112,'Porte Honorário'!$A$2:$C$106,3,0)</f>
        <v>11.98</v>
      </c>
      <c r="L3112" s="54">
        <f>'Base PF Saúde'!$K3112*'Base PF Saúde'!$C3112</f>
        <v>0.1198</v>
      </c>
      <c r="M3112" s="54">
        <f>ROUND('Base PF Saúde'!$E3112*'Uco e Filme'!$A$5,2)</f>
        <v>9.92</v>
      </c>
      <c r="N3112" s="54">
        <f>'Base PF Saúde'!$H3112*'Uco e Filme'!$A$11</f>
        <v>0</v>
      </c>
      <c r="O3112" s="55">
        <f>ROUND(SUM('Base PF Saúde'!$L3112:$N3112),2)</f>
        <v>10.039999999999999</v>
      </c>
    </row>
    <row r="3113" spans="1:15" x14ac:dyDescent="0.25">
      <c r="A3113" s="50">
        <v>40301974</v>
      </c>
      <c r="B3113" s="50" t="s">
        <v>3135</v>
      </c>
      <c r="C3113" s="51">
        <v>0.04</v>
      </c>
      <c r="D3113" s="51" t="s">
        <v>132</v>
      </c>
      <c r="E3113" s="52">
        <v>1.44</v>
      </c>
      <c r="F3113" s="53"/>
      <c r="G3113" s="53"/>
      <c r="H3113" s="53"/>
      <c r="I3113" s="53"/>
      <c r="J3113" s="53"/>
      <c r="K3113" s="54">
        <f>VLOOKUP('Base PF Saúde'!$D3113,'Porte Honorário'!$A$2:$C$106,3,0)</f>
        <v>11.98</v>
      </c>
      <c r="L3113" s="54">
        <f>'Base PF Saúde'!$K3113*'Base PF Saúde'!$C3113</f>
        <v>0.47920000000000001</v>
      </c>
      <c r="M3113" s="54">
        <f>ROUND('Base PF Saúde'!$E3113*'Uco e Filme'!$A$5,2)</f>
        <v>19.84</v>
      </c>
      <c r="N3113" s="54">
        <f>'Base PF Saúde'!$H3113*'Uco e Filme'!$A$11</f>
        <v>0</v>
      </c>
      <c r="O3113" s="55">
        <f>ROUND(SUM('Base PF Saúde'!$L3113:$N3113),2)</f>
        <v>20.32</v>
      </c>
    </row>
    <row r="3114" spans="1:15" x14ac:dyDescent="0.25">
      <c r="A3114" s="50">
        <v>40301982</v>
      </c>
      <c r="B3114" s="50" t="s">
        <v>3136</v>
      </c>
      <c r="C3114" s="51">
        <v>0.75</v>
      </c>
      <c r="D3114" s="51" t="s">
        <v>132</v>
      </c>
      <c r="E3114" s="52">
        <v>17.981999999999999</v>
      </c>
      <c r="F3114" s="53"/>
      <c r="G3114" s="53"/>
      <c r="H3114" s="53"/>
      <c r="I3114" s="53"/>
      <c r="J3114" s="53"/>
      <c r="K3114" s="54">
        <f>VLOOKUP('Base PF Saúde'!$D3114,'Porte Honorário'!$A$2:$C$106,3,0)</f>
        <v>11.98</v>
      </c>
      <c r="L3114" s="54">
        <f>'Base PF Saúde'!$K3114*'Base PF Saúde'!$C3114</f>
        <v>8.9849999999999994</v>
      </c>
      <c r="M3114" s="54">
        <f>ROUND('Base PF Saúde'!$E3114*'Uco e Filme'!$A$5,2)</f>
        <v>247.79</v>
      </c>
      <c r="N3114" s="54">
        <f>'Base PF Saúde'!$H3114*'Uco e Filme'!$A$11</f>
        <v>0</v>
      </c>
      <c r="O3114" s="55">
        <f>ROUND(SUM('Base PF Saúde'!$L3114:$N3114),2)</f>
        <v>256.77999999999997</v>
      </c>
    </row>
    <row r="3115" spans="1:15" x14ac:dyDescent="0.25">
      <c r="A3115" s="50">
        <v>40301990</v>
      </c>
      <c r="B3115" s="50" t="s">
        <v>3137</v>
      </c>
      <c r="C3115" s="51">
        <v>0.01</v>
      </c>
      <c r="D3115" s="51" t="s">
        <v>132</v>
      </c>
      <c r="E3115" s="52">
        <v>0.72</v>
      </c>
      <c r="F3115" s="53"/>
      <c r="G3115" s="53"/>
      <c r="H3115" s="53"/>
      <c r="I3115" s="53"/>
      <c r="J3115" s="53"/>
      <c r="K3115" s="54">
        <f>VLOOKUP('Base PF Saúde'!$D3115,'Porte Honorário'!$A$2:$C$106,3,0)</f>
        <v>11.98</v>
      </c>
      <c r="L3115" s="54">
        <f>'Base PF Saúde'!$K3115*'Base PF Saúde'!$C3115</f>
        <v>0.1198</v>
      </c>
      <c r="M3115" s="54">
        <f>ROUND('Base PF Saúde'!$E3115*'Uco e Filme'!$A$5,2)</f>
        <v>9.92</v>
      </c>
      <c r="N3115" s="54">
        <f>'Base PF Saúde'!$H3115*'Uco e Filme'!$A$11</f>
        <v>0</v>
      </c>
      <c r="O3115" s="55">
        <f>ROUND(SUM('Base PF Saúde'!$L3115:$N3115),2)</f>
        <v>10.039999999999999</v>
      </c>
    </row>
    <row r="3116" spans="1:15" ht="18" customHeight="1" x14ac:dyDescent="0.25">
      <c r="A3116" s="72" t="s">
        <v>3138</v>
      </c>
      <c r="B3116" s="73"/>
      <c r="C3116" s="73"/>
      <c r="D3116" s="73"/>
      <c r="E3116" s="73"/>
      <c r="F3116" s="73"/>
      <c r="G3116" s="73"/>
      <c r="H3116" s="73"/>
      <c r="I3116" s="73"/>
      <c r="J3116" s="73"/>
      <c r="K3116" s="73">
        <f>VLOOKUP('Base PF Saúde'!$D3116,'Porte Honorário'!$A$2:$C$106,3,0)</f>
        <v>0</v>
      </c>
      <c r="L3116" s="73">
        <f>'Base PF Saúde'!$K3116*'Base PF Saúde'!$C3116</f>
        <v>0</v>
      </c>
      <c r="M3116" s="73">
        <f>'Base PF Saúde'!$E3116*'Uco e Filme'!$A$5</f>
        <v>0</v>
      </c>
      <c r="N3116" s="73">
        <f>'Base PF Saúde'!$H3116*'Uco e Filme'!$A$11</f>
        <v>0</v>
      </c>
      <c r="O3116" s="74">
        <f>ROUND(SUM('Base PF Saúde'!$L3116:$N3116),2)</f>
        <v>0</v>
      </c>
    </row>
    <row r="3117" spans="1:15" ht="24" x14ac:dyDescent="0.25">
      <c r="A3117" s="50">
        <v>40302016</v>
      </c>
      <c r="B3117" s="50" t="s">
        <v>3139</v>
      </c>
      <c r="C3117" s="51">
        <v>0.1</v>
      </c>
      <c r="D3117" s="51" t="s">
        <v>132</v>
      </c>
      <c r="E3117" s="52">
        <v>1.764</v>
      </c>
      <c r="F3117" s="53"/>
      <c r="G3117" s="53"/>
      <c r="H3117" s="53"/>
      <c r="I3117" s="53"/>
      <c r="J3117" s="53"/>
      <c r="K3117" s="54">
        <f>VLOOKUP('Base PF Saúde'!$D3117,'Porte Honorário'!$A$2:$C$106,3,0)</f>
        <v>11.98</v>
      </c>
      <c r="L3117" s="54">
        <f>'Base PF Saúde'!$K3117*'Base PF Saúde'!$C3117</f>
        <v>1.1980000000000002</v>
      </c>
      <c r="M3117" s="54">
        <f>ROUND('Base PF Saúde'!$E3117*'Uco e Filme'!$A$5,2)</f>
        <v>24.31</v>
      </c>
      <c r="N3117" s="54">
        <f>'Base PF Saúde'!$H3117*'Uco e Filme'!$A$11</f>
        <v>0</v>
      </c>
      <c r="O3117" s="55">
        <f>ROUND(SUM('Base PF Saúde'!$L3117:$N3117),2)</f>
        <v>25.51</v>
      </c>
    </row>
    <row r="3118" spans="1:15" ht="36" x14ac:dyDescent="0.25">
      <c r="A3118" s="50">
        <v>40302024</v>
      </c>
      <c r="B3118" s="50" t="s">
        <v>3140</v>
      </c>
      <c r="C3118" s="51">
        <v>0.1</v>
      </c>
      <c r="D3118" s="51" t="s">
        <v>132</v>
      </c>
      <c r="E3118" s="52">
        <v>2.097</v>
      </c>
      <c r="F3118" s="53"/>
      <c r="G3118" s="53"/>
      <c r="H3118" s="53"/>
      <c r="I3118" s="53"/>
      <c r="J3118" s="53"/>
      <c r="K3118" s="54">
        <f>VLOOKUP('Base PF Saúde'!$D3118,'Porte Honorário'!$A$2:$C$106,3,0)</f>
        <v>11.98</v>
      </c>
      <c r="L3118" s="54">
        <f>'Base PF Saúde'!$K3118*'Base PF Saúde'!$C3118</f>
        <v>1.1980000000000002</v>
      </c>
      <c r="M3118" s="54">
        <f>ROUND('Base PF Saúde'!$E3118*'Uco e Filme'!$A$5,2)</f>
        <v>28.9</v>
      </c>
      <c r="N3118" s="54">
        <f>'Base PF Saúde'!$H3118*'Uco e Filme'!$A$11</f>
        <v>0</v>
      </c>
      <c r="O3118" s="55">
        <f>ROUND(SUM('Base PF Saúde'!$L3118:$N3118),2)</f>
        <v>30.1</v>
      </c>
    </row>
    <row r="3119" spans="1:15" ht="13.9" customHeight="1" x14ac:dyDescent="0.25">
      <c r="A3119" s="50">
        <v>40302032</v>
      </c>
      <c r="B3119" s="50" t="s">
        <v>3141</v>
      </c>
      <c r="C3119" s="51">
        <v>0.04</v>
      </c>
      <c r="D3119" s="51" t="s">
        <v>132</v>
      </c>
      <c r="E3119" s="52">
        <v>0.54</v>
      </c>
      <c r="F3119" s="53"/>
      <c r="G3119" s="53"/>
      <c r="H3119" s="53"/>
      <c r="I3119" s="53"/>
      <c r="J3119" s="53"/>
      <c r="K3119" s="54">
        <f>VLOOKUP('Base PF Saúde'!$D3119,'Porte Honorário'!$A$2:$C$106,3,0)</f>
        <v>11.98</v>
      </c>
      <c r="L3119" s="54">
        <f>'Base PF Saúde'!$K3119*'Base PF Saúde'!$C3119</f>
        <v>0.47920000000000001</v>
      </c>
      <c r="M3119" s="54">
        <f>ROUND('Base PF Saúde'!$E3119*'Uco e Filme'!$A$5,2)</f>
        <v>7.44</v>
      </c>
      <c r="N3119" s="54">
        <f>'Base PF Saúde'!$H3119*'Uco e Filme'!$A$11</f>
        <v>0</v>
      </c>
      <c r="O3119" s="55">
        <f>ROUND(SUM('Base PF Saúde'!$L3119:$N3119),2)</f>
        <v>7.92</v>
      </c>
    </row>
    <row r="3120" spans="1:15" x14ac:dyDescent="0.25">
      <c r="A3120" s="50">
        <v>40302040</v>
      </c>
      <c r="B3120" s="50" t="s">
        <v>3142</v>
      </c>
      <c r="C3120" s="51">
        <v>0.01</v>
      </c>
      <c r="D3120" s="51" t="s">
        <v>132</v>
      </c>
      <c r="E3120" s="52">
        <v>0.38700000000000001</v>
      </c>
      <c r="F3120" s="53"/>
      <c r="G3120" s="53"/>
      <c r="H3120" s="53"/>
      <c r="I3120" s="53"/>
      <c r="J3120" s="53"/>
      <c r="K3120" s="54">
        <f>VLOOKUP('Base PF Saúde'!$D3120,'Porte Honorário'!$A$2:$C$106,3,0)</f>
        <v>11.98</v>
      </c>
      <c r="L3120" s="54">
        <f>'Base PF Saúde'!$K3120*'Base PF Saúde'!$C3120</f>
        <v>0.1198</v>
      </c>
      <c r="M3120" s="54">
        <f>ROUND('Base PF Saúde'!$E3120*'Uco e Filme'!$A$5,2)</f>
        <v>5.33</v>
      </c>
      <c r="N3120" s="54">
        <f>'Base PF Saúde'!$H3120*'Uco e Filme'!$A$11</f>
        <v>0</v>
      </c>
      <c r="O3120" s="55">
        <f>ROUND(SUM('Base PF Saúde'!$L3120:$N3120),2)</f>
        <v>5.45</v>
      </c>
    </row>
    <row r="3121" spans="1:15" ht="24" x14ac:dyDescent="0.25">
      <c r="A3121" s="50">
        <v>40302059</v>
      </c>
      <c r="B3121" s="50" t="s">
        <v>3143</v>
      </c>
      <c r="C3121" s="51">
        <v>0.01</v>
      </c>
      <c r="D3121" s="51" t="s">
        <v>132</v>
      </c>
      <c r="E3121" s="52">
        <v>1.35</v>
      </c>
      <c r="F3121" s="53"/>
      <c r="G3121" s="53"/>
      <c r="H3121" s="53"/>
      <c r="I3121" s="53"/>
      <c r="J3121" s="53"/>
      <c r="K3121" s="54">
        <f>VLOOKUP('Base PF Saúde'!$D3121,'Porte Honorário'!$A$2:$C$106,3,0)</f>
        <v>11.98</v>
      </c>
      <c r="L3121" s="54">
        <f>'Base PF Saúde'!$K3121*'Base PF Saúde'!$C3121</f>
        <v>0.1198</v>
      </c>
      <c r="M3121" s="54">
        <f>ROUND('Base PF Saúde'!$E3121*'Uco e Filme'!$A$5,2)</f>
        <v>18.600000000000001</v>
      </c>
      <c r="N3121" s="54">
        <f>'Base PF Saúde'!$H3121*'Uco e Filme'!$A$11</f>
        <v>0</v>
      </c>
      <c r="O3121" s="55">
        <f>ROUND(SUM('Base PF Saúde'!$L3121:$N3121),2)</f>
        <v>18.72</v>
      </c>
    </row>
    <row r="3122" spans="1:15" x14ac:dyDescent="0.25">
      <c r="A3122" s="50">
        <v>40302067</v>
      </c>
      <c r="B3122" s="50" t="s">
        <v>3144</v>
      </c>
      <c r="C3122" s="51">
        <v>0.01</v>
      </c>
      <c r="D3122" s="51" t="s">
        <v>132</v>
      </c>
      <c r="E3122" s="52">
        <v>1.17</v>
      </c>
      <c r="F3122" s="53"/>
      <c r="G3122" s="53"/>
      <c r="H3122" s="53"/>
      <c r="I3122" s="53"/>
      <c r="J3122" s="53"/>
      <c r="K3122" s="54">
        <f>VLOOKUP('Base PF Saúde'!$D3122,'Porte Honorário'!$A$2:$C$106,3,0)</f>
        <v>11.98</v>
      </c>
      <c r="L3122" s="54">
        <f>'Base PF Saúde'!$K3122*'Base PF Saúde'!$C3122</f>
        <v>0.1198</v>
      </c>
      <c r="M3122" s="54">
        <f>ROUND('Base PF Saúde'!$E3122*'Uco e Filme'!$A$5,2)</f>
        <v>16.12</v>
      </c>
      <c r="N3122" s="54">
        <f>'Base PF Saúde'!$H3122*'Uco e Filme'!$A$11</f>
        <v>0</v>
      </c>
      <c r="O3122" s="55">
        <f>ROUND(SUM('Base PF Saúde'!$L3122:$N3122),2)</f>
        <v>16.239999999999998</v>
      </c>
    </row>
    <row r="3123" spans="1:15" x14ac:dyDescent="0.25">
      <c r="A3123" s="50">
        <v>40302075</v>
      </c>
      <c r="B3123" s="50" t="s">
        <v>3145</v>
      </c>
      <c r="C3123" s="56">
        <v>0.1</v>
      </c>
      <c r="D3123" s="51" t="s">
        <v>132</v>
      </c>
      <c r="E3123" s="52">
        <v>1.764</v>
      </c>
      <c r="F3123" s="53"/>
      <c r="G3123" s="53"/>
      <c r="H3123" s="53"/>
      <c r="I3123" s="53"/>
      <c r="J3123" s="53"/>
      <c r="K3123" s="54">
        <f>VLOOKUP('Base PF Saúde'!$D3123,'Porte Honorário'!$A$2:$C$106,3,0)</f>
        <v>11.98</v>
      </c>
      <c r="L3123" s="54">
        <f>'Base PF Saúde'!$K3123*'Base PF Saúde'!$C3123</f>
        <v>1.1980000000000002</v>
      </c>
      <c r="M3123" s="54">
        <f>ROUND('Base PF Saúde'!$E3123*'Uco e Filme'!$A$5,2)</f>
        <v>24.31</v>
      </c>
      <c r="N3123" s="54">
        <f>'Base PF Saúde'!$H3123*'Uco e Filme'!$A$11</f>
        <v>0</v>
      </c>
      <c r="O3123" s="55">
        <f>ROUND(SUM('Base PF Saúde'!$L3123:$N3123),2)</f>
        <v>25.51</v>
      </c>
    </row>
    <row r="3124" spans="1:15" x14ac:dyDescent="0.25">
      <c r="A3124" s="50">
        <v>40302083</v>
      </c>
      <c r="B3124" s="50" t="s">
        <v>3146</v>
      </c>
      <c r="C3124" s="51">
        <v>0.04</v>
      </c>
      <c r="D3124" s="51" t="s">
        <v>132</v>
      </c>
      <c r="E3124" s="52">
        <v>1.0529999999999999</v>
      </c>
      <c r="F3124" s="53"/>
      <c r="G3124" s="53"/>
      <c r="H3124" s="53"/>
      <c r="I3124" s="53"/>
      <c r="J3124" s="53"/>
      <c r="K3124" s="54">
        <f>VLOOKUP('Base PF Saúde'!$D3124,'Porte Honorário'!$A$2:$C$106,3,0)</f>
        <v>11.98</v>
      </c>
      <c r="L3124" s="54">
        <f>'Base PF Saúde'!$K3124*'Base PF Saúde'!$C3124</f>
        <v>0.47920000000000001</v>
      </c>
      <c r="M3124" s="54">
        <f>ROUND('Base PF Saúde'!$E3124*'Uco e Filme'!$A$5,2)</f>
        <v>14.51</v>
      </c>
      <c r="N3124" s="54">
        <f>'Base PF Saúde'!$H3124*'Uco e Filme'!$A$11</f>
        <v>0</v>
      </c>
      <c r="O3124" s="55">
        <f>ROUND(SUM('Base PF Saúde'!$L3124:$N3124),2)</f>
        <v>14.99</v>
      </c>
    </row>
    <row r="3125" spans="1:15" x14ac:dyDescent="0.25">
      <c r="A3125" s="50">
        <v>40302091</v>
      </c>
      <c r="B3125" s="50" t="s">
        <v>3147</v>
      </c>
      <c r="C3125" s="51">
        <v>0.75</v>
      </c>
      <c r="D3125" s="51" t="s">
        <v>132</v>
      </c>
      <c r="E3125" s="52">
        <v>27.684000000000001</v>
      </c>
      <c r="F3125" s="53"/>
      <c r="G3125" s="53"/>
      <c r="H3125" s="53"/>
      <c r="I3125" s="53"/>
      <c r="J3125" s="53"/>
      <c r="K3125" s="54">
        <f>VLOOKUP('Base PF Saúde'!$D3125,'Porte Honorário'!$A$2:$C$106,3,0)</f>
        <v>11.98</v>
      </c>
      <c r="L3125" s="54">
        <f>'Base PF Saúde'!$K3125*'Base PF Saúde'!$C3125</f>
        <v>8.9849999999999994</v>
      </c>
      <c r="M3125" s="54">
        <f>ROUND('Base PF Saúde'!$E3125*'Uco e Filme'!$A$5,2)</f>
        <v>381.49</v>
      </c>
      <c r="N3125" s="54">
        <f>'Base PF Saúde'!$H3125*'Uco e Filme'!$A$11</f>
        <v>0</v>
      </c>
      <c r="O3125" s="55">
        <f>ROUND(SUM('Base PF Saúde'!$L3125:$N3125),2)</f>
        <v>390.48</v>
      </c>
    </row>
    <row r="3126" spans="1:15" x14ac:dyDescent="0.25">
      <c r="A3126" s="50">
        <v>40302105</v>
      </c>
      <c r="B3126" s="50" t="s">
        <v>3148</v>
      </c>
      <c r="C3126" s="51">
        <v>0.1</v>
      </c>
      <c r="D3126" s="51" t="s">
        <v>132</v>
      </c>
      <c r="E3126" s="52">
        <v>2.097</v>
      </c>
      <c r="F3126" s="53"/>
      <c r="G3126" s="53"/>
      <c r="H3126" s="53"/>
      <c r="I3126" s="53"/>
      <c r="J3126" s="53"/>
      <c r="K3126" s="54">
        <f>VLOOKUP('Base PF Saúde'!$D3126,'Porte Honorário'!$A$2:$C$106,3,0)</f>
        <v>11.98</v>
      </c>
      <c r="L3126" s="54">
        <f>'Base PF Saúde'!$K3126*'Base PF Saúde'!$C3126</f>
        <v>1.1980000000000002</v>
      </c>
      <c r="M3126" s="54">
        <f>ROUND('Base PF Saúde'!$E3126*'Uco e Filme'!$A$5,2)</f>
        <v>28.9</v>
      </c>
      <c r="N3126" s="54">
        <f>'Base PF Saúde'!$H3126*'Uco e Filme'!$A$11</f>
        <v>0</v>
      </c>
      <c r="O3126" s="55">
        <f>ROUND(SUM('Base PF Saúde'!$L3126:$N3126),2)</f>
        <v>30.1</v>
      </c>
    </row>
    <row r="3127" spans="1:15" x14ac:dyDescent="0.25">
      <c r="A3127" s="50">
        <v>40302113</v>
      </c>
      <c r="B3127" s="50" t="s">
        <v>3149</v>
      </c>
      <c r="C3127" s="51">
        <v>0.1</v>
      </c>
      <c r="D3127" s="51" t="s">
        <v>132</v>
      </c>
      <c r="E3127" s="52">
        <v>3.2669999999999999</v>
      </c>
      <c r="F3127" s="53"/>
      <c r="G3127" s="53"/>
      <c r="H3127" s="53"/>
      <c r="I3127" s="53"/>
      <c r="J3127" s="53"/>
      <c r="K3127" s="54">
        <f>VLOOKUP('Base PF Saúde'!$D3127,'Porte Honorário'!$A$2:$C$106,3,0)</f>
        <v>11.98</v>
      </c>
      <c r="L3127" s="54">
        <f>'Base PF Saúde'!$K3127*'Base PF Saúde'!$C3127</f>
        <v>1.1980000000000002</v>
      </c>
      <c r="M3127" s="54">
        <f>ROUND('Base PF Saúde'!$E3127*'Uco e Filme'!$A$5,2)</f>
        <v>45.02</v>
      </c>
      <c r="N3127" s="54">
        <f>'Base PF Saúde'!$H3127*'Uco e Filme'!$A$11</f>
        <v>0</v>
      </c>
      <c r="O3127" s="55">
        <f>ROUND(SUM('Base PF Saúde'!$L3127:$N3127),2)</f>
        <v>46.22</v>
      </c>
    </row>
    <row r="3128" spans="1:15" x14ac:dyDescent="0.25">
      <c r="A3128" s="50">
        <v>40302121</v>
      </c>
      <c r="B3128" s="50" t="s">
        <v>3150</v>
      </c>
      <c r="C3128" s="56">
        <v>0.1</v>
      </c>
      <c r="D3128" s="51" t="s">
        <v>132</v>
      </c>
      <c r="E3128" s="52">
        <v>3.2669999999999999</v>
      </c>
      <c r="F3128" s="53"/>
      <c r="G3128" s="53"/>
      <c r="H3128" s="53"/>
      <c r="I3128" s="53"/>
      <c r="J3128" s="53"/>
      <c r="K3128" s="54">
        <f>VLOOKUP('Base PF Saúde'!$D3128,'Porte Honorário'!$A$2:$C$106,3,0)</f>
        <v>11.98</v>
      </c>
      <c r="L3128" s="54">
        <f>'Base PF Saúde'!$K3128*'Base PF Saúde'!$C3128</f>
        <v>1.1980000000000002</v>
      </c>
      <c r="M3128" s="54">
        <f>ROUND('Base PF Saúde'!$E3128*'Uco e Filme'!$A$5,2)</f>
        <v>45.02</v>
      </c>
      <c r="N3128" s="54">
        <f>'Base PF Saúde'!$H3128*'Uco e Filme'!$A$11</f>
        <v>0</v>
      </c>
      <c r="O3128" s="55">
        <f>ROUND(SUM('Base PF Saúde'!$L3128:$N3128),2)</f>
        <v>46.22</v>
      </c>
    </row>
    <row r="3129" spans="1:15" x14ac:dyDescent="0.25">
      <c r="A3129" s="50">
        <v>40302130</v>
      </c>
      <c r="B3129" s="50" t="s">
        <v>3151</v>
      </c>
      <c r="C3129" s="51">
        <v>0.1</v>
      </c>
      <c r="D3129" s="51" t="s">
        <v>132</v>
      </c>
      <c r="E3129" s="52">
        <v>3.2669999999999999</v>
      </c>
      <c r="F3129" s="53"/>
      <c r="G3129" s="53"/>
      <c r="H3129" s="53"/>
      <c r="I3129" s="53"/>
      <c r="J3129" s="53"/>
      <c r="K3129" s="54">
        <f>VLOOKUP('Base PF Saúde'!$D3129,'Porte Honorário'!$A$2:$C$106,3,0)</f>
        <v>11.98</v>
      </c>
      <c r="L3129" s="54">
        <f>'Base PF Saúde'!$K3129*'Base PF Saúde'!$C3129</f>
        <v>1.1980000000000002</v>
      </c>
      <c r="M3129" s="54">
        <f>ROUND('Base PF Saúde'!$E3129*'Uco e Filme'!$A$5,2)</f>
        <v>45.02</v>
      </c>
      <c r="N3129" s="54">
        <f>'Base PF Saúde'!$H3129*'Uco e Filme'!$A$11</f>
        <v>0</v>
      </c>
      <c r="O3129" s="55">
        <f>ROUND(SUM('Base PF Saúde'!$L3129:$N3129),2)</f>
        <v>46.22</v>
      </c>
    </row>
    <row r="3130" spans="1:15" x14ac:dyDescent="0.25">
      <c r="A3130" s="50">
        <v>40302148</v>
      </c>
      <c r="B3130" s="50" t="s">
        <v>3152</v>
      </c>
      <c r="C3130" s="51">
        <v>0.01</v>
      </c>
      <c r="D3130" s="51" t="s">
        <v>132</v>
      </c>
      <c r="E3130" s="52">
        <v>0.72</v>
      </c>
      <c r="F3130" s="53"/>
      <c r="G3130" s="53"/>
      <c r="H3130" s="53"/>
      <c r="I3130" s="53"/>
      <c r="J3130" s="53"/>
      <c r="K3130" s="54">
        <f>VLOOKUP('Base PF Saúde'!$D3130,'Porte Honorário'!$A$2:$C$106,3,0)</f>
        <v>11.98</v>
      </c>
      <c r="L3130" s="54">
        <f>'Base PF Saúde'!$K3130*'Base PF Saúde'!$C3130</f>
        <v>0.1198</v>
      </c>
      <c r="M3130" s="54">
        <f>ROUND('Base PF Saúde'!$E3130*'Uco e Filme'!$A$5,2)</f>
        <v>9.92</v>
      </c>
      <c r="N3130" s="54">
        <f>'Base PF Saúde'!$H3130*'Uco e Filme'!$A$11</f>
        <v>0</v>
      </c>
      <c r="O3130" s="55">
        <f>ROUND(SUM('Base PF Saúde'!$L3130:$N3130),2)</f>
        <v>10.039999999999999</v>
      </c>
    </row>
    <row r="3131" spans="1:15" x14ac:dyDescent="0.25">
      <c r="A3131" s="50">
        <v>40302156</v>
      </c>
      <c r="B3131" s="50" t="s">
        <v>3153</v>
      </c>
      <c r="C3131" s="51">
        <v>0.1</v>
      </c>
      <c r="D3131" s="51" t="s">
        <v>132</v>
      </c>
      <c r="E3131" s="52">
        <v>3.2669999999999999</v>
      </c>
      <c r="F3131" s="53"/>
      <c r="G3131" s="53"/>
      <c r="H3131" s="53"/>
      <c r="I3131" s="53"/>
      <c r="J3131" s="53"/>
      <c r="K3131" s="54">
        <f>VLOOKUP('Base PF Saúde'!$D3131,'Porte Honorário'!$A$2:$C$106,3,0)</f>
        <v>11.98</v>
      </c>
      <c r="L3131" s="54">
        <f>'Base PF Saúde'!$K3131*'Base PF Saúde'!$C3131</f>
        <v>1.1980000000000002</v>
      </c>
      <c r="M3131" s="54">
        <f>ROUND('Base PF Saúde'!$E3131*'Uco e Filme'!$A$5,2)</f>
        <v>45.02</v>
      </c>
      <c r="N3131" s="54">
        <f>'Base PF Saúde'!$H3131*'Uco e Filme'!$A$11</f>
        <v>0</v>
      </c>
      <c r="O3131" s="55">
        <f>ROUND(SUM('Base PF Saúde'!$L3131:$N3131),2)</f>
        <v>46.22</v>
      </c>
    </row>
    <row r="3132" spans="1:15" x14ac:dyDescent="0.25">
      <c r="A3132" s="50">
        <v>40302164</v>
      </c>
      <c r="B3132" s="50" t="s">
        <v>3154</v>
      </c>
      <c r="C3132" s="56">
        <v>0.1</v>
      </c>
      <c r="D3132" s="51" t="s">
        <v>132</v>
      </c>
      <c r="E3132" s="52">
        <v>2.097</v>
      </c>
      <c r="F3132" s="53"/>
      <c r="G3132" s="53"/>
      <c r="H3132" s="53"/>
      <c r="I3132" s="53"/>
      <c r="J3132" s="53"/>
      <c r="K3132" s="54">
        <f>VLOOKUP('Base PF Saúde'!$D3132,'Porte Honorário'!$A$2:$C$106,3,0)</f>
        <v>11.98</v>
      </c>
      <c r="L3132" s="54">
        <f>'Base PF Saúde'!$K3132*'Base PF Saúde'!$C3132</f>
        <v>1.1980000000000002</v>
      </c>
      <c r="M3132" s="54">
        <f>ROUND('Base PF Saúde'!$E3132*'Uco e Filme'!$A$5,2)</f>
        <v>28.9</v>
      </c>
      <c r="N3132" s="54">
        <f>'Base PF Saúde'!$H3132*'Uco e Filme'!$A$11</f>
        <v>0</v>
      </c>
      <c r="O3132" s="55">
        <f>ROUND(SUM('Base PF Saúde'!$L3132:$N3132),2)</f>
        <v>30.1</v>
      </c>
    </row>
    <row r="3133" spans="1:15" x14ac:dyDescent="0.25">
      <c r="A3133" s="50">
        <v>40302172</v>
      </c>
      <c r="B3133" s="50" t="s">
        <v>3155</v>
      </c>
      <c r="C3133" s="51">
        <v>0.01</v>
      </c>
      <c r="D3133" s="51" t="s">
        <v>132</v>
      </c>
      <c r="E3133" s="52">
        <v>0.72</v>
      </c>
      <c r="F3133" s="53"/>
      <c r="G3133" s="53"/>
      <c r="H3133" s="53"/>
      <c r="I3133" s="53"/>
      <c r="J3133" s="53"/>
      <c r="K3133" s="54">
        <f>VLOOKUP('Base PF Saúde'!$D3133,'Porte Honorário'!$A$2:$C$106,3,0)</f>
        <v>11.98</v>
      </c>
      <c r="L3133" s="54">
        <f>'Base PF Saúde'!$K3133*'Base PF Saúde'!$C3133</f>
        <v>0.1198</v>
      </c>
      <c r="M3133" s="54">
        <f>ROUND('Base PF Saúde'!$E3133*'Uco e Filme'!$A$5,2)</f>
        <v>9.92</v>
      </c>
      <c r="N3133" s="54">
        <f>'Base PF Saúde'!$H3133*'Uco e Filme'!$A$11</f>
        <v>0</v>
      </c>
      <c r="O3133" s="55">
        <f>ROUND(SUM('Base PF Saúde'!$L3133:$N3133),2)</f>
        <v>10.039999999999999</v>
      </c>
    </row>
    <row r="3134" spans="1:15" x14ac:dyDescent="0.25">
      <c r="A3134" s="50">
        <v>40302180</v>
      </c>
      <c r="B3134" s="50" t="s">
        <v>3156</v>
      </c>
      <c r="C3134" s="56">
        <v>0.1</v>
      </c>
      <c r="D3134" s="51" t="s">
        <v>132</v>
      </c>
      <c r="E3134" s="52">
        <v>3.2669999999999999</v>
      </c>
      <c r="F3134" s="53"/>
      <c r="G3134" s="53"/>
      <c r="H3134" s="53"/>
      <c r="I3134" s="53"/>
      <c r="J3134" s="53"/>
      <c r="K3134" s="54">
        <f>VLOOKUP('Base PF Saúde'!$D3134,'Porte Honorário'!$A$2:$C$106,3,0)</f>
        <v>11.98</v>
      </c>
      <c r="L3134" s="54">
        <f>'Base PF Saúde'!$K3134*'Base PF Saúde'!$C3134</f>
        <v>1.1980000000000002</v>
      </c>
      <c r="M3134" s="54">
        <f>ROUND('Base PF Saúde'!$E3134*'Uco e Filme'!$A$5,2)</f>
        <v>45.02</v>
      </c>
      <c r="N3134" s="54">
        <f>'Base PF Saúde'!$H3134*'Uco e Filme'!$A$11</f>
        <v>0</v>
      </c>
      <c r="O3134" s="55">
        <f>ROUND(SUM('Base PF Saúde'!$L3134:$N3134),2)</f>
        <v>46.22</v>
      </c>
    </row>
    <row r="3135" spans="1:15" x14ac:dyDescent="0.25">
      <c r="A3135" s="50">
        <v>40302199</v>
      </c>
      <c r="B3135" s="50" t="s">
        <v>3157</v>
      </c>
      <c r="C3135" s="51">
        <v>0.01</v>
      </c>
      <c r="D3135" s="51" t="s">
        <v>132</v>
      </c>
      <c r="E3135" s="52">
        <v>0.72</v>
      </c>
      <c r="F3135" s="53"/>
      <c r="G3135" s="53"/>
      <c r="H3135" s="53"/>
      <c r="I3135" s="53"/>
      <c r="J3135" s="53"/>
      <c r="K3135" s="54">
        <f>VLOOKUP('Base PF Saúde'!$D3135,'Porte Honorário'!$A$2:$C$106,3,0)</f>
        <v>11.98</v>
      </c>
      <c r="L3135" s="54">
        <f>'Base PF Saúde'!$K3135*'Base PF Saúde'!$C3135</f>
        <v>0.1198</v>
      </c>
      <c r="M3135" s="54">
        <f>ROUND('Base PF Saúde'!$E3135*'Uco e Filme'!$A$5,2)</f>
        <v>9.92</v>
      </c>
      <c r="N3135" s="54">
        <f>'Base PF Saúde'!$H3135*'Uco e Filme'!$A$11</f>
        <v>0</v>
      </c>
      <c r="O3135" s="55">
        <f>ROUND(SUM('Base PF Saúde'!$L3135:$N3135),2)</f>
        <v>10.039999999999999</v>
      </c>
    </row>
    <row r="3136" spans="1:15" x14ac:dyDescent="0.25">
      <c r="A3136" s="50">
        <v>40302202</v>
      </c>
      <c r="B3136" s="50" t="s">
        <v>3158</v>
      </c>
      <c r="C3136" s="51">
        <v>0.1</v>
      </c>
      <c r="D3136" s="51" t="s">
        <v>132</v>
      </c>
      <c r="E3136" s="52">
        <v>1.764</v>
      </c>
      <c r="F3136" s="53"/>
      <c r="G3136" s="53"/>
      <c r="H3136" s="53"/>
      <c r="I3136" s="53"/>
      <c r="J3136" s="53"/>
      <c r="K3136" s="54">
        <f>VLOOKUP('Base PF Saúde'!$D3136,'Porte Honorário'!$A$2:$C$106,3,0)</f>
        <v>11.98</v>
      </c>
      <c r="L3136" s="54">
        <f>'Base PF Saúde'!$K3136*'Base PF Saúde'!$C3136</f>
        <v>1.1980000000000002</v>
      </c>
      <c r="M3136" s="54">
        <f>ROUND('Base PF Saúde'!$E3136*'Uco e Filme'!$A$5,2)</f>
        <v>24.31</v>
      </c>
      <c r="N3136" s="54">
        <f>'Base PF Saúde'!$H3136*'Uco e Filme'!$A$11</f>
        <v>0</v>
      </c>
      <c r="O3136" s="55">
        <f>ROUND(SUM('Base PF Saúde'!$L3136:$N3136),2)</f>
        <v>25.51</v>
      </c>
    </row>
    <row r="3137" spans="1:15" x14ac:dyDescent="0.25">
      <c r="A3137" s="50">
        <v>40302210</v>
      </c>
      <c r="B3137" s="50" t="s">
        <v>3159</v>
      </c>
      <c r="C3137" s="51">
        <v>0.01</v>
      </c>
      <c r="D3137" s="51" t="s">
        <v>132</v>
      </c>
      <c r="E3137" s="52">
        <v>1.764</v>
      </c>
      <c r="F3137" s="53"/>
      <c r="G3137" s="53"/>
      <c r="H3137" s="53"/>
      <c r="I3137" s="53"/>
      <c r="J3137" s="53"/>
      <c r="K3137" s="54">
        <f>VLOOKUP('Base PF Saúde'!$D3137,'Porte Honorário'!$A$2:$C$106,3,0)</f>
        <v>11.98</v>
      </c>
      <c r="L3137" s="54">
        <f>'Base PF Saúde'!$K3137*'Base PF Saúde'!$C3137</f>
        <v>0.1198</v>
      </c>
      <c r="M3137" s="54">
        <f>ROUND('Base PF Saúde'!$E3137*'Uco e Filme'!$A$5,2)</f>
        <v>24.31</v>
      </c>
      <c r="N3137" s="54">
        <f>'Base PF Saúde'!$H3137*'Uco e Filme'!$A$11</f>
        <v>0</v>
      </c>
      <c r="O3137" s="55">
        <f>ROUND(SUM('Base PF Saúde'!$L3137:$N3137),2)</f>
        <v>24.43</v>
      </c>
    </row>
    <row r="3138" spans="1:15" x14ac:dyDescent="0.25">
      <c r="A3138" s="50">
        <v>40302229</v>
      </c>
      <c r="B3138" s="50" t="s">
        <v>3160</v>
      </c>
      <c r="C3138" s="51">
        <v>0.01</v>
      </c>
      <c r="D3138" s="51" t="s">
        <v>132</v>
      </c>
      <c r="E3138" s="52">
        <v>0.54</v>
      </c>
      <c r="F3138" s="53"/>
      <c r="G3138" s="53"/>
      <c r="H3138" s="53"/>
      <c r="I3138" s="53"/>
      <c r="J3138" s="53"/>
      <c r="K3138" s="54">
        <f>VLOOKUP('Base PF Saúde'!$D3138,'Porte Honorário'!$A$2:$C$106,3,0)</f>
        <v>11.98</v>
      </c>
      <c r="L3138" s="54">
        <f>'Base PF Saúde'!$K3138*'Base PF Saúde'!$C3138</f>
        <v>0.1198</v>
      </c>
      <c r="M3138" s="54">
        <f>ROUND('Base PF Saúde'!$E3138*'Uco e Filme'!$A$5,2)</f>
        <v>7.44</v>
      </c>
      <c r="N3138" s="54">
        <f>'Base PF Saúde'!$H3138*'Uco e Filme'!$A$11</f>
        <v>0</v>
      </c>
      <c r="O3138" s="55">
        <f>ROUND(SUM('Base PF Saúde'!$L3138:$N3138),2)</f>
        <v>7.56</v>
      </c>
    </row>
    <row r="3139" spans="1:15" x14ac:dyDescent="0.25">
      <c r="A3139" s="50">
        <v>40302237</v>
      </c>
      <c r="B3139" s="50" t="s">
        <v>3161</v>
      </c>
      <c r="C3139" s="51">
        <v>0.01</v>
      </c>
      <c r="D3139" s="51" t="s">
        <v>132</v>
      </c>
      <c r="E3139" s="52">
        <v>0.38700000000000001</v>
      </c>
      <c r="F3139" s="53"/>
      <c r="G3139" s="53"/>
      <c r="H3139" s="53"/>
      <c r="I3139" s="53"/>
      <c r="J3139" s="53"/>
      <c r="K3139" s="54">
        <f>VLOOKUP('Base PF Saúde'!$D3139,'Porte Honorário'!$A$2:$C$106,3,0)</f>
        <v>11.98</v>
      </c>
      <c r="L3139" s="54">
        <f>'Base PF Saúde'!$K3139*'Base PF Saúde'!$C3139</f>
        <v>0.1198</v>
      </c>
      <c r="M3139" s="54">
        <f>ROUND('Base PF Saúde'!$E3139*'Uco e Filme'!$A$5,2)</f>
        <v>5.33</v>
      </c>
      <c r="N3139" s="54">
        <f>'Base PF Saúde'!$H3139*'Uco e Filme'!$A$11</f>
        <v>0</v>
      </c>
      <c r="O3139" s="55">
        <f>ROUND(SUM('Base PF Saúde'!$L3139:$N3139),2)</f>
        <v>5.45</v>
      </c>
    </row>
    <row r="3140" spans="1:15" x14ac:dyDescent="0.25">
      <c r="A3140" s="50">
        <v>40302245</v>
      </c>
      <c r="B3140" s="50" t="s">
        <v>3162</v>
      </c>
      <c r="C3140" s="56">
        <v>0.1</v>
      </c>
      <c r="D3140" s="51" t="s">
        <v>132</v>
      </c>
      <c r="E3140" s="52">
        <v>3.2669999999999999</v>
      </c>
      <c r="F3140" s="53"/>
      <c r="G3140" s="53"/>
      <c r="H3140" s="53"/>
      <c r="I3140" s="53"/>
      <c r="J3140" s="53"/>
      <c r="K3140" s="54">
        <f>VLOOKUP('Base PF Saúde'!$D3140,'Porte Honorário'!$A$2:$C$106,3,0)</f>
        <v>11.98</v>
      </c>
      <c r="L3140" s="54">
        <f>'Base PF Saúde'!$K3140*'Base PF Saúde'!$C3140</f>
        <v>1.1980000000000002</v>
      </c>
      <c r="M3140" s="54">
        <f>ROUND('Base PF Saúde'!$E3140*'Uco e Filme'!$A$5,2)</f>
        <v>45.02</v>
      </c>
      <c r="N3140" s="54">
        <f>'Base PF Saúde'!$H3140*'Uco e Filme'!$A$11</f>
        <v>0</v>
      </c>
      <c r="O3140" s="55">
        <f>ROUND(SUM('Base PF Saúde'!$L3140:$N3140),2)</f>
        <v>46.22</v>
      </c>
    </row>
    <row r="3141" spans="1:15" x14ac:dyDescent="0.25">
      <c r="A3141" s="50">
        <v>40302253</v>
      </c>
      <c r="B3141" s="50" t="s">
        <v>3163</v>
      </c>
      <c r="C3141" s="51">
        <v>0.1</v>
      </c>
      <c r="D3141" s="51" t="s">
        <v>132</v>
      </c>
      <c r="E3141" s="52">
        <v>2.097</v>
      </c>
      <c r="F3141" s="53"/>
      <c r="G3141" s="53"/>
      <c r="H3141" s="53"/>
      <c r="I3141" s="53"/>
      <c r="J3141" s="53"/>
      <c r="K3141" s="54">
        <f>VLOOKUP('Base PF Saúde'!$D3141,'Porte Honorário'!$A$2:$C$106,3,0)</f>
        <v>11.98</v>
      </c>
      <c r="L3141" s="54">
        <f>'Base PF Saúde'!$K3141*'Base PF Saúde'!$C3141</f>
        <v>1.1980000000000002</v>
      </c>
      <c r="M3141" s="54">
        <f>ROUND('Base PF Saúde'!$E3141*'Uco e Filme'!$A$5,2)</f>
        <v>28.9</v>
      </c>
      <c r="N3141" s="54">
        <f>'Base PF Saúde'!$H3141*'Uco e Filme'!$A$11</f>
        <v>0</v>
      </c>
      <c r="O3141" s="55">
        <f>ROUND(SUM('Base PF Saúde'!$L3141:$N3141),2)</f>
        <v>30.1</v>
      </c>
    </row>
    <row r="3142" spans="1:15" x14ac:dyDescent="0.25">
      <c r="A3142" s="50">
        <v>40302261</v>
      </c>
      <c r="B3142" s="50" t="s">
        <v>3164</v>
      </c>
      <c r="C3142" s="51">
        <v>0.1</v>
      </c>
      <c r="D3142" s="51" t="s">
        <v>132</v>
      </c>
      <c r="E3142" s="52">
        <v>2.097</v>
      </c>
      <c r="F3142" s="53"/>
      <c r="G3142" s="53"/>
      <c r="H3142" s="53"/>
      <c r="I3142" s="53"/>
      <c r="J3142" s="53"/>
      <c r="K3142" s="54">
        <f>VLOOKUP('Base PF Saúde'!$D3142,'Porte Honorário'!$A$2:$C$106,3,0)</f>
        <v>11.98</v>
      </c>
      <c r="L3142" s="54">
        <f>'Base PF Saúde'!$K3142*'Base PF Saúde'!$C3142</f>
        <v>1.1980000000000002</v>
      </c>
      <c r="M3142" s="54">
        <f>ROUND('Base PF Saúde'!$E3142*'Uco e Filme'!$A$5,2)</f>
        <v>28.9</v>
      </c>
      <c r="N3142" s="54">
        <f>'Base PF Saúde'!$H3142*'Uco e Filme'!$A$11</f>
        <v>0</v>
      </c>
      <c r="O3142" s="55">
        <f>ROUND(SUM('Base PF Saúde'!$L3142:$N3142),2)</f>
        <v>30.1</v>
      </c>
    </row>
    <row r="3143" spans="1:15" x14ac:dyDescent="0.25">
      <c r="A3143" s="50">
        <v>40302270</v>
      </c>
      <c r="B3143" s="50" t="s">
        <v>3165</v>
      </c>
      <c r="C3143" s="51">
        <v>0.01</v>
      </c>
      <c r="D3143" s="51" t="s">
        <v>132</v>
      </c>
      <c r="E3143" s="52">
        <v>1.0529999999999999</v>
      </c>
      <c r="F3143" s="53"/>
      <c r="G3143" s="53"/>
      <c r="H3143" s="53"/>
      <c r="I3143" s="53"/>
      <c r="J3143" s="53"/>
      <c r="K3143" s="54">
        <f>VLOOKUP('Base PF Saúde'!$D3143,'Porte Honorário'!$A$2:$C$106,3,0)</f>
        <v>11.98</v>
      </c>
      <c r="L3143" s="54">
        <f>'Base PF Saúde'!$K3143*'Base PF Saúde'!$C3143</f>
        <v>0.1198</v>
      </c>
      <c r="M3143" s="54">
        <f>ROUND('Base PF Saúde'!$E3143*'Uco e Filme'!$A$5,2)</f>
        <v>14.51</v>
      </c>
      <c r="N3143" s="54">
        <f>'Base PF Saúde'!$H3143*'Uco e Filme'!$A$11</f>
        <v>0</v>
      </c>
      <c r="O3143" s="55">
        <f>ROUND(SUM('Base PF Saúde'!$L3143:$N3143),2)</f>
        <v>14.63</v>
      </c>
    </row>
    <row r="3144" spans="1:15" x14ac:dyDescent="0.25">
      <c r="A3144" s="50">
        <v>40302288</v>
      </c>
      <c r="B3144" s="50" t="s">
        <v>3166</v>
      </c>
      <c r="C3144" s="51">
        <v>0.1</v>
      </c>
      <c r="D3144" s="51" t="s">
        <v>132</v>
      </c>
      <c r="E3144" s="52">
        <v>3.2669999999999999</v>
      </c>
      <c r="F3144" s="53"/>
      <c r="G3144" s="53"/>
      <c r="H3144" s="53"/>
      <c r="I3144" s="53"/>
      <c r="J3144" s="53"/>
      <c r="K3144" s="54">
        <f>VLOOKUP('Base PF Saúde'!$D3144,'Porte Honorário'!$A$2:$C$106,3,0)</f>
        <v>11.98</v>
      </c>
      <c r="L3144" s="54">
        <f>'Base PF Saúde'!$K3144*'Base PF Saúde'!$C3144</f>
        <v>1.1980000000000002</v>
      </c>
      <c r="M3144" s="54">
        <f>ROUND('Base PF Saúde'!$E3144*'Uco e Filme'!$A$5,2)</f>
        <v>45.02</v>
      </c>
      <c r="N3144" s="54">
        <f>'Base PF Saúde'!$H3144*'Uco e Filme'!$A$11</f>
        <v>0</v>
      </c>
      <c r="O3144" s="55">
        <f>ROUND(SUM('Base PF Saúde'!$L3144:$N3144),2)</f>
        <v>46.22</v>
      </c>
    </row>
    <row r="3145" spans="1:15" x14ac:dyDescent="0.25">
      <c r="A3145" s="50">
        <v>40302296</v>
      </c>
      <c r="B3145" s="50" t="s">
        <v>3167</v>
      </c>
      <c r="C3145" s="51">
        <v>0.01</v>
      </c>
      <c r="D3145" s="51" t="s">
        <v>132</v>
      </c>
      <c r="E3145" s="52">
        <v>8.9909999999999997</v>
      </c>
      <c r="F3145" s="53"/>
      <c r="G3145" s="53"/>
      <c r="H3145" s="53"/>
      <c r="I3145" s="53"/>
      <c r="J3145" s="53"/>
      <c r="K3145" s="54">
        <f>VLOOKUP('Base PF Saúde'!$D3145,'Porte Honorário'!$A$2:$C$106,3,0)</f>
        <v>11.98</v>
      </c>
      <c r="L3145" s="54">
        <f>'Base PF Saúde'!$K3145*'Base PF Saúde'!$C3145</f>
        <v>0.1198</v>
      </c>
      <c r="M3145" s="54">
        <f>ROUND('Base PF Saúde'!$E3145*'Uco e Filme'!$A$5,2)</f>
        <v>123.9</v>
      </c>
      <c r="N3145" s="54">
        <f>'Base PF Saúde'!$H3145*'Uco e Filme'!$A$11</f>
        <v>0</v>
      </c>
      <c r="O3145" s="55">
        <f>ROUND(SUM('Base PF Saúde'!$L3145:$N3145),2)</f>
        <v>124.02</v>
      </c>
    </row>
    <row r="3146" spans="1:15" x14ac:dyDescent="0.25">
      <c r="A3146" s="50">
        <v>40302300</v>
      </c>
      <c r="B3146" s="50" t="s">
        <v>3168</v>
      </c>
      <c r="C3146" s="51">
        <v>0.1</v>
      </c>
      <c r="D3146" s="51" t="s">
        <v>132</v>
      </c>
      <c r="E3146" s="52">
        <v>2.0390000000000001</v>
      </c>
      <c r="F3146" s="53"/>
      <c r="G3146" s="53"/>
      <c r="H3146" s="53"/>
      <c r="I3146" s="53"/>
      <c r="J3146" s="53"/>
      <c r="K3146" s="54">
        <f>VLOOKUP('Base PF Saúde'!$D3146,'Porte Honorário'!$A$2:$C$106,3,0)</f>
        <v>11.98</v>
      </c>
      <c r="L3146" s="54">
        <f>'Base PF Saúde'!$K3146*'Base PF Saúde'!$C3146</f>
        <v>1.1980000000000002</v>
      </c>
      <c r="M3146" s="54">
        <f>ROUND('Base PF Saúde'!$E3146*'Uco e Filme'!$A$5,2)</f>
        <v>28.1</v>
      </c>
      <c r="N3146" s="54">
        <f>'Base PF Saúde'!$H3146*'Uco e Filme'!$A$11</f>
        <v>0</v>
      </c>
      <c r="O3146" s="55">
        <f>ROUND(SUM('Base PF Saúde'!$L3146:$N3146),2)</f>
        <v>29.3</v>
      </c>
    </row>
    <row r="3147" spans="1:15" x14ac:dyDescent="0.25">
      <c r="A3147" s="50">
        <v>40302318</v>
      </c>
      <c r="B3147" s="50" t="s">
        <v>3169</v>
      </c>
      <c r="C3147" s="51">
        <v>0.01</v>
      </c>
      <c r="D3147" s="51" t="s">
        <v>132</v>
      </c>
      <c r="E3147" s="52">
        <v>0.38700000000000001</v>
      </c>
      <c r="F3147" s="53"/>
      <c r="G3147" s="53"/>
      <c r="H3147" s="53"/>
      <c r="I3147" s="53"/>
      <c r="J3147" s="53"/>
      <c r="K3147" s="54">
        <f>VLOOKUP('Base PF Saúde'!$D3147,'Porte Honorário'!$A$2:$C$106,3,0)</f>
        <v>11.98</v>
      </c>
      <c r="L3147" s="54">
        <f>'Base PF Saúde'!$K3147*'Base PF Saúde'!$C3147</f>
        <v>0.1198</v>
      </c>
      <c r="M3147" s="54">
        <f>ROUND('Base PF Saúde'!$E3147*'Uco e Filme'!$A$5,2)</f>
        <v>5.33</v>
      </c>
      <c r="N3147" s="54">
        <f>'Base PF Saúde'!$H3147*'Uco e Filme'!$A$11</f>
        <v>0</v>
      </c>
      <c r="O3147" s="55">
        <f>ROUND(SUM('Base PF Saúde'!$L3147:$N3147),2)</f>
        <v>5.45</v>
      </c>
    </row>
    <row r="3148" spans="1:15" x14ac:dyDescent="0.25">
      <c r="A3148" s="50">
        <v>40302326</v>
      </c>
      <c r="B3148" s="50" t="s">
        <v>3170</v>
      </c>
      <c r="C3148" s="56">
        <v>0.1</v>
      </c>
      <c r="D3148" s="51" t="s">
        <v>132</v>
      </c>
      <c r="E3148" s="52">
        <v>2.097</v>
      </c>
      <c r="F3148" s="53"/>
      <c r="G3148" s="53"/>
      <c r="H3148" s="53"/>
      <c r="I3148" s="53"/>
      <c r="J3148" s="53"/>
      <c r="K3148" s="54">
        <f>VLOOKUP('Base PF Saúde'!$D3148,'Porte Honorário'!$A$2:$C$106,3,0)</f>
        <v>11.98</v>
      </c>
      <c r="L3148" s="54">
        <f>'Base PF Saúde'!$K3148*'Base PF Saúde'!$C3148</f>
        <v>1.1980000000000002</v>
      </c>
      <c r="M3148" s="54">
        <f>ROUND('Base PF Saúde'!$E3148*'Uco e Filme'!$A$5,2)</f>
        <v>28.9</v>
      </c>
      <c r="N3148" s="54">
        <f>'Base PF Saúde'!$H3148*'Uco e Filme'!$A$11</f>
        <v>0</v>
      </c>
      <c r="O3148" s="55">
        <f>ROUND(SUM('Base PF Saúde'!$L3148:$N3148),2)</f>
        <v>30.1</v>
      </c>
    </row>
    <row r="3149" spans="1:15" x14ac:dyDescent="0.25">
      <c r="A3149" s="50">
        <v>40302334</v>
      </c>
      <c r="B3149" s="50" t="s">
        <v>3171</v>
      </c>
      <c r="C3149" s="51">
        <v>0.1</v>
      </c>
      <c r="D3149" s="51" t="s">
        <v>132</v>
      </c>
      <c r="E3149" s="52">
        <v>3.2669999999999999</v>
      </c>
      <c r="F3149" s="53"/>
      <c r="G3149" s="53"/>
      <c r="H3149" s="53"/>
      <c r="I3149" s="53"/>
      <c r="J3149" s="53"/>
      <c r="K3149" s="54">
        <f>VLOOKUP('Base PF Saúde'!$D3149,'Porte Honorário'!$A$2:$C$106,3,0)</f>
        <v>11.98</v>
      </c>
      <c r="L3149" s="54">
        <f>'Base PF Saúde'!$K3149*'Base PF Saúde'!$C3149</f>
        <v>1.1980000000000002</v>
      </c>
      <c r="M3149" s="54">
        <f>ROUND('Base PF Saúde'!$E3149*'Uco e Filme'!$A$5,2)</f>
        <v>45.02</v>
      </c>
      <c r="N3149" s="54">
        <f>'Base PF Saúde'!$H3149*'Uco e Filme'!$A$11</f>
        <v>0</v>
      </c>
      <c r="O3149" s="55">
        <f>ROUND(SUM('Base PF Saúde'!$L3149:$N3149),2)</f>
        <v>46.22</v>
      </c>
    </row>
    <row r="3150" spans="1:15" x14ac:dyDescent="0.25">
      <c r="A3150" s="50">
        <v>40302342</v>
      </c>
      <c r="B3150" s="50" t="s">
        <v>3172</v>
      </c>
      <c r="C3150" s="51">
        <v>0.1</v>
      </c>
      <c r="D3150" s="51" t="s">
        <v>132</v>
      </c>
      <c r="E3150" s="52">
        <v>3.2669999999999999</v>
      </c>
      <c r="F3150" s="53"/>
      <c r="G3150" s="53"/>
      <c r="H3150" s="53"/>
      <c r="I3150" s="53"/>
      <c r="J3150" s="53"/>
      <c r="K3150" s="54">
        <f>VLOOKUP('Base PF Saúde'!$D3150,'Porte Honorário'!$A$2:$C$106,3,0)</f>
        <v>11.98</v>
      </c>
      <c r="L3150" s="54">
        <f>'Base PF Saúde'!$K3150*'Base PF Saúde'!$C3150</f>
        <v>1.1980000000000002</v>
      </c>
      <c r="M3150" s="54">
        <f>ROUND('Base PF Saúde'!$E3150*'Uco e Filme'!$A$5,2)</f>
        <v>45.02</v>
      </c>
      <c r="N3150" s="54">
        <f>'Base PF Saúde'!$H3150*'Uco e Filme'!$A$11</f>
        <v>0</v>
      </c>
      <c r="O3150" s="55">
        <f>ROUND(SUM('Base PF Saúde'!$L3150:$N3150),2)</f>
        <v>46.22</v>
      </c>
    </row>
    <row r="3151" spans="1:15" x14ac:dyDescent="0.25">
      <c r="A3151" s="50">
        <v>40302350</v>
      </c>
      <c r="B3151" s="50" t="s">
        <v>3173</v>
      </c>
      <c r="C3151" s="56">
        <v>0.1</v>
      </c>
      <c r="D3151" s="51" t="s">
        <v>132</v>
      </c>
      <c r="E3151" s="52">
        <v>3.2669999999999999</v>
      </c>
      <c r="F3151" s="53"/>
      <c r="G3151" s="53"/>
      <c r="H3151" s="53"/>
      <c r="I3151" s="53"/>
      <c r="J3151" s="53"/>
      <c r="K3151" s="54">
        <f>VLOOKUP('Base PF Saúde'!$D3151,'Porte Honorário'!$A$2:$C$106,3,0)</f>
        <v>11.98</v>
      </c>
      <c r="L3151" s="54">
        <f>'Base PF Saúde'!$K3151*'Base PF Saúde'!$C3151</f>
        <v>1.1980000000000002</v>
      </c>
      <c r="M3151" s="54">
        <f>ROUND('Base PF Saúde'!$E3151*'Uco e Filme'!$A$5,2)</f>
        <v>45.02</v>
      </c>
      <c r="N3151" s="54">
        <f>'Base PF Saúde'!$H3151*'Uco e Filme'!$A$11</f>
        <v>0</v>
      </c>
      <c r="O3151" s="55">
        <f>ROUND(SUM('Base PF Saúde'!$L3151:$N3151),2)</f>
        <v>46.22</v>
      </c>
    </row>
    <row r="3152" spans="1:15" x14ac:dyDescent="0.25">
      <c r="A3152" s="50">
        <v>40302369</v>
      </c>
      <c r="B3152" s="50" t="s">
        <v>3174</v>
      </c>
      <c r="C3152" s="56">
        <v>0.1</v>
      </c>
      <c r="D3152" s="51" t="s">
        <v>132</v>
      </c>
      <c r="E3152" s="52">
        <v>4.05</v>
      </c>
      <c r="F3152" s="53"/>
      <c r="G3152" s="53"/>
      <c r="H3152" s="53"/>
      <c r="I3152" s="53"/>
      <c r="J3152" s="53"/>
      <c r="K3152" s="54">
        <f>VLOOKUP('Base PF Saúde'!$D3152,'Porte Honorário'!$A$2:$C$106,3,0)</f>
        <v>11.98</v>
      </c>
      <c r="L3152" s="54">
        <f>'Base PF Saúde'!$K3152*'Base PF Saúde'!$C3152</f>
        <v>1.1980000000000002</v>
      </c>
      <c r="M3152" s="54">
        <f>ROUND('Base PF Saúde'!$E3152*'Uco e Filme'!$A$5,2)</f>
        <v>55.81</v>
      </c>
      <c r="N3152" s="54">
        <f>'Base PF Saúde'!$H3152*'Uco e Filme'!$A$11</f>
        <v>0</v>
      </c>
      <c r="O3152" s="55">
        <f>ROUND(SUM('Base PF Saúde'!$L3152:$N3152),2)</f>
        <v>57.01</v>
      </c>
    </row>
    <row r="3153" spans="1:15" x14ac:dyDescent="0.25">
      <c r="A3153" s="50">
        <v>40302377</v>
      </c>
      <c r="B3153" s="50" t="s">
        <v>3175</v>
      </c>
      <c r="C3153" s="51">
        <v>0.01</v>
      </c>
      <c r="D3153" s="51" t="s">
        <v>132</v>
      </c>
      <c r="E3153" s="52">
        <v>0.38700000000000001</v>
      </c>
      <c r="F3153" s="53"/>
      <c r="G3153" s="53"/>
      <c r="H3153" s="53"/>
      <c r="I3153" s="53"/>
      <c r="J3153" s="53"/>
      <c r="K3153" s="54">
        <f>VLOOKUP('Base PF Saúde'!$D3153,'Porte Honorário'!$A$2:$C$106,3,0)</f>
        <v>11.98</v>
      </c>
      <c r="L3153" s="54">
        <f>'Base PF Saúde'!$K3153*'Base PF Saúde'!$C3153</f>
        <v>0.1198</v>
      </c>
      <c r="M3153" s="54">
        <f>ROUND('Base PF Saúde'!$E3153*'Uco e Filme'!$A$5,2)</f>
        <v>5.33</v>
      </c>
      <c r="N3153" s="54">
        <f>'Base PF Saúde'!$H3153*'Uco e Filme'!$A$11</f>
        <v>0</v>
      </c>
      <c r="O3153" s="55">
        <f>ROUND(SUM('Base PF Saúde'!$L3153:$N3153),2)</f>
        <v>5.45</v>
      </c>
    </row>
    <row r="3154" spans="1:15" ht="24" x14ac:dyDescent="0.25">
      <c r="A3154" s="50">
        <v>40302385</v>
      </c>
      <c r="B3154" s="50" t="s">
        <v>3176</v>
      </c>
      <c r="C3154" s="51">
        <v>0.01</v>
      </c>
      <c r="D3154" s="51" t="s">
        <v>132</v>
      </c>
      <c r="E3154" s="52">
        <v>0.54</v>
      </c>
      <c r="F3154" s="53"/>
      <c r="G3154" s="53"/>
      <c r="H3154" s="53"/>
      <c r="I3154" s="53"/>
      <c r="J3154" s="53"/>
      <c r="K3154" s="54">
        <f>VLOOKUP('Base PF Saúde'!$D3154,'Porte Honorário'!$A$2:$C$106,3,0)</f>
        <v>11.98</v>
      </c>
      <c r="L3154" s="54">
        <f>'Base PF Saúde'!$K3154*'Base PF Saúde'!$C3154</f>
        <v>0.1198</v>
      </c>
      <c r="M3154" s="54">
        <f>ROUND('Base PF Saúde'!$E3154*'Uco e Filme'!$A$5,2)</f>
        <v>7.44</v>
      </c>
      <c r="N3154" s="54">
        <f>'Base PF Saúde'!$H3154*'Uco e Filme'!$A$11</f>
        <v>0</v>
      </c>
      <c r="O3154" s="55">
        <f>ROUND(SUM('Base PF Saúde'!$L3154:$N3154),2)</f>
        <v>7.56</v>
      </c>
    </row>
    <row r="3155" spans="1:15" x14ac:dyDescent="0.25">
      <c r="A3155" s="50">
        <v>40302393</v>
      </c>
      <c r="B3155" s="50" t="s">
        <v>3177</v>
      </c>
      <c r="C3155" s="56">
        <v>0.1</v>
      </c>
      <c r="D3155" s="51" t="s">
        <v>132</v>
      </c>
      <c r="E3155" s="52">
        <v>3.2669999999999999</v>
      </c>
      <c r="F3155" s="53"/>
      <c r="G3155" s="53"/>
      <c r="H3155" s="53"/>
      <c r="I3155" s="53"/>
      <c r="J3155" s="53"/>
      <c r="K3155" s="54">
        <f>VLOOKUP('Base PF Saúde'!$D3155,'Porte Honorário'!$A$2:$C$106,3,0)</f>
        <v>11.98</v>
      </c>
      <c r="L3155" s="54">
        <f>'Base PF Saúde'!$K3155*'Base PF Saúde'!$C3155</f>
        <v>1.1980000000000002</v>
      </c>
      <c r="M3155" s="54">
        <f>ROUND('Base PF Saúde'!$E3155*'Uco e Filme'!$A$5,2)</f>
        <v>45.02</v>
      </c>
      <c r="N3155" s="54">
        <f>'Base PF Saúde'!$H3155*'Uco e Filme'!$A$11</f>
        <v>0</v>
      </c>
      <c r="O3155" s="55">
        <f>ROUND(SUM('Base PF Saúde'!$L3155:$N3155),2)</f>
        <v>46.22</v>
      </c>
    </row>
    <row r="3156" spans="1:15" x14ac:dyDescent="0.25">
      <c r="A3156" s="50">
        <v>40302407</v>
      </c>
      <c r="B3156" s="50" t="s">
        <v>3178</v>
      </c>
      <c r="C3156" s="51">
        <v>0.01</v>
      </c>
      <c r="D3156" s="51" t="s">
        <v>132</v>
      </c>
      <c r="E3156" s="52">
        <v>0.38700000000000001</v>
      </c>
      <c r="F3156" s="53"/>
      <c r="G3156" s="53"/>
      <c r="H3156" s="53"/>
      <c r="I3156" s="53"/>
      <c r="J3156" s="53"/>
      <c r="K3156" s="54">
        <f>VLOOKUP('Base PF Saúde'!$D3156,'Porte Honorário'!$A$2:$C$106,3,0)</f>
        <v>11.98</v>
      </c>
      <c r="L3156" s="54">
        <f>'Base PF Saúde'!$K3156*'Base PF Saúde'!$C3156</f>
        <v>0.1198</v>
      </c>
      <c r="M3156" s="54">
        <f>ROUND('Base PF Saúde'!$E3156*'Uco e Filme'!$A$5,2)</f>
        <v>5.33</v>
      </c>
      <c r="N3156" s="54">
        <f>'Base PF Saúde'!$H3156*'Uco e Filme'!$A$11</f>
        <v>0</v>
      </c>
      <c r="O3156" s="55">
        <f>ROUND(SUM('Base PF Saúde'!$L3156:$N3156),2)</f>
        <v>5.45</v>
      </c>
    </row>
    <row r="3157" spans="1:15" x14ac:dyDescent="0.25">
      <c r="A3157" s="50">
        <v>40302415</v>
      </c>
      <c r="B3157" s="50" t="s">
        <v>3179</v>
      </c>
      <c r="C3157" s="51">
        <v>0.1</v>
      </c>
      <c r="D3157" s="51" t="s">
        <v>132</v>
      </c>
      <c r="E3157" s="52">
        <v>2.097</v>
      </c>
      <c r="F3157" s="53"/>
      <c r="G3157" s="53"/>
      <c r="H3157" s="53"/>
      <c r="I3157" s="53"/>
      <c r="J3157" s="53"/>
      <c r="K3157" s="54">
        <f>VLOOKUP('Base PF Saúde'!$D3157,'Porte Honorário'!$A$2:$C$106,3,0)</f>
        <v>11.98</v>
      </c>
      <c r="L3157" s="54">
        <f>'Base PF Saúde'!$K3157*'Base PF Saúde'!$C3157</f>
        <v>1.1980000000000002</v>
      </c>
      <c r="M3157" s="54">
        <f>ROUND('Base PF Saúde'!$E3157*'Uco e Filme'!$A$5,2)</f>
        <v>28.9</v>
      </c>
      <c r="N3157" s="54">
        <f>'Base PF Saúde'!$H3157*'Uco e Filme'!$A$11</f>
        <v>0</v>
      </c>
      <c r="O3157" s="55">
        <f>ROUND(SUM('Base PF Saúde'!$L3157:$N3157),2)</f>
        <v>30.1</v>
      </c>
    </row>
    <row r="3158" spans="1:15" x14ac:dyDescent="0.25">
      <c r="A3158" s="50">
        <v>40302423</v>
      </c>
      <c r="B3158" s="50" t="s">
        <v>3180</v>
      </c>
      <c r="C3158" s="51">
        <v>0.01</v>
      </c>
      <c r="D3158" s="51" t="s">
        <v>132</v>
      </c>
      <c r="E3158" s="52">
        <v>0.38700000000000001</v>
      </c>
      <c r="F3158" s="53"/>
      <c r="G3158" s="53"/>
      <c r="H3158" s="53"/>
      <c r="I3158" s="53"/>
      <c r="J3158" s="53"/>
      <c r="K3158" s="54">
        <f>VLOOKUP('Base PF Saúde'!$D3158,'Porte Honorário'!$A$2:$C$106,3,0)</f>
        <v>11.98</v>
      </c>
      <c r="L3158" s="54">
        <f>'Base PF Saúde'!$K3158*'Base PF Saúde'!$C3158</f>
        <v>0.1198</v>
      </c>
      <c r="M3158" s="54">
        <f>ROUND('Base PF Saúde'!$E3158*'Uco e Filme'!$A$5,2)</f>
        <v>5.33</v>
      </c>
      <c r="N3158" s="54">
        <f>'Base PF Saúde'!$H3158*'Uco e Filme'!$A$11</f>
        <v>0</v>
      </c>
      <c r="O3158" s="55">
        <f>ROUND(SUM('Base PF Saúde'!$L3158:$N3158),2)</f>
        <v>5.45</v>
      </c>
    </row>
    <row r="3159" spans="1:15" x14ac:dyDescent="0.25">
      <c r="A3159" s="50">
        <v>40302431</v>
      </c>
      <c r="B3159" s="50" t="s">
        <v>3181</v>
      </c>
      <c r="C3159" s="51">
        <v>0.75</v>
      </c>
      <c r="D3159" s="51" t="s">
        <v>132</v>
      </c>
      <c r="E3159" s="52">
        <v>28.475999999999999</v>
      </c>
      <c r="F3159" s="53"/>
      <c r="G3159" s="53"/>
      <c r="H3159" s="53"/>
      <c r="I3159" s="53"/>
      <c r="J3159" s="53"/>
      <c r="K3159" s="54">
        <f>VLOOKUP('Base PF Saúde'!$D3159,'Porte Honorário'!$A$2:$C$106,3,0)</f>
        <v>11.98</v>
      </c>
      <c r="L3159" s="54">
        <f>'Base PF Saúde'!$K3159*'Base PF Saúde'!$C3159</f>
        <v>8.9849999999999994</v>
      </c>
      <c r="M3159" s="54">
        <f>ROUND('Base PF Saúde'!$E3159*'Uco e Filme'!$A$5,2)</f>
        <v>392.4</v>
      </c>
      <c r="N3159" s="54">
        <f>'Base PF Saúde'!$H3159*'Uco e Filme'!$A$11</f>
        <v>0</v>
      </c>
      <c r="O3159" s="55">
        <f>ROUND(SUM('Base PF Saúde'!$L3159:$N3159),2)</f>
        <v>401.39</v>
      </c>
    </row>
    <row r="3160" spans="1:15" ht="24" x14ac:dyDescent="0.25">
      <c r="A3160" s="50">
        <v>40302440</v>
      </c>
      <c r="B3160" s="50" t="s">
        <v>3182</v>
      </c>
      <c r="C3160" s="56">
        <v>0.1</v>
      </c>
      <c r="D3160" s="51" t="s">
        <v>132</v>
      </c>
      <c r="E3160" s="52">
        <v>2.0390000000000001</v>
      </c>
      <c r="F3160" s="53"/>
      <c r="G3160" s="53"/>
      <c r="H3160" s="53"/>
      <c r="I3160" s="53"/>
      <c r="J3160" s="53"/>
      <c r="K3160" s="54">
        <f>VLOOKUP('Base PF Saúde'!$D3160,'Porte Honorário'!$A$2:$C$106,3,0)</f>
        <v>11.98</v>
      </c>
      <c r="L3160" s="54">
        <f>'Base PF Saúde'!$K3160*'Base PF Saúde'!$C3160</f>
        <v>1.1980000000000002</v>
      </c>
      <c r="M3160" s="54">
        <f>ROUND('Base PF Saúde'!$E3160*'Uco e Filme'!$A$5,2)</f>
        <v>28.1</v>
      </c>
      <c r="N3160" s="54">
        <f>'Base PF Saúde'!$H3160*'Uco e Filme'!$A$11</f>
        <v>0</v>
      </c>
      <c r="O3160" s="55">
        <f>ROUND(SUM('Base PF Saúde'!$L3160:$N3160),2)</f>
        <v>29.3</v>
      </c>
    </row>
    <row r="3161" spans="1:15" x14ac:dyDescent="0.25">
      <c r="A3161" s="50">
        <v>40302458</v>
      </c>
      <c r="B3161" s="50" t="s">
        <v>3183</v>
      </c>
      <c r="C3161" s="56">
        <v>0.5</v>
      </c>
      <c r="D3161" s="51" t="s">
        <v>132</v>
      </c>
      <c r="E3161" s="52">
        <v>15.587999999999999</v>
      </c>
      <c r="F3161" s="53"/>
      <c r="G3161" s="53"/>
      <c r="H3161" s="53"/>
      <c r="I3161" s="53"/>
      <c r="J3161" s="53"/>
      <c r="K3161" s="54">
        <f>VLOOKUP('Base PF Saúde'!$D3161,'Porte Honorário'!$A$2:$C$106,3,0)</f>
        <v>11.98</v>
      </c>
      <c r="L3161" s="54">
        <f>'Base PF Saúde'!$K3161*'Base PF Saúde'!$C3161</f>
        <v>5.99</v>
      </c>
      <c r="M3161" s="54">
        <f>ROUND('Base PF Saúde'!$E3161*'Uco e Filme'!$A$5,2)</f>
        <v>214.8</v>
      </c>
      <c r="N3161" s="54">
        <f>'Base PF Saúde'!$H3161*'Uco e Filme'!$A$11</f>
        <v>0</v>
      </c>
      <c r="O3161" s="55">
        <f>ROUND(SUM('Base PF Saúde'!$L3161:$N3161),2)</f>
        <v>220.79</v>
      </c>
    </row>
    <row r="3162" spans="1:15" x14ac:dyDescent="0.25">
      <c r="A3162" s="50">
        <v>40302466</v>
      </c>
      <c r="B3162" s="50" t="s">
        <v>3184</v>
      </c>
      <c r="C3162" s="51">
        <v>0.1</v>
      </c>
      <c r="D3162" s="51" t="s">
        <v>132</v>
      </c>
      <c r="E3162" s="52">
        <v>3.2669999999999999</v>
      </c>
      <c r="F3162" s="53"/>
      <c r="G3162" s="53"/>
      <c r="H3162" s="53"/>
      <c r="I3162" s="53"/>
      <c r="J3162" s="53"/>
      <c r="K3162" s="54">
        <f>VLOOKUP('Base PF Saúde'!$D3162,'Porte Honorário'!$A$2:$C$106,3,0)</f>
        <v>11.98</v>
      </c>
      <c r="L3162" s="54">
        <f>'Base PF Saúde'!$K3162*'Base PF Saúde'!$C3162</f>
        <v>1.1980000000000002</v>
      </c>
      <c r="M3162" s="54">
        <f>ROUND('Base PF Saúde'!$E3162*'Uco e Filme'!$A$5,2)</f>
        <v>45.02</v>
      </c>
      <c r="N3162" s="54">
        <f>'Base PF Saúde'!$H3162*'Uco e Filme'!$A$11</f>
        <v>0</v>
      </c>
      <c r="O3162" s="55">
        <f>ROUND(SUM('Base PF Saúde'!$L3162:$N3162),2)</f>
        <v>46.22</v>
      </c>
    </row>
    <row r="3163" spans="1:15" x14ac:dyDescent="0.25">
      <c r="A3163" s="50">
        <v>40302474</v>
      </c>
      <c r="B3163" s="50" t="s">
        <v>3185</v>
      </c>
      <c r="C3163" s="56">
        <v>0.1</v>
      </c>
      <c r="D3163" s="51" t="s">
        <v>132</v>
      </c>
      <c r="E3163" s="52">
        <v>3.2669999999999999</v>
      </c>
      <c r="F3163" s="53"/>
      <c r="G3163" s="53"/>
      <c r="H3163" s="53"/>
      <c r="I3163" s="53"/>
      <c r="J3163" s="53"/>
      <c r="K3163" s="54">
        <f>VLOOKUP('Base PF Saúde'!$D3163,'Porte Honorário'!$A$2:$C$106,3,0)</f>
        <v>11.98</v>
      </c>
      <c r="L3163" s="54">
        <f>'Base PF Saúde'!$K3163*'Base PF Saúde'!$C3163</f>
        <v>1.1980000000000002</v>
      </c>
      <c r="M3163" s="54">
        <f>ROUND('Base PF Saúde'!$E3163*'Uco e Filme'!$A$5,2)</f>
        <v>45.02</v>
      </c>
      <c r="N3163" s="54">
        <f>'Base PF Saúde'!$H3163*'Uco e Filme'!$A$11</f>
        <v>0</v>
      </c>
      <c r="O3163" s="55">
        <f>ROUND(SUM('Base PF Saúde'!$L3163:$N3163),2)</f>
        <v>46.22</v>
      </c>
    </row>
    <row r="3164" spans="1:15" ht="24" x14ac:dyDescent="0.25">
      <c r="A3164" s="50">
        <v>40302482</v>
      </c>
      <c r="B3164" s="50" t="s">
        <v>3186</v>
      </c>
      <c r="C3164" s="51">
        <v>1</v>
      </c>
      <c r="D3164" s="51" t="s">
        <v>132</v>
      </c>
      <c r="E3164" s="52">
        <v>2.097</v>
      </c>
      <c r="F3164" s="53"/>
      <c r="G3164" s="53"/>
      <c r="H3164" s="53"/>
      <c r="I3164" s="53"/>
      <c r="J3164" s="53"/>
      <c r="K3164" s="54">
        <f>VLOOKUP('Base PF Saúde'!$D3164,'Porte Honorário'!$A$2:$C$106,3,0)</f>
        <v>11.98</v>
      </c>
      <c r="L3164" s="54">
        <f>'Base PF Saúde'!$K3164*'Base PF Saúde'!$C3164</f>
        <v>11.98</v>
      </c>
      <c r="M3164" s="54">
        <f>ROUND('Base PF Saúde'!$E3164*'Uco e Filme'!$A$5,2)</f>
        <v>28.9</v>
      </c>
      <c r="N3164" s="54">
        <f>'Base PF Saúde'!$H3164*'Uco e Filme'!$A$11</f>
        <v>0</v>
      </c>
      <c r="O3164" s="55">
        <f>ROUND(SUM('Base PF Saúde'!$L3164:$N3164),2)</f>
        <v>40.880000000000003</v>
      </c>
    </row>
    <row r="3165" spans="1:15" x14ac:dyDescent="0.25">
      <c r="A3165" s="50">
        <v>40302490</v>
      </c>
      <c r="B3165" s="50" t="s">
        <v>3187</v>
      </c>
      <c r="C3165" s="56">
        <v>0.1</v>
      </c>
      <c r="D3165" s="51" t="s">
        <v>132</v>
      </c>
      <c r="E3165" s="52">
        <v>3.2669999999999999</v>
      </c>
      <c r="F3165" s="53"/>
      <c r="G3165" s="53"/>
      <c r="H3165" s="53"/>
      <c r="I3165" s="53"/>
      <c r="J3165" s="53"/>
      <c r="K3165" s="54">
        <f>VLOOKUP('Base PF Saúde'!$D3165,'Porte Honorário'!$A$2:$C$106,3,0)</f>
        <v>11.98</v>
      </c>
      <c r="L3165" s="54">
        <f>'Base PF Saúde'!$K3165*'Base PF Saúde'!$C3165</f>
        <v>1.1980000000000002</v>
      </c>
      <c r="M3165" s="54">
        <f>ROUND('Base PF Saúde'!$E3165*'Uco e Filme'!$A$5,2)</f>
        <v>45.02</v>
      </c>
      <c r="N3165" s="54">
        <f>'Base PF Saúde'!$H3165*'Uco e Filme'!$A$11</f>
        <v>0</v>
      </c>
      <c r="O3165" s="55">
        <f>ROUND(SUM('Base PF Saúde'!$L3165:$N3165),2)</f>
        <v>46.22</v>
      </c>
    </row>
    <row r="3166" spans="1:15" ht="24" x14ac:dyDescent="0.25">
      <c r="A3166" s="50">
        <v>40302504</v>
      </c>
      <c r="B3166" s="50" t="s">
        <v>3188</v>
      </c>
      <c r="C3166" s="51">
        <v>0.01</v>
      </c>
      <c r="D3166" s="51" t="s">
        <v>132</v>
      </c>
      <c r="E3166" s="52">
        <v>0.72</v>
      </c>
      <c r="F3166" s="53"/>
      <c r="G3166" s="53"/>
      <c r="H3166" s="53"/>
      <c r="I3166" s="53"/>
      <c r="J3166" s="53"/>
      <c r="K3166" s="54">
        <f>VLOOKUP('Base PF Saúde'!$D3166,'Porte Honorário'!$A$2:$C$106,3,0)</f>
        <v>11.98</v>
      </c>
      <c r="L3166" s="54">
        <f>'Base PF Saúde'!$K3166*'Base PF Saúde'!$C3166</f>
        <v>0.1198</v>
      </c>
      <c r="M3166" s="54">
        <f>ROUND('Base PF Saúde'!$E3166*'Uco e Filme'!$A$5,2)</f>
        <v>9.92</v>
      </c>
      <c r="N3166" s="54">
        <f>'Base PF Saúde'!$H3166*'Uco e Filme'!$A$11</f>
        <v>0</v>
      </c>
      <c r="O3166" s="55">
        <f>ROUND(SUM('Base PF Saúde'!$L3166:$N3166),2)</f>
        <v>10.039999999999999</v>
      </c>
    </row>
    <row r="3167" spans="1:15" ht="24" x14ac:dyDescent="0.25">
      <c r="A3167" s="50">
        <v>40302512</v>
      </c>
      <c r="B3167" s="50" t="s">
        <v>3189</v>
      </c>
      <c r="C3167" s="51">
        <v>0.01</v>
      </c>
      <c r="D3167" s="51" t="s">
        <v>132</v>
      </c>
      <c r="E3167" s="52">
        <v>0.72</v>
      </c>
      <c r="F3167" s="53"/>
      <c r="G3167" s="53"/>
      <c r="H3167" s="53"/>
      <c r="I3167" s="53"/>
      <c r="J3167" s="53"/>
      <c r="K3167" s="54">
        <f>VLOOKUP('Base PF Saúde'!$D3167,'Porte Honorário'!$A$2:$C$106,3,0)</f>
        <v>11.98</v>
      </c>
      <c r="L3167" s="54">
        <f>'Base PF Saúde'!$K3167*'Base PF Saúde'!$C3167</f>
        <v>0.1198</v>
      </c>
      <c r="M3167" s="54">
        <f>ROUND('Base PF Saúde'!$E3167*'Uco e Filme'!$A$5,2)</f>
        <v>9.92</v>
      </c>
      <c r="N3167" s="54">
        <f>'Base PF Saúde'!$H3167*'Uco e Filme'!$A$11</f>
        <v>0</v>
      </c>
      <c r="O3167" s="55">
        <f>ROUND(SUM('Base PF Saúde'!$L3167:$N3167),2)</f>
        <v>10.039999999999999</v>
      </c>
    </row>
    <row r="3168" spans="1:15" x14ac:dyDescent="0.25">
      <c r="A3168" s="50">
        <v>40302520</v>
      </c>
      <c r="B3168" s="50" t="s">
        <v>3190</v>
      </c>
      <c r="C3168" s="51">
        <v>0.01</v>
      </c>
      <c r="D3168" s="51" t="s">
        <v>132</v>
      </c>
      <c r="E3168" s="52">
        <v>1.413</v>
      </c>
      <c r="F3168" s="53"/>
      <c r="G3168" s="53"/>
      <c r="H3168" s="53"/>
      <c r="I3168" s="53"/>
      <c r="J3168" s="53"/>
      <c r="K3168" s="54">
        <f>VLOOKUP('Base PF Saúde'!$D3168,'Porte Honorário'!$A$2:$C$106,3,0)</f>
        <v>11.98</v>
      </c>
      <c r="L3168" s="54">
        <f>'Base PF Saúde'!$K3168*'Base PF Saúde'!$C3168</f>
        <v>0.1198</v>
      </c>
      <c r="M3168" s="54">
        <f>ROUND('Base PF Saúde'!$E3168*'Uco e Filme'!$A$5,2)</f>
        <v>19.47</v>
      </c>
      <c r="N3168" s="54">
        <f>'Base PF Saúde'!$H3168*'Uco e Filme'!$A$11</f>
        <v>0</v>
      </c>
      <c r="O3168" s="55">
        <f>ROUND(SUM('Base PF Saúde'!$L3168:$N3168),2)</f>
        <v>19.59</v>
      </c>
    </row>
    <row r="3169" spans="1:15" x14ac:dyDescent="0.25">
      <c r="A3169" s="50">
        <v>40302539</v>
      </c>
      <c r="B3169" s="50" t="s">
        <v>3191</v>
      </c>
      <c r="C3169" s="51">
        <v>0.25</v>
      </c>
      <c r="D3169" s="51" t="s">
        <v>132</v>
      </c>
      <c r="E3169" s="52">
        <v>4.7969999999999997</v>
      </c>
      <c r="F3169" s="53"/>
      <c r="G3169" s="53"/>
      <c r="H3169" s="53"/>
      <c r="I3169" s="53"/>
      <c r="J3169" s="53"/>
      <c r="K3169" s="54">
        <f>VLOOKUP('Base PF Saúde'!$D3169,'Porte Honorário'!$A$2:$C$106,3,0)</f>
        <v>11.98</v>
      </c>
      <c r="L3169" s="54">
        <f>'Base PF Saúde'!$K3169*'Base PF Saúde'!$C3169</f>
        <v>2.9950000000000001</v>
      </c>
      <c r="M3169" s="54">
        <f>ROUND('Base PF Saúde'!$E3169*'Uco e Filme'!$A$5,2)</f>
        <v>66.099999999999994</v>
      </c>
      <c r="N3169" s="54">
        <f>'Base PF Saúde'!$H3169*'Uco e Filme'!$A$11</f>
        <v>0</v>
      </c>
      <c r="O3169" s="55">
        <f>ROUND(SUM('Base PF Saúde'!$L3169:$N3169),2)</f>
        <v>69.099999999999994</v>
      </c>
    </row>
    <row r="3170" spans="1:15" x14ac:dyDescent="0.25">
      <c r="A3170" s="50">
        <v>40302547</v>
      </c>
      <c r="B3170" s="50" t="s">
        <v>3192</v>
      </c>
      <c r="C3170" s="51">
        <v>0.01</v>
      </c>
      <c r="D3170" s="51" t="s">
        <v>132</v>
      </c>
      <c r="E3170" s="52">
        <v>0.54</v>
      </c>
      <c r="F3170" s="53"/>
      <c r="G3170" s="53"/>
      <c r="H3170" s="53"/>
      <c r="I3170" s="53"/>
      <c r="J3170" s="53"/>
      <c r="K3170" s="54">
        <f>VLOOKUP('Base PF Saúde'!$D3170,'Porte Honorário'!$A$2:$C$106,3,0)</f>
        <v>11.98</v>
      </c>
      <c r="L3170" s="54">
        <f>'Base PF Saúde'!$K3170*'Base PF Saúde'!$C3170</f>
        <v>0.1198</v>
      </c>
      <c r="M3170" s="54">
        <f>ROUND('Base PF Saúde'!$E3170*'Uco e Filme'!$A$5,2)</f>
        <v>7.44</v>
      </c>
      <c r="N3170" s="54">
        <f>'Base PF Saúde'!$H3170*'Uco e Filme'!$A$11</f>
        <v>0</v>
      </c>
      <c r="O3170" s="55">
        <f>ROUND(SUM('Base PF Saúde'!$L3170:$N3170),2)</f>
        <v>7.56</v>
      </c>
    </row>
    <row r="3171" spans="1:15" x14ac:dyDescent="0.25">
      <c r="A3171" s="50">
        <v>40302555</v>
      </c>
      <c r="B3171" s="50" t="s">
        <v>3193</v>
      </c>
      <c r="C3171" s="56">
        <v>0.1</v>
      </c>
      <c r="D3171" s="51" t="s">
        <v>132</v>
      </c>
      <c r="E3171" s="52">
        <v>3.2669999999999999</v>
      </c>
      <c r="F3171" s="53"/>
      <c r="G3171" s="53"/>
      <c r="H3171" s="53"/>
      <c r="I3171" s="53"/>
      <c r="J3171" s="53"/>
      <c r="K3171" s="54">
        <f>VLOOKUP('Base PF Saúde'!$D3171,'Porte Honorário'!$A$2:$C$106,3,0)</f>
        <v>11.98</v>
      </c>
      <c r="L3171" s="54">
        <f>'Base PF Saúde'!$K3171*'Base PF Saúde'!$C3171</f>
        <v>1.1980000000000002</v>
      </c>
      <c r="M3171" s="54">
        <f>ROUND('Base PF Saúde'!$E3171*'Uco e Filme'!$A$5,2)</f>
        <v>45.02</v>
      </c>
      <c r="N3171" s="54">
        <f>'Base PF Saúde'!$H3171*'Uco e Filme'!$A$11</f>
        <v>0</v>
      </c>
      <c r="O3171" s="55">
        <f>ROUND(SUM('Base PF Saúde'!$L3171:$N3171),2)</f>
        <v>46.22</v>
      </c>
    </row>
    <row r="3172" spans="1:15" ht="24" x14ac:dyDescent="0.25">
      <c r="A3172" s="50">
        <v>40302563</v>
      </c>
      <c r="B3172" s="50" t="s">
        <v>3194</v>
      </c>
      <c r="C3172" s="51">
        <v>0.01</v>
      </c>
      <c r="D3172" s="51" t="s">
        <v>132</v>
      </c>
      <c r="E3172" s="52">
        <v>1.413</v>
      </c>
      <c r="F3172" s="53"/>
      <c r="G3172" s="53"/>
      <c r="H3172" s="53"/>
      <c r="I3172" s="53"/>
      <c r="J3172" s="53"/>
      <c r="K3172" s="54">
        <f>VLOOKUP('Base PF Saúde'!$D3172,'Porte Honorário'!$A$2:$C$106,3,0)</f>
        <v>11.98</v>
      </c>
      <c r="L3172" s="54">
        <f>'Base PF Saúde'!$K3172*'Base PF Saúde'!$C3172</f>
        <v>0.1198</v>
      </c>
      <c r="M3172" s="54">
        <f>ROUND('Base PF Saúde'!$E3172*'Uco e Filme'!$A$5,2)</f>
        <v>19.47</v>
      </c>
      <c r="N3172" s="54">
        <f>'Base PF Saúde'!$H3172*'Uco e Filme'!$A$11</f>
        <v>0</v>
      </c>
      <c r="O3172" s="55">
        <f>ROUND(SUM('Base PF Saúde'!$L3172:$N3172),2)</f>
        <v>19.59</v>
      </c>
    </row>
    <row r="3173" spans="1:15" x14ac:dyDescent="0.25">
      <c r="A3173" s="50">
        <v>40302571</v>
      </c>
      <c r="B3173" s="50" t="s">
        <v>3195</v>
      </c>
      <c r="C3173" s="51">
        <v>0.1</v>
      </c>
      <c r="D3173" s="51" t="s">
        <v>132</v>
      </c>
      <c r="E3173" s="52">
        <v>3.2669999999999999</v>
      </c>
      <c r="F3173" s="53"/>
      <c r="G3173" s="53"/>
      <c r="H3173" s="53"/>
      <c r="I3173" s="53"/>
      <c r="J3173" s="53"/>
      <c r="K3173" s="54">
        <f>VLOOKUP('Base PF Saúde'!$D3173,'Porte Honorário'!$A$2:$C$106,3,0)</f>
        <v>11.98</v>
      </c>
      <c r="L3173" s="54">
        <f>'Base PF Saúde'!$K3173*'Base PF Saúde'!$C3173</f>
        <v>1.1980000000000002</v>
      </c>
      <c r="M3173" s="54">
        <f>ROUND('Base PF Saúde'!$E3173*'Uco e Filme'!$A$5,2)</f>
        <v>45.02</v>
      </c>
      <c r="N3173" s="54">
        <f>'Base PF Saúde'!$H3173*'Uco e Filme'!$A$11</f>
        <v>0</v>
      </c>
      <c r="O3173" s="55">
        <f>ROUND(SUM('Base PF Saúde'!$L3173:$N3173),2)</f>
        <v>46.22</v>
      </c>
    </row>
    <row r="3174" spans="1:15" x14ac:dyDescent="0.25">
      <c r="A3174" s="50">
        <v>40302580</v>
      </c>
      <c r="B3174" s="50" t="s">
        <v>3196</v>
      </c>
      <c r="C3174" s="51">
        <v>0.01</v>
      </c>
      <c r="D3174" s="51" t="s">
        <v>132</v>
      </c>
      <c r="E3174" s="52">
        <v>0.38700000000000001</v>
      </c>
      <c r="F3174" s="53"/>
      <c r="G3174" s="53"/>
      <c r="H3174" s="53"/>
      <c r="I3174" s="53"/>
      <c r="J3174" s="53"/>
      <c r="K3174" s="54">
        <f>VLOOKUP('Base PF Saúde'!$D3174,'Porte Honorário'!$A$2:$C$106,3,0)</f>
        <v>11.98</v>
      </c>
      <c r="L3174" s="54">
        <f>'Base PF Saúde'!$K3174*'Base PF Saúde'!$C3174</f>
        <v>0.1198</v>
      </c>
      <c r="M3174" s="54">
        <f>ROUND('Base PF Saúde'!$E3174*'Uco e Filme'!$A$5,2)</f>
        <v>5.33</v>
      </c>
      <c r="N3174" s="54">
        <f>'Base PF Saúde'!$H3174*'Uco e Filme'!$A$11</f>
        <v>0</v>
      </c>
      <c r="O3174" s="55">
        <f>ROUND(SUM('Base PF Saúde'!$L3174:$N3174),2)</f>
        <v>5.45</v>
      </c>
    </row>
    <row r="3175" spans="1:15" x14ac:dyDescent="0.25">
      <c r="A3175" s="50">
        <v>40302598</v>
      </c>
      <c r="B3175" s="50" t="s">
        <v>3197</v>
      </c>
      <c r="C3175" s="51">
        <v>0.01</v>
      </c>
      <c r="D3175" s="51" t="s">
        <v>132</v>
      </c>
      <c r="E3175" s="52">
        <v>0.38700000000000001</v>
      </c>
      <c r="F3175" s="53"/>
      <c r="G3175" s="53"/>
      <c r="H3175" s="53"/>
      <c r="I3175" s="53"/>
      <c r="J3175" s="53"/>
      <c r="K3175" s="54">
        <f>VLOOKUP('Base PF Saúde'!$D3175,'Porte Honorário'!$A$2:$C$106,3,0)</f>
        <v>11.98</v>
      </c>
      <c r="L3175" s="54">
        <f>'Base PF Saúde'!$K3175*'Base PF Saúde'!$C3175</f>
        <v>0.1198</v>
      </c>
      <c r="M3175" s="54">
        <f>ROUND('Base PF Saúde'!$E3175*'Uco e Filme'!$A$5,2)</f>
        <v>5.33</v>
      </c>
      <c r="N3175" s="54">
        <f>'Base PF Saúde'!$H3175*'Uco e Filme'!$A$11</f>
        <v>0</v>
      </c>
      <c r="O3175" s="55">
        <f>ROUND(SUM('Base PF Saúde'!$L3175:$N3175),2)</f>
        <v>5.45</v>
      </c>
    </row>
    <row r="3176" spans="1:15" x14ac:dyDescent="0.25">
      <c r="A3176" s="50">
        <v>40302601</v>
      </c>
      <c r="B3176" s="50" t="s">
        <v>3198</v>
      </c>
      <c r="C3176" s="51">
        <v>0.01</v>
      </c>
      <c r="D3176" s="51" t="s">
        <v>132</v>
      </c>
      <c r="E3176" s="52">
        <v>8.9909999999999997</v>
      </c>
      <c r="F3176" s="53"/>
      <c r="G3176" s="53"/>
      <c r="H3176" s="53"/>
      <c r="I3176" s="53"/>
      <c r="J3176" s="53"/>
      <c r="K3176" s="54">
        <f>VLOOKUP('Base PF Saúde'!$D3176,'Porte Honorário'!$A$2:$C$106,3,0)</f>
        <v>11.98</v>
      </c>
      <c r="L3176" s="54">
        <f>'Base PF Saúde'!$K3176*'Base PF Saúde'!$C3176</f>
        <v>0.1198</v>
      </c>
      <c r="M3176" s="54">
        <f>ROUND('Base PF Saúde'!$E3176*'Uco e Filme'!$A$5,2)</f>
        <v>123.9</v>
      </c>
      <c r="N3176" s="54">
        <f>'Base PF Saúde'!$H3176*'Uco e Filme'!$A$11</f>
        <v>0</v>
      </c>
      <c r="O3176" s="55">
        <f>ROUND(SUM('Base PF Saúde'!$L3176:$N3176),2)</f>
        <v>124.02</v>
      </c>
    </row>
    <row r="3177" spans="1:15" x14ac:dyDescent="0.25">
      <c r="A3177" s="50">
        <v>40302610</v>
      </c>
      <c r="B3177" s="50" t="s">
        <v>3199</v>
      </c>
      <c r="C3177" s="51">
        <v>0.01</v>
      </c>
      <c r="D3177" s="51" t="s">
        <v>132</v>
      </c>
      <c r="E3177" s="52">
        <v>8.9909999999999997</v>
      </c>
      <c r="F3177" s="53"/>
      <c r="G3177" s="53"/>
      <c r="H3177" s="53"/>
      <c r="I3177" s="53"/>
      <c r="J3177" s="53"/>
      <c r="K3177" s="54">
        <f>VLOOKUP('Base PF Saúde'!$D3177,'Porte Honorário'!$A$2:$C$106,3,0)</f>
        <v>11.98</v>
      </c>
      <c r="L3177" s="54">
        <f>'Base PF Saúde'!$K3177*'Base PF Saúde'!$C3177</f>
        <v>0.1198</v>
      </c>
      <c r="M3177" s="54">
        <f>ROUND('Base PF Saúde'!$E3177*'Uco e Filme'!$A$5,2)</f>
        <v>123.9</v>
      </c>
      <c r="N3177" s="54">
        <f>'Base PF Saúde'!$H3177*'Uco e Filme'!$A$11</f>
        <v>0</v>
      </c>
      <c r="O3177" s="55">
        <f>ROUND(SUM('Base PF Saúde'!$L3177:$N3177),2)</f>
        <v>124.02</v>
      </c>
    </row>
    <row r="3178" spans="1:15" x14ac:dyDescent="0.25">
      <c r="A3178" s="50">
        <v>40302628</v>
      </c>
      <c r="B3178" s="50" t="s">
        <v>3200</v>
      </c>
      <c r="C3178" s="56">
        <v>0.1</v>
      </c>
      <c r="D3178" s="51" t="s">
        <v>132</v>
      </c>
      <c r="E3178" s="52">
        <v>2.097</v>
      </c>
      <c r="F3178" s="53"/>
      <c r="G3178" s="53"/>
      <c r="H3178" s="53"/>
      <c r="I3178" s="53"/>
      <c r="J3178" s="53"/>
      <c r="K3178" s="54">
        <f>VLOOKUP('Base PF Saúde'!$D3178,'Porte Honorário'!$A$2:$C$106,3,0)</f>
        <v>11.98</v>
      </c>
      <c r="L3178" s="54">
        <f>'Base PF Saúde'!$K3178*'Base PF Saúde'!$C3178</f>
        <v>1.1980000000000002</v>
      </c>
      <c r="M3178" s="54">
        <f>ROUND('Base PF Saúde'!$E3178*'Uco e Filme'!$A$5,2)</f>
        <v>28.9</v>
      </c>
      <c r="N3178" s="54">
        <f>'Base PF Saúde'!$H3178*'Uco e Filme'!$A$11</f>
        <v>0</v>
      </c>
      <c r="O3178" s="55">
        <f>ROUND(SUM('Base PF Saúde'!$L3178:$N3178),2)</f>
        <v>30.1</v>
      </c>
    </row>
    <row r="3179" spans="1:15" x14ac:dyDescent="0.25">
      <c r="A3179" s="50">
        <v>40302636</v>
      </c>
      <c r="B3179" s="50" t="s">
        <v>3201</v>
      </c>
      <c r="C3179" s="51">
        <v>0.01</v>
      </c>
      <c r="D3179" s="51" t="s">
        <v>132</v>
      </c>
      <c r="E3179" s="52">
        <v>0.70199999999999996</v>
      </c>
      <c r="F3179" s="53"/>
      <c r="G3179" s="53"/>
      <c r="H3179" s="53"/>
      <c r="I3179" s="53"/>
      <c r="J3179" s="53"/>
      <c r="K3179" s="54">
        <f>VLOOKUP('Base PF Saúde'!$D3179,'Porte Honorário'!$A$2:$C$106,3,0)</f>
        <v>11.98</v>
      </c>
      <c r="L3179" s="54">
        <f>'Base PF Saúde'!$K3179*'Base PF Saúde'!$C3179</f>
        <v>0.1198</v>
      </c>
      <c r="M3179" s="54">
        <f>ROUND('Base PF Saúde'!$E3179*'Uco e Filme'!$A$5,2)</f>
        <v>9.67</v>
      </c>
      <c r="N3179" s="54">
        <f>'Base PF Saúde'!$H3179*'Uco e Filme'!$A$11</f>
        <v>0</v>
      </c>
      <c r="O3179" s="55">
        <f>ROUND(SUM('Base PF Saúde'!$L3179:$N3179),2)</f>
        <v>9.7899999999999991</v>
      </c>
    </row>
    <row r="3180" spans="1:15" x14ac:dyDescent="0.25">
      <c r="A3180" s="50">
        <v>40302644</v>
      </c>
      <c r="B3180" s="50" t="s">
        <v>3202</v>
      </c>
      <c r="C3180" s="56">
        <v>0.1</v>
      </c>
      <c r="D3180" s="51" t="s">
        <v>132</v>
      </c>
      <c r="E3180" s="52">
        <v>2.097</v>
      </c>
      <c r="F3180" s="53"/>
      <c r="G3180" s="53"/>
      <c r="H3180" s="53"/>
      <c r="I3180" s="53"/>
      <c r="J3180" s="53"/>
      <c r="K3180" s="54">
        <f>VLOOKUP('Base PF Saúde'!$D3180,'Porte Honorário'!$A$2:$C$106,3,0)</f>
        <v>11.98</v>
      </c>
      <c r="L3180" s="54">
        <f>'Base PF Saúde'!$K3180*'Base PF Saúde'!$C3180</f>
        <v>1.1980000000000002</v>
      </c>
      <c r="M3180" s="54">
        <f>ROUND('Base PF Saúde'!$E3180*'Uco e Filme'!$A$5,2)</f>
        <v>28.9</v>
      </c>
      <c r="N3180" s="54">
        <f>'Base PF Saúde'!$H3180*'Uco e Filme'!$A$11</f>
        <v>0</v>
      </c>
      <c r="O3180" s="55">
        <f>ROUND(SUM('Base PF Saúde'!$L3180:$N3180),2)</f>
        <v>30.1</v>
      </c>
    </row>
    <row r="3181" spans="1:15" x14ac:dyDescent="0.25">
      <c r="A3181" s="50">
        <v>40302652</v>
      </c>
      <c r="B3181" s="50" t="s">
        <v>3203</v>
      </c>
      <c r="C3181" s="51">
        <v>0.1</v>
      </c>
      <c r="D3181" s="51" t="s">
        <v>132</v>
      </c>
      <c r="E3181" s="52">
        <v>1.764</v>
      </c>
      <c r="F3181" s="53"/>
      <c r="G3181" s="53"/>
      <c r="H3181" s="53"/>
      <c r="I3181" s="53"/>
      <c r="J3181" s="53"/>
      <c r="K3181" s="54">
        <f>VLOOKUP('Base PF Saúde'!$D3181,'Porte Honorário'!$A$2:$C$106,3,0)</f>
        <v>11.98</v>
      </c>
      <c r="L3181" s="54">
        <f>'Base PF Saúde'!$K3181*'Base PF Saúde'!$C3181</f>
        <v>1.1980000000000002</v>
      </c>
      <c r="M3181" s="54">
        <f>ROUND('Base PF Saúde'!$E3181*'Uco e Filme'!$A$5,2)</f>
        <v>24.31</v>
      </c>
      <c r="N3181" s="54">
        <f>'Base PF Saúde'!$H3181*'Uco e Filme'!$A$11</f>
        <v>0</v>
      </c>
      <c r="O3181" s="55">
        <f>ROUND(SUM('Base PF Saúde'!$L3181:$N3181),2)</f>
        <v>25.51</v>
      </c>
    </row>
    <row r="3182" spans="1:15" x14ac:dyDescent="0.25">
      <c r="A3182" s="50">
        <v>40302679</v>
      </c>
      <c r="B3182" s="50" t="s">
        <v>3204</v>
      </c>
      <c r="C3182" s="56">
        <v>0.1</v>
      </c>
      <c r="D3182" s="51" t="s">
        <v>132</v>
      </c>
      <c r="E3182" s="52">
        <v>1.764</v>
      </c>
      <c r="F3182" s="53"/>
      <c r="G3182" s="53"/>
      <c r="H3182" s="53"/>
      <c r="I3182" s="53"/>
      <c r="J3182" s="53"/>
      <c r="K3182" s="54">
        <f>VLOOKUP('Base PF Saúde'!$D3182,'Porte Honorário'!$A$2:$C$106,3,0)</f>
        <v>11.98</v>
      </c>
      <c r="L3182" s="54">
        <f>'Base PF Saúde'!$K3182*'Base PF Saúde'!$C3182</f>
        <v>1.1980000000000002</v>
      </c>
      <c r="M3182" s="54">
        <f>ROUND('Base PF Saúde'!$E3182*'Uco e Filme'!$A$5,2)</f>
        <v>24.31</v>
      </c>
      <c r="N3182" s="54">
        <f>'Base PF Saúde'!$H3182*'Uco e Filme'!$A$11</f>
        <v>0</v>
      </c>
      <c r="O3182" s="55">
        <f>ROUND(SUM('Base PF Saúde'!$L3182:$N3182),2)</f>
        <v>25.51</v>
      </c>
    </row>
    <row r="3183" spans="1:15" x14ac:dyDescent="0.25">
      <c r="A3183" s="50">
        <v>40302687</v>
      </c>
      <c r="B3183" s="50" t="s">
        <v>3205</v>
      </c>
      <c r="C3183" s="56">
        <v>0.5</v>
      </c>
      <c r="D3183" s="51" t="s">
        <v>132</v>
      </c>
      <c r="E3183" s="52">
        <v>14.742000000000001</v>
      </c>
      <c r="F3183" s="53"/>
      <c r="G3183" s="53"/>
      <c r="H3183" s="53"/>
      <c r="I3183" s="53"/>
      <c r="J3183" s="53"/>
      <c r="K3183" s="54">
        <f>VLOOKUP('Base PF Saúde'!$D3183,'Porte Honorário'!$A$2:$C$106,3,0)</f>
        <v>11.98</v>
      </c>
      <c r="L3183" s="54">
        <f>'Base PF Saúde'!$K3183*'Base PF Saúde'!$C3183</f>
        <v>5.99</v>
      </c>
      <c r="M3183" s="54">
        <f>ROUND('Base PF Saúde'!$E3183*'Uco e Filme'!$A$5,2)</f>
        <v>203.14</v>
      </c>
      <c r="N3183" s="54">
        <f>'Base PF Saúde'!$H3183*'Uco e Filme'!$A$11</f>
        <v>0</v>
      </c>
      <c r="O3183" s="55">
        <f>ROUND(SUM('Base PF Saúde'!$L3183:$N3183),2)</f>
        <v>209.13</v>
      </c>
    </row>
    <row r="3184" spans="1:15" x14ac:dyDescent="0.25">
      <c r="A3184" s="50">
        <v>40302695</v>
      </c>
      <c r="B3184" s="50" t="s">
        <v>3206</v>
      </c>
      <c r="C3184" s="51">
        <v>0.01</v>
      </c>
      <c r="D3184" s="51" t="s">
        <v>132</v>
      </c>
      <c r="E3184" s="52">
        <v>0.72</v>
      </c>
      <c r="F3184" s="53"/>
      <c r="G3184" s="53"/>
      <c r="H3184" s="53"/>
      <c r="I3184" s="53"/>
      <c r="J3184" s="53"/>
      <c r="K3184" s="54">
        <f>VLOOKUP('Base PF Saúde'!$D3184,'Porte Honorário'!$A$2:$C$106,3,0)</f>
        <v>11.98</v>
      </c>
      <c r="L3184" s="54">
        <f>'Base PF Saúde'!$K3184*'Base PF Saúde'!$C3184</f>
        <v>0.1198</v>
      </c>
      <c r="M3184" s="54">
        <f>ROUND('Base PF Saúde'!$E3184*'Uco e Filme'!$A$5,2)</f>
        <v>9.92</v>
      </c>
      <c r="N3184" s="54">
        <f>'Base PF Saúde'!$H3184*'Uco e Filme'!$A$11</f>
        <v>0</v>
      </c>
      <c r="O3184" s="55">
        <f>ROUND(SUM('Base PF Saúde'!$L3184:$N3184),2)</f>
        <v>10.039999999999999</v>
      </c>
    </row>
    <row r="3185" spans="1:15" x14ac:dyDescent="0.25">
      <c r="A3185" s="50">
        <v>40302709</v>
      </c>
      <c r="B3185" s="50" t="s">
        <v>3207</v>
      </c>
      <c r="C3185" s="56">
        <v>0.1</v>
      </c>
      <c r="D3185" s="51" t="s">
        <v>132</v>
      </c>
      <c r="E3185" s="52">
        <v>1.506</v>
      </c>
      <c r="F3185" s="53"/>
      <c r="G3185" s="53"/>
      <c r="H3185" s="53"/>
      <c r="I3185" s="53"/>
      <c r="J3185" s="53"/>
      <c r="K3185" s="54">
        <f>VLOOKUP('Base PF Saúde'!$D3185,'Porte Honorário'!$A$2:$C$106,3,0)</f>
        <v>11.98</v>
      </c>
      <c r="L3185" s="54">
        <f>'Base PF Saúde'!$K3185*'Base PF Saúde'!$C3185</f>
        <v>1.1980000000000002</v>
      </c>
      <c r="M3185" s="54">
        <f>ROUND('Base PF Saúde'!$E3185*'Uco e Filme'!$A$5,2)</f>
        <v>20.75</v>
      </c>
      <c r="N3185" s="54">
        <f>'Base PF Saúde'!$H3185*'Uco e Filme'!$A$11</f>
        <v>0</v>
      </c>
      <c r="O3185" s="55">
        <f>ROUND(SUM('Base PF Saúde'!$L3185:$N3185),2)</f>
        <v>21.95</v>
      </c>
    </row>
    <row r="3186" spans="1:15" x14ac:dyDescent="0.25">
      <c r="A3186" s="50">
        <v>40302717</v>
      </c>
      <c r="B3186" s="50" t="s">
        <v>3208</v>
      </c>
      <c r="C3186" s="51">
        <v>0.1</v>
      </c>
      <c r="D3186" s="51" t="s">
        <v>132</v>
      </c>
      <c r="E3186" s="52">
        <v>3.2669999999999999</v>
      </c>
      <c r="F3186" s="53"/>
      <c r="G3186" s="53"/>
      <c r="H3186" s="53"/>
      <c r="I3186" s="53"/>
      <c r="J3186" s="53"/>
      <c r="K3186" s="54">
        <f>VLOOKUP('Base PF Saúde'!$D3186,'Porte Honorário'!$A$2:$C$106,3,0)</f>
        <v>11.98</v>
      </c>
      <c r="L3186" s="54">
        <f>'Base PF Saúde'!$K3186*'Base PF Saúde'!$C3186</f>
        <v>1.1980000000000002</v>
      </c>
      <c r="M3186" s="54">
        <f>ROUND('Base PF Saúde'!$E3186*'Uco e Filme'!$A$5,2)</f>
        <v>45.02</v>
      </c>
      <c r="N3186" s="54">
        <f>'Base PF Saúde'!$H3186*'Uco e Filme'!$A$11</f>
        <v>0</v>
      </c>
      <c r="O3186" s="55">
        <f>ROUND(SUM('Base PF Saúde'!$L3186:$N3186),2)</f>
        <v>46.22</v>
      </c>
    </row>
    <row r="3187" spans="1:15" x14ac:dyDescent="0.25">
      <c r="A3187" s="50">
        <v>40302725</v>
      </c>
      <c r="B3187" s="50" t="s">
        <v>3209</v>
      </c>
      <c r="C3187" s="56">
        <v>0.1</v>
      </c>
      <c r="D3187" s="51" t="s">
        <v>132</v>
      </c>
      <c r="E3187" s="52">
        <v>3.2669999999999999</v>
      </c>
      <c r="F3187" s="53"/>
      <c r="G3187" s="53"/>
      <c r="H3187" s="53"/>
      <c r="I3187" s="53"/>
      <c r="J3187" s="53"/>
      <c r="K3187" s="54">
        <f>VLOOKUP('Base PF Saúde'!$D3187,'Porte Honorário'!$A$2:$C$106,3,0)</f>
        <v>11.98</v>
      </c>
      <c r="L3187" s="54">
        <f>'Base PF Saúde'!$K3187*'Base PF Saúde'!$C3187</f>
        <v>1.1980000000000002</v>
      </c>
      <c r="M3187" s="54">
        <f>ROUND('Base PF Saúde'!$E3187*'Uco e Filme'!$A$5,2)</f>
        <v>45.02</v>
      </c>
      <c r="N3187" s="54">
        <f>'Base PF Saúde'!$H3187*'Uco e Filme'!$A$11</f>
        <v>0</v>
      </c>
      <c r="O3187" s="55">
        <f>ROUND(SUM('Base PF Saúde'!$L3187:$N3187),2)</f>
        <v>46.22</v>
      </c>
    </row>
    <row r="3188" spans="1:15" x14ac:dyDescent="0.25">
      <c r="A3188" s="50">
        <v>40302733</v>
      </c>
      <c r="B3188" s="50" t="s">
        <v>3210</v>
      </c>
      <c r="C3188" s="56">
        <v>0.1</v>
      </c>
      <c r="D3188" s="51" t="s">
        <v>132</v>
      </c>
      <c r="E3188" s="52">
        <v>3.2669999999999999</v>
      </c>
      <c r="F3188" s="53"/>
      <c r="G3188" s="53"/>
      <c r="H3188" s="53"/>
      <c r="I3188" s="53"/>
      <c r="J3188" s="53"/>
      <c r="K3188" s="54">
        <f>VLOOKUP('Base PF Saúde'!$D3188,'Porte Honorário'!$A$2:$C$106,3,0)</f>
        <v>11.98</v>
      </c>
      <c r="L3188" s="54">
        <f>'Base PF Saúde'!$K3188*'Base PF Saúde'!$C3188</f>
        <v>1.1980000000000002</v>
      </c>
      <c r="M3188" s="54">
        <f>ROUND('Base PF Saúde'!$E3188*'Uco e Filme'!$A$5,2)</f>
        <v>45.02</v>
      </c>
      <c r="N3188" s="54">
        <f>'Base PF Saúde'!$H3188*'Uco e Filme'!$A$11</f>
        <v>0</v>
      </c>
      <c r="O3188" s="55">
        <f>ROUND(SUM('Base PF Saúde'!$L3188:$N3188),2)</f>
        <v>46.22</v>
      </c>
    </row>
    <row r="3189" spans="1:15" x14ac:dyDescent="0.25">
      <c r="A3189" s="50">
        <v>40302741</v>
      </c>
      <c r="B3189" s="50" t="s">
        <v>3211</v>
      </c>
      <c r="C3189" s="51">
        <v>0.75</v>
      </c>
      <c r="D3189" s="51" t="s">
        <v>132</v>
      </c>
      <c r="E3189" s="52">
        <v>27.684000000000001</v>
      </c>
      <c r="F3189" s="53"/>
      <c r="G3189" s="53"/>
      <c r="H3189" s="53"/>
      <c r="I3189" s="53"/>
      <c r="J3189" s="53"/>
      <c r="K3189" s="54">
        <f>VLOOKUP('Base PF Saúde'!$D3189,'Porte Honorário'!$A$2:$C$106,3,0)</f>
        <v>11.98</v>
      </c>
      <c r="L3189" s="54">
        <f>'Base PF Saúde'!$K3189*'Base PF Saúde'!$C3189</f>
        <v>8.9849999999999994</v>
      </c>
      <c r="M3189" s="54">
        <f>ROUND('Base PF Saúde'!$E3189*'Uco e Filme'!$A$5,2)</f>
        <v>381.49</v>
      </c>
      <c r="N3189" s="54">
        <f>'Base PF Saúde'!$H3189*'Uco e Filme'!$A$11</f>
        <v>0</v>
      </c>
      <c r="O3189" s="55">
        <f>ROUND(SUM('Base PF Saúde'!$L3189:$N3189),2)</f>
        <v>390.48</v>
      </c>
    </row>
    <row r="3190" spans="1:15" ht="36" x14ac:dyDescent="0.25">
      <c r="A3190" s="50">
        <v>40302750</v>
      </c>
      <c r="B3190" s="50" t="s">
        <v>3212</v>
      </c>
      <c r="C3190" s="56">
        <v>0.1</v>
      </c>
      <c r="D3190" s="51" t="s">
        <v>132</v>
      </c>
      <c r="E3190" s="52">
        <v>3.2669999999999999</v>
      </c>
      <c r="F3190" s="53"/>
      <c r="G3190" s="53"/>
      <c r="H3190" s="53"/>
      <c r="I3190" s="53"/>
      <c r="J3190" s="53"/>
      <c r="K3190" s="54">
        <f>VLOOKUP('Base PF Saúde'!$D3190,'Porte Honorário'!$A$2:$C$106,3,0)</f>
        <v>11.98</v>
      </c>
      <c r="L3190" s="54">
        <f>'Base PF Saúde'!$K3190*'Base PF Saúde'!$C3190</f>
        <v>1.1980000000000002</v>
      </c>
      <c r="M3190" s="54">
        <f>ROUND('Base PF Saúde'!$E3190*'Uco e Filme'!$A$5,2)</f>
        <v>45.02</v>
      </c>
      <c r="N3190" s="54">
        <f>'Base PF Saúde'!$H3190*'Uco e Filme'!$A$11</f>
        <v>0</v>
      </c>
      <c r="O3190" s="55">
        <f>ROUND(SUM('Base PF Saúde'!$L3190:$N3190),2)</f>
        <v>46.22</v>
      </c>
    </row>
    <row r="3191" spans="1:15" x14ac:dyDescent="0.25">
      <c r="A3191" s="50">
        <v>40302768</v>
      </c>
      <c r="B3191" s="50" t="s">
        <v>3213</v>
      </c>
      <c r="C3191" s="51">
        <v>1</v>
      </c>
      <c r="D3191" s="51" t="s">
        <v>98</v>
      </c>
      <c r="E3191" s="52">
        <v>7.4340000000000002</v>
      </c>
      <c r="F3191" s="53"/>
      <c r="G3191" s="53"/>
      <c r="H3191" s="53"/>
      <c r="I3191" s="53"/>
      <c r="J3191" s="53"/>
      <c r="K3191" s="54">
        <f>VLOOKUP('Base PF Saúde'!$D3191,'Porte Honorário'!$A$2:$C$106,3,0)</f>
        <v>35.950000000000003</v>
      </c>
      <c r="L3191" s="54">
        <f>'Base PF Saúde'!$K3191*'Base PF Saúde'!$C3191</f>
        <v>35.950000000000003</v>
      </c>
      <c r="M3191" s="54">
        <f>ROUND('Base PF Saúde'!$E3191*'Uco e Filme'!$A$5,2)</f>
        <v>102.44</v>
      </c>
      <c r="N3191" s="54">
        <f>'Base PF Saúde'!$H3191*'Uco e Filme'!$A$11</f>
        <v>0</v>
      </c>
      <c r="O3191" s="55">
        <f>ROUND(SUM('Base PF Saúde'!$L3191:$N3191),2)</f>
        <v>138.38999999999999</v>
      </c>
    </row>
    <row r="3192" spans="1:15" x14ac:dyDescent="0.25">
      <c r="A3192" s="50">
        <v>40302776</v>
      </c>
      <c r="B3192" s="50" t="s">
        <v>3214</v>
      </c>
      <c r="C3192" s="56">
        <v>0.1</v>
      </c>
      <c r="D3192" s="51" t="s">
        <v>132</v>
      </c>
      <c r="E3192" s="52">
        <v>8.0909999999999993</v>
      </c>
      <c r="F3192" s="53"/>
      <c r="G3192" s="53"/>
      <c r="H3192" s="53"/>
      <c r="I3192" s="53"/>
      <c r="J3192" s="53"/>
      <c r="K3192" s="54">
        <f>VLOOKUP('Base PF Saúde'!$D3192,'Porte Honorário'!$A$2:$C$106,3,0)</f>
        <v>11.98</v>
      </c>
      <c r="L3192" s="54">
        <f>'Base PF Saúde'!$K3192*'Base PF Saúde'!$C3192</f>
        <v>1.1980000000000002</v>
      </c>
      <c r="M3192" s="54">
        <f>ROUND('Base PF Saúde'!$E3192*'Uco e Filme'!$A$5,2)</f>
        <v>111.49</v>
      </c>
      <c r="N3192" s="54">
        <f>'Base PF Saúde'!$H3192*'Uco e Filme'!$A$11</f>
        <v>0</v>
      </c>
      <c r="O3192" s="55">
        <f>ROUND(SUM('Base PF Saúde'!$L3192:$N3192),2)</f>
        <v>112.69</v>
      </c>
    </row>
    <row r="3193" spans="1:15" x14ac:dyDescent="0.25">
      <c r="A3193" s="50">
        <v>40302784</v>
      </c>
      <c r="B3193" s="50" t="s">
        <v>3215</v>
      </c>
      <c r="C3193" s="51">
        <v>0.01</v>
      </c>
      <c r="D3193" s="51" t="s">
        <v>132</v>
      </c>
      <c r="E3193" s="52">
        <v>22.24</v>
      </c>
      <c r="F3193" s="53"/>
      <c r="G3193" s="53"/>
      <c r="H3193" s="53"/>
      <c r="I3193" s="53"/>
      <c r="J3193" s="53"/>
      <c r="K3193" s="54">
        <f>VLOOKUP('Base PF Saúde'!$D3193,'Porte Honorário'!$A$2:$C$106,3,0)</f>
        <v>11.98</v>
      </c>
      <c r="L3193" s="54">
        <f>'Base PF Saúde'!$K3193*'Base PF Saúde'!$C3193</f>
        <v>0.1198</v>
      </c>
      <c r="M3193" s="54">
        <f>ROUND('Base PF Saúde'!$E3193*'Uco e Filme'!$A$5,2)</f>
        <v>306.47000000000003</v>
      </c>
      <c r="N3193" s="54">
        <f>'Base PF Saúde'!$H3193*'Uco e Filme'!$A$11</f>
        <v>0</v>
      </c>
      <c r="O3193" s="55">
        <f>ROUND(SUM('Base PF Saúde'!$L3193:$N3193),2)</f>
        <v>306.58999999999997</v>
      </c>
    </row>
    <row r="3194" spans="1:15" x14ac:dyDescent="0.25">
      <c r="A3194" s="50">
        <v>40302792</v>
      </c>
      <c r="B3194" s="50" t="s">
        <v>3216</v>
      </c>
      <c r="C3194" s="51">
        <v>0.01</v>
      </c>
      <c r="D3194" s="51" t="s">
        <v>132</v>
      </c>
      <c r="E3194" s="52">
        <v>33.619999999999997</v>
      </c>
      <c r="F3194" s="53"/>
      <c r="G3194" s="53"/>
      <c r="H3194" s="53"/>
      <c r="I3194" s="53"/>
      <c r="J3194" s="53"/>
      <c r="K3194" s="54">
        <f>VLOOKUP('Base PF Saúde'!$D3194,'Porte Honorário'!$A$2:$C$106,3,0)</f>
        <v>11.98</v>
      </c>
      <c r="L3194" s="54">
        <f>'Base PF Saúde'!$K3194*'Base PF Saúde'!$C3194</f>
        <v>0.1198</v>
      </c>
      <c r="M3194" s="54">
        <f>ROUND('Base PF Saúde'!$E3194*'Uco e Filme'!$A$5,2)</f>
        <v>463.28</v>
      </c>
      <c r="N3194" s="54">
        <f>'Base PF Saúde'!$H3194*'Uco e Filme'!$A$11</f>
        <v>0</v>
      </c>
      <c r="O3194" s="55">
        <f>ROUND(SUM('Base PF Saúde'!$L3194:$N3194),2)</f>
        <v>463.4</v>
      </c>
    </row>
    <row r="3195" spans="1:15" x14ac:dyDescent="0.25">
      <c r="A3195" s="50">
        <v>40302806</v>
      </c>
      <c r="B3195" s="50" t="s">
        <v>3217</v>
      </c>
      <c r="C3195" s="51">
        <v>0.01</v>
      </c>
      <c r="D3195" s="51" t="s">
        <v>132</v>
      </c>
      <c r="E3195" s="52">
        <v>33.619999999999997</v>
      </c>
      <c r="F3195" s="53"/>
      <c r="G3195" s="53"/>
      <c r="H3195" s="53"/>
      <c r="I3195" s="53"/>
      <c r="J3195" s="53"/>
      <c r="K3195" s="54">
        <f>VLOOKUP('Base PF Saúde'!$D3195,'Porte Honorário'!$A$2:$C$106,3,0)</f>
        <v>11.98</v>
      </c>
      <c r="L3195" s="54">
        <f>'Base PF Saúde'!$K3195*'Base PF Saúde'!$C3195</f>
        <v>0.1198</v>
      </c>
      <c r="M3195" s="54">
        <f>ROUND('Base PF Saúde'!$E3195*'Uco e Filme'!$A$5,2)</f>
        <v>463.28</v>
      </c>
      <c r="N3195" s="54">
        <f>'Base PF Saúde'!$H3195*'Uco e Filme'!$A$11</f>
        <v>0</v>
      </c>
      <c r="O3195" s="55">
        <f>ROUND(SUM('Base PF Saúde'!$L3195:$N3195),2)</f>
        <v>463.4</v>
      </c>
    </row>
    <row r="3196" spans="1:15" x14ac:dyDescent="0.25">
      <c r="A3196" s="50">
        <v>40302814</v>
      </c>
      <c r="B3196" s="50" t="s">
        <v>3218</v>
      </c>
      <c r="C3196" s="51">
        <v>0.01</v>
      </c>
      <c r="D3196" s="51" t="s">
        <v>132</v>
      </c>
      <c r="E3196" s="52">
        <v>9.9410000000000007</v>
      </c>
      <c r="F3196" s="53"/>
      <c r="G3196" s="53"/>
      <c r="H3196" s="53"/>
      <c r="I3196" s="53"/>
      <c r="J3196" s="53"/>
      <c r="K3196" s="54">
        <f>VLOOKUP('Base PF Saúde'!$D3196,'Porte Honorário'!$A$2:$C$106,3,0)</f>
        <v>11.98</v>
      </c>
      <c r="L3196" s="54">
        <f>'Base PF Saúde'!$K3196*'Base PF Saúde'!$C3196</f>
        <v>0.1198</v>
      </c>
      <c r="M3196" s="54">
        <f>ROUND('Base PF Saúde'!$E3196*'Uco e Filme'!$A$5,2)</f>
        <v>136.99</v>
      </c>
      <c r="N3196" s="54">
        <f>'Base PF Saúde'!$H3196*'Uco e Filme'!$A$11</f>
        <v>0</v>
      </c>
      <c r="O3196" s="55">
        <f>ROUND(SUM('Base PF Saúde'!$L3196:$N3196),2)</f>
        <v>137.11000000000001</v>
      </c>
    </row>
    <row r="3197" spans="1:15" x14ac:dyDescent="0.25">
      <c r="A3197" s="50">
        <v>40302822</v>
      </c>
      <c r="B3197" s="50" t="s">
        <v>3219</v>
      </c>
      <c r="C3197" s="51">
        <v>0.01</v>
      </c>
      <c r="D3197" s="51" t="s">
        <v>132</v>
      </c>
      <c r="E3197" s="52">
        <v>3.3220000000000001</v>
      </c>
      <c r="F3197" s="53"/>
      <c r="G3197" s="53"/>
      <c r="H3197" s="53"/>
      <c r="I3197" s="53"/>
      <c r="J3197" s="53"/>
      <c r="K3197" s="54">
        <f>VLOOKUP('Base PF Saúde'!$D3197,'Porte Honorário'!$A$2:$C$106,3,0)</f>
        <v>11.98</v>
      </c>
      <c r="L3197" s="54">
        <f>'Base PF Saúde'!$K3197*'Base PF Saúde'!$C3197</f>
        <v>0.1198</v>
      </c>
      <c r="M3197" s="54">
        <f>ROUND('Base PF Saúde'!$E3197*'Uco e Filme'!$A$5,2)</f>
        <v>45.78</v>
      </c>
      <c r="N3197" s="54">
        <f>'Base PF Saúde'!$H3197*'Uco e Filme'!$A$11</f>
        <v>0</v>
      </c>
      <c r="O3197" s="55">
        <f>ROUND(SUM('Base PF Saúde'!$L3197:$N3197),2)</f>
        <v>45.9</v>
      </c>
    </row>
    <row r="3198" spans="1:15" ht="24" x14ac:dyDescent="0.25">
      <c r="A3198" s="50">
        <v>40302830</v>
      </c>
      <c r="B3198" s="50" t="s">
        <v>3220</v>
      </c>
      <c r="C3198" s="51">
        <v>0.01</v>
      </c>
      <c r="D3198" s="51" t="s">
        <v>132</v>
      </c>
      <c r="E3198" s="52">
        <v>1.796</v>
      </c>
      <c r="F3198" s="53"/>
      <c r="G3198" s="53"/>
      <c r="H3198" s="53"/>
      <c r="I3198" s="53"/>
      <c r="J3198" s="53"/>
      <c r="K3198" s="54">
        <f>VLOOKUP('Base PF Saúde'!$D3198,'Porte Honorário'!$A$2:$C$106,3,0)</f>
        <v>11.98</v>
      </c>
      <c r="L3198" s="54">
        <f>'Base PF Saúde'!$K3198*'Base PF Saúde'!$C3198</f>
        <v>0.1198</v>
      </c>
      <c r="M3198" s="54">
        <f>ROUND('Base PF Saúde'!$E3198*'Uco e Filme'!$A$5,2)</f>
        <v>24.75</v>
      </c>
      <c r="N3198" s="54">
        <f>'Base PF Saúde'!$H3198*'Uco e Filme'!$A$11</f>
        <v>0</v>
      </c>
      <c r="O3198" s="55">
        <f>ROUND(SUM('Base PF Saúde'!$L3198:$N3198),2)</f>
        <v>24.87</v>
      </c>
    </row>
    <row r="3199" spans="1:15" x14ac:dyDescent="0.25">
      <c r="A3199" s="50">
        <v>40302849</v>
      </c>
      <c r="B3199" s="50" t="s">
        <v>3221</v>
      </c>
      <c r="C3199" s="51">
        <v>0.01</v>
      </c>
      <c r="D3199" s="51" t="s">
        <v>132</v>
      </c>
      <c r="E3199" s="52">
        <v>56.292000000000002</v>
      </c>
      <c r="F3199" s="53"/>
      <c r="G3199" s="53"/>
      <c r="H3199" s="53"/>
      <c r="I3199" s="53"/>
      <c r="J3199" s="53"/>
      <c r="K3199" s="54">
        <f>VLOOKUP('Base PF Saúde'!$D3199,'Porte Honorário'!$A$2:$C$106,3,0)</f>
        <v>11.98</v>
      </c>
      <c r="L3199" s="54">
        <f>'Base PF Saúde'!$K3199*'Base PF Saúde'!$C3199</f>
        <v>0.1198</v>
      </c>
      <c r="M3199" s="54">
        <f>ROUND('Base PF Saúde'!$E3199*'Uco e Filme'!$A$5,2)</f>
        <v>775.7</v>
      </c>
      <c r="N3199" s="54">
        <f>'Base PF Saúde'!$H3199*'Uco e Filme'!$A$11</f>
        <v>0</v>
      </c>
      <c r="O3199" s="55">
        <f>ROUND(SUM('Base PF Saúde'!$L3199:$N3199),2)</f>
        <v>775.82</v>
      </c>
    </row>
    <row r="3200" spans="1:15" ht="18" customHeight="1" x14ac:dyDescent="0.25">
      <c r="A3200" s="72" t="s">
        <v>3222</v>
      </c>
      <c r="B3200" s="73"/>
      <c r="C3200" s="73"/>
      <c r="D3200" s="73"/>
      <c r="E3200" s="73"/>
      <c r="F3200" s="73"/>
      <c r="G3200" s="73"/>
      <c r="H3200" s="73"/>
      <c r="I3200" s="73"/>
      <c r="J3200" s="73"/>
      <c r="K3200" s="73">
        <f>VLOOKUP('Base PF Saúde'!$D3200,'Porte Honorário'!$A$2:$C$106,3,0)</f>
        <v>0</v>
      </c>
      <c r="L3200" s="73">
        <f>'Base PF Saúde'!$K3200*'Base PF Saúde'!$C3200</f>
        <v>0</v>
      </c>
      <c r="M3200" s="73">
        <f>'Base PF Saúde'!$E3200*'Uco e Filme'!$A$5</f>
        <v>0</v>
      </c>
      <c r="N3200" s="73">
        <f>'Base PF Saúde'!$H3200*'Uco e Filme'!$A$11</f>
        <v>0</v>
      </c>
      <c r="O3200" s="74">
        <f>ROUND(SUM('Base PF Saúde'!$L3200:$N3200),2)</f>
        <v>0</v>
      </c>
    </row>
    <row r="3201" spans="1:15" s="59" customFormat="1" ht="24" x14ac:dyDescent="0.25">
      <c r="A3201" s="50">
        <v>40303012</v>
      </c>
      <c r="B3201" s="50" t="s">
        <v>3223</v>
      </c>
      <c r="C3201" s="51">
        <v>0.01</v>
      </c>
      <c r="D3201" s="51" t="s">
        <v>132</v>
      </c>
      <c r="E3201" s="52">
        <v>1.413</v>
      </c>
      <c r="F3201" s="53"/>
      <c r="G3201" s="53"/>
      <c r="H3201" s="53"/>
      <c r="I3201" s="53"/>
      <c r="J3201" s="53"/>
      <c r="K3201" s="54">
        <f>VLOOKUP('Base PF Saúde'!$D3201,'Porte Honorário'!$A$2:$C$106,3,0)</f>
        <v>11.98</v>
      </c>
      <c r="L3201" s="54">
        <f>'Base PF Saúde'!$K3201*'Base PF Saúde'!$C3201</f>
        <v>0.1198</v>
      </c>
      <c r="M3201" s="54">
        <f>'Base PF Saúde'!$E3201*'Uco e Filme'!$A$5</f>
        <v>19.471139999999998</v>
      </c>
      <c r="N3201" s="54">
        <f>'Base PF Saúde'!$H3201*'Uco e Filme'!$A$11</f>
        <v>0</v>
      </c>
      <c r="O3201" s="55">
        <f>ROUND(SUM('Base PF Saúde'!$L3201:$N3201),2)</f>
        <v>19.59</v>
      </c>
    </row>
    <row r="3202" spans="1:15" s="59" customFormat="1" x14ac:dyDescent="0.25">
      <c r="A3202" s="50">
        <v>40303020</v>
      </c>
      <c r="B3202" s="50" t="s">
        <v>3224</v>
      </c>
      <c r="C3202" s="51">
        <v>0.04</v>
      </c>
      <c r="D3202" s="51" t="s">
        <v>132</v>
      </c>
      <c r="E3202" s="52">
        <v>0.42299999999999999</v>
      </c>
      <c r="F3202" s="53"/>
      <c r="G3202" s="53"/>
      <c r="H3202" s="53"/>
      <c r="I3202" s="53"/>
      <c r="J3202" s="53"/>
      <c r="K3202" s="54">
        <f>VLOOKUP('Base PF Saúde'!$D3202,'Porte Honorário'!$A$2:$C$106,3,0)</f>
        <v>11.98</v>
      </c>
      <c r="L3202" s="54">
        <f>'Base PF Saúde'!$K3202*'Base PF Saúde'!$C3202</f>
        <v>0.47920000000000001</v>
      </c>
      <c r="M3202" s="54">
        <f>'Base PF Saúde'!$E3202*'Uco e Filme'!$A$5</f>
        <v>5.8289399999999993</v>
      </c>
      <c r="N3202" s="54">
        <f>'Base PF Saúde'!$H3202*'Uco e Filme'!$A$11</f>
        <v>0</v>
      </c>
      <c r="O3202" s="55">
        <f>ROUND(SUM('Base PF Saúde'!$L3202:$N3202),2)</f>
        <v>6.31</v>
      </c>
    </row>
    <row r="3203" spans="1:15" s="59" customFormat="1" ht="36" x14ac:dyDescent="0.25">
      <c r="A3203" s="50">
        <v>40303039</v>
      </c>
      <c r="B3203" s="50" t="s">
        <v>3225</v>
      </c>
      <c r="C3203" s="51">
        <v>0.04</v>
      </c>
      <c r="D3203" s="51" t="s">
        <v>132</v>
      </c>
      <c r="E3203" s="52">
        <v>1.5840000000000001</v>
      </c>
      <c r="F3203" s="53"/>
      <c r="G3203" s="53"/>
      <c r="H3203" s="53"/>
      <c r="I3203" s="53"/>
      <c r="J3203" s="53"/>
      <c r="K3203" s="54">
        <f>VLOOKUP('Base PF Saúde'!$D3203,'Porte Honorário'!$A$2:$C$106,3,0)</f>
        <v>11.98</v>
      </c>
      <c r="L3203" s="54">
        <f>'Base PF Saúde'!$K3203*'Base PF Saúde'!$C3203</f>
        <v>0.47920000000000001</v>
      </c>
      <c r="M3203" s="54">
        <f>'Base PF Saúde'!$E3203*'Uco e Filme'!$A$5</f>
        <v>21.82752</v>
      </c>
      <c r="N3203" s="54">
        <f>'Base PF Saúde'!$H3203*'Uco e Filme'!$A$11</f>
        <v>0</v>
      </c>
      <c r="O3203" s="55">
        <f>ROUND(SUM('Base PF Saúde'!$L3203:$N3203),2)</f>
        <v>22.31</v>
      </c>
    </row>
    <row r="3204" spans="1:15" s="59" customFormat="1" x14ac:dyDescent="0.25">
      <c r="A3204" s="50">
        <v>40303047</v>
      </c>
      <c r="B3204" s="50" t="s">
        <v>3226</v>
      </c>
      <c r="C3204" s="51">
        <v>0.04</v>
      </c>
      <c r="D3204" s="51" t="s">
        <v>132</v>
      </c>
      <c r="E3204" s="52">
        <v>0.42299999999999999</v>
      </c>
      <c r="F3204" s="53"/>
      <c r="G3204" s="53"/>
      <c r="H3204" s="53"/>
      <c r="I3204" s="53"/>
      <c r="J3204" s="53"/>
      <c r="K3204" s="54">
        <f>VLOOKUP('Base PF Saúde'!$D3204,'Porte Honorário'!$A$2:$C$106,3,0)</f>
        <v>11.98</v>
      </c>
      <c r="L3204" s="54">
        <f>'Base PF Saúde'!$K3204*'Base PF Saúde'!$C3204</f>
        <v>0.47920000000000001</v>
      </c>
      <c r="M3204" s="54">
        <f>'Base PF Saúde'!$E3204*'Uco e Filme'!$A$5</f>
        <v>5.8289399999999993</v>
      </c>
      <c r="N3204" s="54">
        <f>'Base PF Saúde'!$H3204*'Uco e Filme'!$A$11</f>
        <v>0</v>
      </c>
      <c r="O3204" s="55">
        <f>ROUND(SUM('Base PF Saúde'!$L3204:$N3204),2)</f>
        <v>6.31</v>
      </c>
    </row>
    <row r="3205" spans="1:15" s="59" customFormat="1" x14ac:dyDescent="0.25">
      <c r="A3205" s="50">
        <v>40303055</v>
      </c>
      <c r="B3205" s="50" t="s">
        <v>3227</v>
      </c>
      <c r="C3205" s="51">
        <v>0.04</v>
      </c>
      <c r="D3205" s="51" t="s">
        <v>132</v>
      </c>
      <c r="E3205" s="52">
        <v>2.7269999999999999</v>
      </c>
      <c r="F3205" s="53"/>
      <c r="G3205" s="53"/>
      <c r="H3205" s="53"/>
      <c r="I3205" s="53"/>
      <c r="J3205" s="53"/>
      <c r="K3205" s="54">
        <f>VLOOKUP('Base PF Saúde'!$D3205,'Porte Honorário'!$A$2:$C$106,3,0)</f>
        <v>11.98</v>
      </c>
      <c r="L3205" s="54">
        <f>'Base PF Saúde'!$K3205*'Base PF Saúde'!$C3205</f>
        <v>0.47920000000000001</v>
      </c>
      <c r="M3205" s="54">
        <f>'Base PF Saúde'!$E3205*'Uco e Filme'!$A$5</f>
        <v>37.578059999999994</v>
      </c>
      <c r="N3205" s="54">
        <f>'Base PF Saúde'!$H3205*'Uco e Filme'!$A$11</f>
        <v>0</v>
      </c>
      <c r="O3205" s="55">
        <f>ROUND(SUM('Base PF Saúde'!$L3205:$N3205),2)</f>
        <v>38.06</v>
      </c>
    </row>
    <row r="3206" spans="1:15" s="59" customFormat="1" ht="24" x14ac:dyDescent="0.25">
      <c r="A3206" s="50">
        <v>40303063</v>
      </c>
      <c r="B3206" s="50" t="s">
        <v>3228</v>
      </c>
      <c r="C3206" s="51">
        <v>0.04</v>
      </c>
      <c r="D3206" s="51" t="s">
        <v>132</v>
      </c>
      <c r="E3206" s="52">
        <v>0.65700000000000003</v>
      </c>
      <c r="F3206" s="53"/>
      <c r="G3206" s="53"/>
      <c r="H3206" s="53"/>
      <c r="I3206" s="53"/>
      <c r="J3206" s="53"/>
      <c r="K3206" s="54">
        <f>VLOOKUP('Base PF Saúde'!$D3206,'Porte Honorário'!$A$2:$C$106,3,0)</f>
        <v>11.98</v>
      </c>
      <c r="L3206" s="54">
        <f>'Base PF Saúde'!$K3206*'Base PF Saúde'!$C3206</f>
        <v>0.47920000000000001</v>
      </c>
      <c r="M3206" s="54">
        <f>'Base PF Saúde'!$E3206*'Uco e Filme'!$A$5</f>
        <v>9.0534599999999994</v>
      </c>
      <c r="N3206" s="54">
        <f>'Base PF Saúde'!$H3206*'Uco e Filme'!$A$11</f>
        <v>0</v>
      </c>
      <c r="O3206" s="55">
        <f>ROUND(SUM('Base PF Saúde'!$L3206:$N3206),2)</f>
        <v>9.5299999999999994</v>
      </c>
    </row>
    <row r="3207" spans="1:15" s="59" customFormat="1" ht="24" x14ac:dyDescent="0.25">
      <c r="A3207" s="50">
        <v>40303071</v>
      </c>
      <c r="B3207" s="50" t="s">
        <v>3229</v>
      </c>
      <c r="C3207" s="51">
        <v>0.04</v>
      </c>
      <c r="D3207" s="51" t="s">
        <v>132</v>
      </c>
      <c r="E3207" s="52">
        <v>0.42299999999999999</v>
      </c>
      <c r="F3207" s="53"/>
      <c r="G3207" s="53"/>
      <c r="H3207" s="53"/>
      <c r="I3207" s="53"/>
      <c r="J3207" s="53"/>
      <c r="K3207" s="54">
        <f>VLOOKUP('Base PF Saúde'!$D3207,'Porte Honorário'!$A$2:$C$106,3,0)</f>
        <v>11.98</v>
      </c>
      <c r="L3207" s="54">
        <f>'Base PF Saúde'!$K3207*'Base PF Saúde'!$C3207</f>
        <v>0.47920000000000001</v>
      </c>
      <c r="M3207" s="54">
        <f>'Base PF Saúde'!$E3207*'Uco e Filme'!$A$5</f>
        <v>5.8289399999999993</v>
      </c>
      <c r="N3207" s="54">
        <f>'Base PF Saúde'!$H3207*'Uco e Filme'!$A$11</f>
        <v>0</v>
      </c>
      <c r="O3207" s="55">
        <f>ROUND(SUM('Base PF Saúde'!$L3207:$N3207),2)</f>
        <v>6.31</v>
      </c>
    </row>
    <row r="3208" spans="1:15" s="59" customFormat="1" x14ac:dyDescent="0.25">
      <c r="A3208" s="50">
        <v>40303080</v>
      </c>
      <c r="B3208" s="50" t="s">
        <v>3230</v>
      </c>
      <c r="C3208" s="51">
        <v>0.04</v>
      </c>
      <c r="D3208" s="51" t="s">
        <v>132</v>
      </c>
      <c r="E3208" s="52">
        <v>0.65700000000000003</v>
      </c>
      <c r="F3208" s="53"/>
      <c r="G3208" s="53"/>
      <c r="H3208" s="53"/>
      <c r="I3208" s="53"/>
      <c r="J3208" s="53"/>
      <c r="K3208" s="54">
        <f>VLOOKUP('Base PF Saúde'!$D3208,'Porte Honorário'!$A$2:$C$106,3,0)</f>
        <v>11.98</v>
      </c>
      <c r="L3208" s="54">
        <f>'Base PF Saúde'!$K3208*'Base PF Saúde'!$C3208</f>
        <v>0.47920000000000001</v>
      </c>
      <c r="M3208" s="54">
        <f>'Base PF Saúde'!$E3208*'Uco e Filme'!$A$5</f>
        <v>9.0534599999999994</v>
      </c>
      <c r="N3208" s="54">
        <f>'Base PF Saúde'!$H3208*'Uco e Filme'!$A$11</f>
        <v>0</v>
      </c>
      <c r="O3208" s="55">
        <f>ROUND(SUM('Base PF Saúde'!$L3208:$N3208),2)</f>
        <v>9.5299999999999994</v>
      </c>
    </row>
    <row r="3209" spans="1:15" s="59" customFormat="1" x14ac:dyDescent="0.25">
      <c r="A3209" s="50">
        <v>40303098</v>
      </c>
      <c r="B3209" s="50" t="s">
        <v>3231</v>
      </c>
      <c r="C3209" s="51">
        <v>0.04</v>
      </c>
      <c r="D3209" s="51" t="s">
        <v>132</v>
      </c>
      <c r="E3209" s="52">
        <v>0.42299999999999999</v>
      </c>
      <c r="F3209" s="53"/>
      <c r="G3209" s="53"/>
      <c r="H3209" s="53"/>
      <c r="I3209" s="53"/>
      <c r="J3209" s="53"/>
      <c r="K3209" s="54">
        <f>VLOOKUP('Base PF Saúde'!$D3209,'Porte Honorário'!$A$2:$C$106,3,0)</f>
        <v>11.98</v>
      </c>
      <c r="L3209" s="54">
        <f>'Base PF Saúde'!$K3209*'Base PF Saúde'!$C3209</f>
        <v>0.47920000000000001</v>
      </c>
      <c r="M3209" s="54">
        <f>'Base PF Saúde'!$E3209*'Uco e Filme'!$A$5</f>
        <v>5.8289399999999993</v>
      </c>
      <c r="N3209" s="54">
        <f>'Base PF Saúde'!$H3209*'Uco e Filme'!$A$11</f>
        <v>0</v>
      </c>
      <c r="O3209" s="55">
        <f>ROUND(SUM('Base PF Saúde'!$L3209:$N3209),2)</f>
        <v>6.31</v>
      </c>
    </row>
    <row r="3210" spans="1:15" s="59" customFormat="1" x14ac:dyDescent="0.25">
      <c r="A3210" s="50">
        <v>40303101</v>
      </c>
      <c r="B3210" s="50" t="s">
        <v>3232</v>
      </c>
      <c r="C3210" s="51">
        <v>0.04</v>
      </c>
      <c r="D3210" s="51" t="s">
        <v>132</v>
      </c>
      <c r="E3210" s="52">
        <v>0.42299999999999999</v>
      </c>
      <c r="F3210" s="53"/>
      <c r="G3210" s="53"/>
      <c r="H3210" s="53"/>
      <c r="I3210" s="53"/>
      <c r="J3210" s="53"/>
      <c r="K3210" s="54">
        <f>VLOOKUP('Base PF Saúde'!$D3210,'Porte Honorário'!$A$2:$C$106,3,0)</f>
        <v>11.98</v>
      </c>
      <c r="L3210" s="54">
        <f>'Base PF Saúde'!$K3210*'Base PF Saúde'!$C3210</f>
        <v>0.47920000000000001</v>
      </c>
      <c r="M3210" s="54">
        <f>'Base PF Saúde'!$E3210*'Uco e Filme'!$A$5</f>
        <v>5.8289399999999993</v>
      </c>
      <c r="N3210" s="54">
        <f>'Base PF Saúde'!$H3210*'Uco e Filme'!$A$11</f>
        <v>0</v>
      </c>
      <c r="O3210" s="55">
        <f>ROUND(SUM('Base PF Saúde'!$L3210:$N3210),2)</f>
        <v>6.31</v>
      </c>
    </row>
    <row r="3211" spans="1:15" s="59" customFormat="1" x14ac:dyDescent="0.25">
      <c r="A3211" s="50">
        <v>40303110</v>
      </c>
      <c r="B3211" s="50" t="s">
        <v>3233</v>
      </c>
      <c r="C3211" s="51">
        <v>0.04</v>
      </c>
      <c r="D3211" s="51" t="s">
        <v>132</v>
      </c>
      <c r="E3211" s="52">
        <v>0.92700000000000005</v>
      </c>
      <c r="F3211" s="53"/>
      <c r="G3211" s="53"/>
      <c r="H3211" s="53"/>
      <c r="I3211" s="53"/>
      <c r="J3211" s="53"/>
      <c r="K3211" s="54">
        <f>VLOOKUP('Base PF Saúde'!$D3211,'Porte Honorário'!$A$2:$C$106,3,0)</f>
        <v>11.98</v>
      </c>
      <c r="L3211" s="54">
        <f>'Base PF Saúde'!$K3211*'Base PF Saúde'!$C3211</f>
        <v>0.47920000000000001</v>
      </c>
      <c r="M3211" s="54">
        <f>'Base PF Saúde'!$E3211*'Uco e Filme'!$A$5</f>
        <v>12.77406</v>
      </c>
      <c r="N3211" s="54">
        <f>'Base PF Saúde'!$H3211*'Uco e Filme'!$A$11</f>
        <v>0</v>
      </c>
      <c r="O3211" s="55">
        <f>ROUND(SUM('Base PF Saúde'!$L3211:$N3211),2)</f>
        <v>13.25</v>
      </c>
    </row>
    <row r="3212" spans="1:15" s="59" customFormat="1" ht="24" x14ac:dyDescent="0.25">
      <c r="A3212" s="50">
        <v>40303128</v>
      </c>
      <c r="B3212" s="50" t="s">
        <v>3234</v>
      </c>
      <c r="C3212" s="51">
        <v>0.04</v>
      </c>
      <c r="D3212" s="51" t="s">
        <v>132</v>
      </c>
      <c r="E3212" s="52">
        <v>0.92700000000000005</v>
      </c>
      <c r="F3212" s="53"/>
      <c r="G3212" s="53"/>
      <c r="H3212" s="53"/>
      <c r="I3212" s="53"/>
      <c r="J3212" s="53"/>
      <c r="K3212" s="54">
        <f>VLOOKUP('Base PF Saúde'!$D3212,'Porte Honorário'!$A$2:$C$106,3,0)</f>
        <v>11.98</v>
      </c>
      <c r="L3212" s="54">
        <f>'Base PF Saúde'!$K3212*'Base PF Saúde'!$C3212</f>
        <v>0.47920000000000001</v>
      </c>
      <c r="M3212" s="54">
        <f>'Base PF Saúde'!$E3212*'Uco e Filme'!$A$5</f>
        <v>12.77406</v>
      </c>
      <c r="N3212" s="54">
        <f>'Base PF Saúde'!$H3212*'Uco e Filme'!$A$11</f>
        <v>0</v>
      </c>
      <c r="O3212" s="55">
        <f>ROUND(SUM('Base PF Saúde'!$L3212:$N3212),2)</f>
        <v>13.25</v>
      </c>
    </row>
    <row r="3213" spans="1:15" s="59" customFormat="1" x14ac:dyDescent="0.25">
      <c r="A3213" s="50">
        <v>40303136</v>
      </c>
      <c r="B3213" s="50" t="s">
        <v>3235</v>
      </c>
      <c r="C3213" s="51">
        <v>0.04</v>
      </c>
      <c r="D3213" s="51" t="s">
        <v>132</v>
      </c>
      <c r="E3213" s="52">
        <v>0.92700000000000005</v>
      </c>
      <c r="F3213" s="53"/>
      <c r="G3213" s="53"/>
      <c r="H3213" s="53"/>
      <c r="I3213" s="53"/>
      <c r="J3213" s="53"/>
      <c r="K3213" s="54">
        <f>VLOOKUP('Base PF Saúde'!$D3213,'Porte Honorário'!$A$2:$C$106,3,0)</f>
        <v>11.98</v>
      </c>
      <c r="L3213" s="54">
        <f>'Base PF Saúde'!$K3213*'Base PF Saúde'!$C3213</f>
        <v>0.47920000000000001</v>
      </c>
      <c r="M3213" s="54">
        <f>'Base PF Saúde'!$E3213*'Uco e Filme'!$A$5</f>
        <v>12.77406</v>
      </c>
      <c r="N3213" s="54">
        <f>'Base PF Saúde'!$H3213*'Uco e Filme'!$A$11</f>
        <v>0</v>
      </c>
      <c r="O3213" s="55">
        <f>ROUND(SUM('Base PF Saúde'!$L3213:$N3213),2)</f>
        <v>13.25</v>
      </c>
    </row>
    <row r="3214" spans="1:15" s="59" customFormat="1" ht="24" x14ac:dyDescent="0.25">
      <c r="A3214" s="50">
        <v>40303144</v>
      </c>
      <c r="B3214" s="50" t="s">
        <v>3236</v>
      </c>
      <c r="C3214" s="51">
        <v>0.04</v>
      </c>
      <c r="D3214" s="51" t="s">
        <v>132</v>
      </c>
      <c r="E3214" s="52">
        <v>0.92700000000000005</v>
      </c>
      <c r="F3214" s="53"/>
      <c r="G3214" s="53"/>
      <c r="H3214" s="53"/>
      <c r="I3214" s="53"/>
      <c r="J3214" s="53"/>
      <c r="K3214" s="54">
        <f>VLOOKUP('Base PF Saúde'!$D3214,'Porte Honorário'!$A$2:$C$106,3,0)</f>
        <v>11.98</v>
      </c>
      <c r="L3214" s="54">
        <f>'Base PF Saúde'!$K3214*'Base PF Saúde'!$C3214</f>
        <v>0.47920000000000001</v>
      </c>
      <c r="M3214" s="54">
        <f>'Base PF Saúde'!$E3214*'Uco e Filme'!$A$5</f>
        <v>12.77406</v>
      </c>
      <c r="N3214" s="54">
        <f>'Base PF Saúde'!$H3214*'Uco e Filme'!$A$11</f>
        <v>0</v>
      </c>
      <c r="O3214" s="55">
        <f>ROUND(SUM('Base PF Saúde'!$L3214:$N3214),2)</f>
        <v>13.25</v>
      </c>
    </row>
    <row r="3215" spans="1:15" s="59" customFormat="1" x14ac:dyDescent="0.25">
      <c r="A3215" s="50">
        <v>40303152</v>
      </c>
      <c r="B3215" s="50" t="s">
        <v>3237</v>
      </c>
      <c r="C3215" s="51">
        <v>0.04</v>
      </c>
      <c r="D3215" s="51" t="s">
        <v>132</v>
      </c>
      <c r="E3215" s="52">
        <v>0.42299999999999999</v>
      </c>
      <c r="F3215" s="53"/>
      <c r="G3215" s="53"/>
      <c r="H3215" s="53"/>
      <c r="I3215" s="53"/>
      <c r="J3215" s="53"/>
      <c r="K3215" s="54">
        <f>VLOOKUP('Base PF Saúde'!$D3215,'Porte Honorário'!$A$2:$C$106,3,0)</f>
        <v>11.98</v>
      </c>
      <c r="L3215" s="54">
        <f>'Base PF Saúde'!$K3215*'Base PF Saúde'!$C3215</f>
        <v>0.47920000000000001</v>
      </c>
      <c r="M3215" s="54">
        <f>'Base PF Saúde'!$E3215*'Uco e Filme'!$A$5</f>
        <v>5.8289399999999993</v>
      </c>
      <c r="N3215" s="54">
        <f>'Base PF Saúde'!$H3215*'Uco e Filme'!$A$11</f>
        <v>0</v>
      </c>
      <c r="O3215" s="55">
        <f>ROUND(SUM('Base PF Saúde'!$L3215:$N3215),2)</f>
        <v>6.31</v>
      </c>
    </row>
    <row r="3216" spans="1:15" s="59" customFormat="1" x14ac:dyDescent="0.25">
      <c r="A3216" s="50">
        <v>40303160</v>
      </c>
      <c r="B3216" s="50" t="s">
        <v>3238</v>
      </c>
      <c r="C3216" s="51">
        <v>0.04</v>
      </c>
      <c r="D3216" s="51" t="s">
        <v>132</v>
      </c>
      <c r="E3216" s="52">
        <v>0.42299999999999999</v>
      </c>
      <c r="F3216" s="53"/>
      <c r="G3216" s="53"/>
      <c r="H3216" s="53"/>
      <c r="I3216" s="53"/>
      <c r="J3216" s="53"/>
      <c r="K3216" s="54">
        <f>VLOOKUP('Base PF Saúde'!$D3216,'Porte Honorário'!$A$2:$C$106,3,0)</f>
        <v>11.98</v>
      </c>
      <c r="L3216" s="54">
        <f>'Base PF Saúde'!$K3216*'Base PF Saúde'!$C3216</f>
        <v>0.47920000000000001</v>
      </c>
      <c r="M3216" s="54">
        <f>'Base PF Saúde'!$E3216*'Uco e Filme'!$A$5</f>
        <v>5.8289399999999993</v>
      </c>
      <c r="N3216" s="54">
        <f>'Base PF Saúde'!$H3216*'Uco e Filme'!$A$11</f>
        <v>0</v>
      </c>
      <c r="O3216" s="55">
        <f>ROUND(SUM('Base PF Saúde'!$L3216:$N3216),2)</f>
        <v>6.31</v>
      </c>
    </row>
    <row r="3217" spans="1:15" s="59" customFormat="1" x14ac:dyDescent="0.25">
      <c r="A3217" s="50">
        <v>40303179</v>
      </c>
      <c r="B3217" s="50" t="s">
        <v>3239</v>
      </c>
      <c r="C3217" s="51">
        <v>0.04</v>
      </c>
      <c r="D3217" s="51" t="s">
        <v>132</v>
      </c>
      <c r="E3217" s="52">
        <v>2.7269999999999999</v>
      </c>
      <c r="F3217" s="53"/>
      <c r="G3217" s="53"/>
      <c r="H3217" s="53"/>
      <c r="I3217" s="53"/>
      <c r="J3217" s="53"/>
      <c r="K3217" s="54">
        <f>VLOOKUP('Base PF Saúde'!$D3217,'Porte Honorário'!$A$2:$C$106,3,0)</f>
        <v>11.98</v>
      </c>
      <c r="L3217" s="54">
        <f>'Base PF Saúde'!$K3217*'Base PF Saúde'!$C3217</f>
        <v>0.47920000000000001</v>
      </c>
      <c r="M3217" s="54">
        <f>'Base PF Saúde'!$E3217*'Uco e Filme'!$A$5</f>
        <v>37.578059999999994</v>
      </c>
      <c r="N3217" s="54">
        <f>'Base PF Saúde'!$H3217*'Uco e Filme'!$A$11</f>
        <v>0</v>
      </c>
      <c r="O3217" s="55">
        <f>ROUND(SUM('Base PF Saúde'!$L3217:$N3217),2)</f>
        <v>38.06</v>
      </c>
    </row>
    <row r="3218" spans="1:15" s="59" customFormat="1" x14ac:dyDescent="0.25">
      <c r="A3218" s="50">
        <v>40303187</v>
      </c>
      <c r="B3218" s="50" t="s">
        <v>3240</v>
      </c>
      <c r="C3218" s="51">
        <v>0.04</v>
      </c>
      <c r="D3218" s="51" t="s">
        <v>132</v>
      </c>
      <c r="E3218" s="52">
        <v>0.42299999999999999</v>
      </c>
      <c r="F3218" s="53"/>
      <c r="G3218" s="53"/>
      <c r="H3218" s="53"/>
      <c r="I3218" s="53"/>
      <c r="J3218" s="53"/>
      <c r="K3218" s="54">
        <f>VLOOKUP('Base PF Saúde'!$D3218,'Porte Honorário'!$A$2:$C$106,3,0)</f>
        <v>11.98</v>
      </c>
      <c r="L3218" s="54">
        <f>'Base PF Saúde'!$K3218*'Base PF Saúde'!$C3218</f>
        <v>0.47920000000000001</v>
      </c>
      <c r="M3218" s="54">
        <f>'Base PF Saúde'!$E3218*'Uco e Filme'!$A$5</f>
        <v>5.8289399999999993</v>
      </c>
      <c r="N3218" s="54">
        <f>'Base PF Saúde'!$H3218*'Uco e Filme'!$A$11</f>
        <v>0</v>
      </c>
      <c r="O3218" s="55">
        <f>ROUND(SUM('Base PF Saúde'!$L3218:$N3218),2)</f>
        <v>6.31</v>
      </c>
    </row>
    <row r="3219" spans="1:15" s="59" customFormat="1" x14ac:dyDescent="0.25">
      <c r="A3219" s="50">
        <v>40303284</v>
      </c>
      <c r="B3219" s="50" t="s">
        <v>3241</v>
      </c>
      <c r="C3219" s="51"/>
      <c r="D3219" s="51"/>
      <c r="E3219" s="52"/>
      <c r="F3219" s="53"/>
      <c r="G3219" s="53"/>
      <c r="H3219" s="53"/>
      <c r="I3219" s="53"/>
      <c r="J3219" s="53"/>
      <c r="K3219" s="54">
        <f>VLOOKUP('Base PF Saúde'!$D3219,'Porte Honorário'!$A$2:$C$106,3,0)</f>
        <v>0</v>
      </c>
      <c r="L3219" s="54">
        <f>'Base PF Saúde'!$K3219*'Base PF Saúde'!$C3219</f>
        <v>0</v>
      </c>
      <c r="M3219" s="54">
        <f>'Base PF Saúde'!$E3219*'Uco e Filme'!$A$5</f>
        <v>0</v>
      </c>
      <c r="N3219" s="54">
        <f>'Base PF Saúde'!$H3219*'Uco e Filme'!$A$11</f>
        <v>0</v>
      </c>
      <c r="O3219" s="55">
        <v>80</v>
      </c>
    </row>
    <row r="3220" spans="1:15" ht="18" customHeight="1" x14ac:dyDescent="0.25">
      <c r="A3220" s="72" t="s">
        <v>3242</v>
      </c>
      <c r="B3220" s="73"/>
      <c r="C3220" s="73"/>
      <c r="D3220" s="73"/>
      <c r="E3220" s="73"/>
      <c r="F3220" s="73"/>
      <c r="G3220" s="73"/>
      <c r="H3220" s="73"/>
      <c r="I3220" s="73"/>
      <c r="J3220" s="73"/>
      <c r="K3220" s="73">
        <f>VLOOKUP('Base PF Saúde'!$D3220,'Porte Honorário'!$A$2:$C$106,3,0)</f>
        <v>0</v>
      </c>
      <c r="L3220" s="73">
        <f>'Base PF Saúde'!$K3220*'Base PF Saúde'!$C3220</f>
        <v>0</v>
      </c>
      <c r="M3220" s="73">
        <f>'Base PF Saúde'!$E3220*'Uco e Filme'!$A$5</f>
        <v>0</v>
      </c>
      <c r="N3220" s="73">
        <f>'Base PF Saúde'!$H3220*'Uco e Filme'!$A$11</f>
        <v>0</v>
      </c>
      <c r="O3220" s="74">
        <f>ROUND(SUM('Base PF Saúde'!$L3220:$N3220),2)</f>
        <v>0</v>
      </c>
    </row>
    <row r="3221" spans="1:15" x14ac:dyDescent="0.25">
      <c r="A3221" s="50">
        <v>40304019</v>
      </c>
      <c r="B3221" s="50" t="s">
        <v>3243</v>
      </c>
      <c r="C3221" s="51">
        <v>0.04</v>
      </c>
      <c r="D3221" s="51" t="s">
        <v>132</v>
      </c>
      <c r="E3221" s="52">
        <v>1.8540000000000001</v>
      </c>
      <c r="F3221" s="53"/>
      <c r="G3221" s="53"/>
      <c r="H3221" s="53"/>
      <c r="I3221" s="53"/>
      <c r="J3221" s="53"/>
      <c r="K3221" s="54">
        <f>VLOOKUP('Base PF Saúde'!$D3221,'Porte Honorário'!$A$2:$C$106,3,0)</f>
        <v>11.98</v>
      </c>
      <c r="L3221" s="54">
        <f>'Base PF Saúde'!$K3221*'Base PF Saúde'!$C3221</f>
        <v>0.47920000000000001</v>
      </c>
      <c r="M3221" s="54">
        <f>ROUND('Base PF Saúde'!$E3221*'Uco e Filme'!$A$5,2)</f>
        <v>25.55</v>
      </c>
      <c r="N3221" s="54">
        <f>'Base PF Saúde'!$H3221*'Uco e Filme'!$A$11</f>
        <v>0</v>
      </c>
      <c r="O3221" s="55">
        <f>ROUND(SUM('Base PF Saúde'!$L3221:$N3221),2)</f>
        <v>26.03</v>
      </c>
    </row>
    <row r="3222" spans="1:15" x14ac:dyDescent="0.25">
      <c r="A3222" s="50">
        <v>40304027</v>
      </c>
      <c r="B3222" s="50" t="s">
        <v>3244</v>
      </c>
      <c r="C3222" s="51">
        <v>0.01</v>
      </c>
      <c r="D3222" s="51" t="s">
        <v>132</v>
      </c>
      <c r="E3222" s="52">
        <v>1.35</v>
      </c>
      <c r="F3222" s="53"/>
      <c r="G3222" s="53"/>
      <c r="H3222" s="53"/>
      <c r="I3222" s="53"/>
      <c r="J3222" s="53"/>
      <c r="K3222" s="54">
        <f>VLOOKUP('Base PF Saúde'!$D3222,'Porte Honorário'!$A$2:$C$106,3,0)</f>
        <v>11.98</v>
      </c>
      <c r="L3222" s="54">
        <f>'Base PF Saúde'!$K3222*'Base PF Saúde'!$C3222</f>
        <v>0.1198</v>
      </c>
      <c r="M3222" s="54">
        <f>ROUND('Base PF Saúde'!$E3222*'Uco e Filme'!$A$5,2)</f>
        <v>18.600000000000001</v>
      </c>
      <c r="N3222" s="54">
        <f>'Base PF Saúde'!$H3222*'Uco e Filme'!$A$11</f>
        <v>0</v>
      </c>
      <c r="O3222" s="55">
        <f>ROUND(SUM('Base PF Saúde'!$L3222:$N3222),2)</f>
        <v>18.72</v>
      </c>
    </row>
    <row r="3223" spans="1:15" ht="24" x14ac:dyDescent="0.25">
      <c r="A3223" s="50">
        <v>40304035</v>
      </c>
      <c r="B3223" s="50" t="s">
        <v>3245</v>
      </c>
      <c r="C3223" s="51">
        <v>0.75</v>
      </c>
      <c r="D3223" s="51" t="s">
        <v>132</v>
      </c>
      <c r="E3223" s="52">
        <v>3.6539999999999999</v>
      </c>
      <c r="F3223" s="53"/>
      <c r="G3223" s="53"/>
      <c r="H3223" s="53"/>
      <c r="I3223" s="53"/>
      <c r="J3223" s="53"/>
      <c r="K3223" s="54">
        <f>VLOOKUP('Base PF Saúde'!$D3223,'Porte Honorário'!$A$2:$C$106,3,0)</f>
        <v>11.98</v>
      </c>
      <c r="L3223" s="54">
        <f>'Base PF Saúde'!$K3223*'Base PF Saúde'!$C3223</f>
        <v>8.9849999999999994</v>
      </c>
      <c r="M3223" s="54">
        <f>ROUND('Base PF Saúde'!$E3223*'Uco e Filme'!$A$5,2)</f>
        <v>50.35</v>
      </c>
      <c r="N3223" s="54">
        <f>'Base PF Saúde'!$H3223*'Uco e Filme'!$A$11</f>
        <v>0</v>
      </c>
      <c r="O3223" s="55">
        <f>ROUND(SUM('Base PF Saúde'!$L3223:$N3223),2)</f>
        <v>59.34</v>
      </c>
    </row>
    <row r="3224" spans="1:15" x14ac:dyDescent="0.25">
      <c r="A3224" s="50">
        <v>40304043</v>
      </c>
      <c r="B3224" s="50" t="s">
        <v>3246</v>
      </c>
      <c r="C3224" s="51">
        <v>0.1</v>
      </c>
      <c r="D3224" s="51" t="s">
        <v>132</v>
      </c>
      <c r="E3224" s="52">
        <v>3.2040000000000002</v>
      </c>
      <c r="F3224" s="53"/>
      <c r="G3224" s="53"/>
      <c r="H3224" s="53"/>
      <c r="I3224" s="53"/>
      <c r="J3224" s="53"/>
      <c r="K3224" s="54">
        <f>VLOOKUP('Base PF Saúde'!$D3224,'Porte Honorário'!$A$2:$C$106,3,0)</f>
        <v>11.98</v>
      </c>
      <c r="L3224" s="54">
        <f>'Base PF Saúde'!$K3224*'Base PF Saúde'!$C3224</f>
        <v>1.1980000000000002</v>
      </c>
      <c r="M3224" s="54">
        <f>ROUND('Base PF Saúde'!$E3224*'Uco e Filme'!$A$5,2)</f>
        <v>44.15</v>
      </c>
      <c r="N3224" s="54">
        <f>'Base PF Saúde'!$H3224*'Uco e Filme'!$A$11</f>
        <v>0</v>
      </c>
      <c r="O3224" s="55">
        <f>ROUND(SUM('Base PF Saúde'!$L3224:$N3224),2)</f>
        <v>45.35</v>
      </c>
    </row>
    <row r="3225" spans="1:15" ht="36" x14ac:dyDescent="0.25">
      <c r="A3225" s="50">
        <v>40304051</v>
      </c>
      <c r="B3225" s="50" t="s">
        <v>3247</v>
      </c>
      <c r="C3225" s="51">
        <v>0.04</v>
      </c>
      <c r="D3225" s="51" t="s">
        <v>132</v>
      </c>
      <c r="E3225" s="52">
        <v>0.83699999999999997</v>
      </c>
      <c r="F3225" s="53"/>
      <c r="G3225" s="53"/>
      <c r="H3225" s="53"/>
      <c r="I3225" s="53"/>
      <c r="J3225" s="53"/>
      <c r="K3225" s="54">
        <f>VLOOKUP('Base PF Saúde'!$D3225,'Porte Honorário'!$A$2:$C$106,3,0)</f>
        <v>11.98</v>
      </c>
      <c r="L3225" s="54">
        <f>'Base PF Saúde'!$K3225*'Base PF Saúde'!$C3225</f>
        <v>0.47920000000000001</v>
      </c>
      <c r="M3225" s="54">
        <f>ROUND('Base PF Saúde'!$E3225*'Uco e Filme'!$A$5,2)</f>
        <v>11.53</v>
      </c>
      <c r="N3225" s="54">
        <f>'Base PF Saúde'!$H3225*'Uco e Filme'!$A$11</f>
        <v>0</v>
      </c>
      <c r="O3225" s="55">
        <f>ROUND(SUM('Base PF Saúde'!$L3225:$N3225),2)</f>
        <v>12.01</v>
      </c>
    </row>
    <row r="3226" spans="1:15" x14ac:dyDescent="0.25">
      <c r="A3226" s="50">
        <v>40304060</v>
      </c>
      <c r="B3226" s="50" t="s">
        <v>3248</v>
      </c>
      <c r="C3226" s="51">
        <v>0.04</v>
      </c>
      <c r="D3226" s="51" t="s">
        <v>132</v>
      </c>
      <c r="E3226" s="52">
        <v>3.6539999999999999</v>
      </c>
      <c r="F3226" s="53"/>
      <c r="G3226" s="53"/>
      <c r="H3226" s="53"/>
      <c r="I3226" s="53"/>
      <c r="J3226" s="53"/>
      <c r="K3226" s="54">
        <f>VLOOKUP('Base PF Saúde'!$D3226,'Porte Honorário'!$A$2:$C$106,3,0)</f>
        <v>11.98</v>
      </c>
      <c r="L3226" s="54">
        <f>'Base PF Saúde'!$K3226*'Base PF Saúde'!$C3226</f>
        <v>0.47920000000000001</v>
      </c>
      <c r="M3226" s="54">
        <f>ROUND('Base PF Saúde'!$E3226*'Uco e Filme'!$A$5,2)</f>
        <v>50.35</v>
      </c>
      <c r="N3226" s="54">
        <f>'Base PF Saúde'!$H3226*'Uco e Filme'!$A$11</f>
        <v>0</v>
      </c>
      <c r="O3226" s="55">
        <f>ROUND(SUM('Base PF Saúde'!$L3226:$N3226),2)</f>
        <v>50.83</v>
      </c>
    </row>
    <row r="3227" spans="1:15" ht="24" x14ac:dyDescent="0.25">
      <c r="A3227" s="50">
        <v>40304078</v>
      </c>
      <c r="B3227" s="50" t="s">
        <v>3249</v>
      </c>
      <c r="C3227" s="56">
        <v>0.5</v>
      </c>
      <c r="D3227" s="51" t="s">
        <v>132</v>
      </c>
      <c r="E3227" s="52">
        <v>14.742000000000001</v>
      </c>
      <c r="F3227" s="53"/>
      <c r="G3227" s="53"/>
      <c r="H3227" s="53"/>
      <c r="I3227" s="53"/>
      <c r="J3227" s="53"/>
      <c r="K3227" s="54">
        <f>VLOOKUP('Base PF Saúde'!$D3227,'Porte Honorário'!$A$2:$C$106,3,0)</f>
        <v>11.98</v>
      </c>
      <c r="L3227" s="54">
        <f>'Base PF Saúde'!$K3227*'Base PF Saúde'!$C3227</f>
        <v>5.99</v>
      </c>
      <c r="M3227" s="54">
        <f>ROUND('Base PF Saúde'!$E3227*'Uco e Filme'!$A$5,2)</f>
        <v>203.14</v>
      </c>
      <c r="N3227" s="54">
        <f>'Base PF Saúde'!$H3227*'Uco e Filme'!$A$11</f>
        <v>0</v>
      </c>
      <c r="O3227" s="55">
        <f>ROUND(SUM('Base PF Saúde'!$L3227:$N3227),2)</f>
        <v>209.13</v>
      </c>
    </row>
    <row r="3228" spans="1:15" ht="24" x14ac:dyDescent="0.25">
      <c r="A3228" s="50">
        <v>40304086</v>
      </c>
      <c r="B3228" s="50" t="s">
        <v>3250</v>
      </c>
      <c r="C3228" s="51">
        <v>0.1</v>
      </c>
      <c r="D3228" s="51" t="s">
        <v>132</v>
      </c>
      <c r="E3228" s="52">
        <v>7.4340000000000002</v>
      </c>
      <c r="F3228" s="53"/>
      <c r="G3228" s="53"/>
      <c r="H3228" s="53"/>
      <c r="I3228" s="53"/>
      <c r="J3228" s="53"/>
      <c r="K3228" s="54">
        <f>VLOOKUP('Base PF Saúde'!$D3228,'Porte Honorário'!$A$2:$C$106,3,0)</f>
        <v>11.98</v>
      </c>
      <c r="L3228" s="54">
        <f>'Base PF Saúde'!$K3228*'Base PF Saúde'!$C3228</f>
        <v>1.1980000000000002</v>
      </c>
      <c r="M3228" s="54">
        <f>ROUND('Base PF Saúde'!$E3228*'Uco e Filme'!$A$5,2)</f>
        <v>102.44</v>
      </c>
      <c r="N3228" s="54">
        <f>'Base PF Saúde'!$H3228*'Uco e Filme'!$A$11</f>
        <v>0</v>
      </c>
      <c r="O3228" s="55">
        <f>ROUND(SUM('Base PF Saúde'!$L3228:$N3228),2)</f>
        <v>103.64</v>
      </c>
    </row>
    <row r="3229" spans="1:15" ht="36" x14ac:dyDescent="0.25">
      <c r="A3229" s="50">
        <v>40304094</v>
      </c>
      <c r="B3229" s="50" t="s">
        <v>3251</v>
      </c>
      <c r="C3229" s="51">
        <v>0.1</v>
      </c>
      <c r="D3229" s="51" t="s">
        <v>132</v>
      </c>
      <c r="E3229" s="52">
        <v>1.35</v>
      </c>
      <c r="F3229" s="53"/>
      <c r="G3229" s="53"/>
      <c r="H3229" s="53"/>
      <c r="I3229" s="53"/>
      <c r="J3229" s="53"/>
      <c r="K3229" s="54">
        <f>VLOOKUP('Base PF Saúde'!$D3229,'Porte Honorário'!$A$2:$C$106,3,0)</f>
        <v>11.98</v>
      </c>
      <c r="L3229" s="54">
        <f>'Base PF Saúde'!$K3229*'Base PF Saúde'!$C3229</f>
        <v>1.1980000000000002</v>
      </c>
      <c r="M3229" s="54">
        <f>ROUND('Base PF Saúde'!$E3229*'Uco e Filme'!$A$5,2)</f>
        <v>18.600000000000001</v>
      </c>
      <c r="N3229" s="54">
        <f>'Base PF Saúde'!$H3229*'Uco e Filme'!$A$11</f>
        <v>0</v>
      </c>
      <c r="O3229" s="55">
        <f>ROUND(SUM('Base PF Saúde'!$L3229:$N3229),2)</f>
        <v>19.8</v>
      </c>
    </row>
    <row r="3230" spans="1:15" x14ac:dyDescent="0.25">
      <c r="A3230" s="50">
        <v>40304108</v>
      </c>
      <c r="B3230" s="50" t="s">
        <v>3252</v>
      </c>
      <c r="C3230" s="51">
        <v>0.01</v>
      </c>
      <c r="D3230" s="51" t="s">
        <v>132</v>
      </c>
      <c r="E3230" s="52">
        <v>0.63</v>
      </c>
      <c r="F3230" s="53"/>
      <c r="G3230" s="53"/>
      <c r="H3230" s="53"/>
      <c r="I3230" s="53"/>
      <c r="J3230" s="53"/>
      <c r="K3230" s="54">
        <f>VLOOKUP('Base PF Saúde'!$D3230,'Porte Honorário'!$A$2:$C$106,3,0)</f>
        <v>11.98</v>
      </c>
      <c r="L3230" s="54">
        <f>'Base PF Saúde'!$K3230*'Base PF Saúde'!$C3230</f>
        <v>0.1198</v>
      </c>
      <c r="M3230" s="54">
        <f>ROUND('Base PF Saúde'!$E3230*'Uco e Filme'!$A$5,2)</f>
        <v>8.68</v>
      </c>
      <c r="N3230" s="54">
        <f>'Base PF Saúde'!$H3230*'Uco e Filme'!$A$11</f>
        <v>0</v>
      </c>
      <c r="O3230" s="55">
        <f>ROUND(SUM('Base PF Saúde'!$L3230:$N3230),2)</f>
        <v>8.8000000000000007</v>
      </c>
    </row>
    <row r="3231" spans="1:15" ht="84" x14ac:dyDescent="0.25">
      <c r="A3231" s="50">
        <v>40304116</v>
      </c>
      <c r="B3231" s="50" t="s">
        <v>3253</v>
      </c>
      <c r="C3231" s="51">
        <v>0.1</v>
      </c>
      <c r="D3231" s="51" t="s">
        <v>132</v>
      </c>
      <c r="E3231" s="52">
        <v>1.35</v>
      </c>
      <c r="F3231" s="53"/>
      <c r="G3231" s="53"/>
      <c r="H3231" s="53"/>
      <c r="I3231" s="53"/>
      <c r="J3231" s="53"/>
      <c r="K3231" s="54">
        <f>VLOOKUP('Base PF Saúde'!$D3231,'Porte Honorário'!$A$2:$C$106,3,0)</f>
        <v>11.98</v>
      </c>
      <c r="L3231" s="54">
        <f>'Base PF Saúde'!$K3231*'Base PF Saúde'!$C3231</f>
        <v>1.1980000000000002</v>
      </c>
      <c r="M3231" s="54">
        <f>ROUND('Base PF Saúde'!$E3231*'Uco e Filme'!$A$5,2)</f>
        <v>18.600000000000001</v>
      </c>
      <c r="N3231" s="54">
        <f>'Base PF Saúde'!$H3231*'Uco e Filme'!$A$11</f>
        <v>0</v>
      </c>
      <c r="O3231" s="55">
        <f>ROUND(SUM('Base PF Saúde'!$L3231:$N3231),2)</f>
        <v>19.8</v>
      </c>
    </row>
    <row r="3232" spans="1:15" x14ac:dyDescent="0.25">
      <c r="A3232" s="50">
        <v>40304132</v>
      </c>
      <c r="B3232" s="50" t="s">
        <v>3254</v>
      </c>
      <c r="C3232" s="51">
        <v>0.04</v>
      </c>
      <c r="D3232" s="51" t="s">
        <v>132</v>
      </c>
      <c r="E3232" s="52">
        <v>0.38700000000000001</v>
      </c>
      <c r="F3232" s="53"/>
      <c r="G3232" s="53"/>
      <c r="H3232" s="53"/>
      <c r="I3232" s="53"/>
      <c r="J3232" s="53"/>
      <c r="K3232" s="54">
        <f>VLOOKUP('Base PF Saúde'!$D3232,'Porte Honorário'!$A$2:$C$106,3,0)</f>
        <v>11.98</v>
      </c>
      <c r="L3232" s="54">
        <f>'Base PF Saúde'!$K3232*'Base PF Saúde'!$C3232</f>
        <v>0.47920000000000001</v>
      </c>
      <c r="M3232" s="54">
        <f>ROUND('Base PF Saúde'!$E3232*'Uco e Filme'!$A$5,2)</f>
        <v>5.33</v>
      </c>
      <c r="N3232" s="54">
        <f>'Base PF Saúde'!$H3232*'Uco e Filme'!$A$11</f>
        <v>0</v>
      </c>
      <c r="O3232" s="55">
        <f>ROUND(SUM('Base PF Saúde'!$L3232:$N3232),2)</f>
        <v>5.81</v>
      </c>
    </row>
    <row r="3233" spans="1:15" x14ac:dyDescent="0.25">
      <c r="A3233" s="50">
        <v>40304140</v>
      </c>
      <c r="B3233" s="50" t="s">
        <v>3255</v>
      </c>
      <c r="C3233" s="56">
        <v>0.1</v>
      </c>
      <c r="D3233" s="51" t="s">
        <v>132</v>
      </c>
      <c r="E3233" s="52">
        <v>5.0039999999999996</v>
      </c>
      <c r="F3233" s="53"/>
      <c r="G3233" s="53"/>
      <c r="H3233" s="53"/>
      <c r="I3233" s="53"/>
      <c r="J3233" s="53"/>
      <c r="K3233" s="54">
        <f>VLOOKUP('Base PF Saúde'!$D3233,'Porte Honorário'!$A$2:$C$106,3,0)</f>
        <v>11.98</v>
      </c>
      <c r="L3233" s="54">
        <f>'Base PF Saúde'!$K3233*'Base PF Saúde'!$C3233</f>
        <v>1.1980000000000002</v>
      </c>
      <c r="M3233" s="54">
        <f>ROUND('Base PF Saúde'!$E3233*'Uco e Filme'!$A$5,2)</f>
        <v>68.959999999999994</v>
      </c>
      <c r="N3233" s="54">
        <f>'Base PF Saúde'!$H3233*'Uco e Filme'!$A$11</f>
        <v>0</v>
      </c>
      <c r="O3233" s="55">
        <f>ROUND(SUM('Base PF Saúde'!$L3233:$N3233),2)</f>
        <v>70.16</v>
      </c>
    </row>
    <row r="3234" spans="1:15" x14ac:dyDescent="0.25">
      <c r="A3234" s="50">
        <v>40304159</v>
      </c>
      <c r="B3234" s="50" t="s">
        <v>3256</v>
      </c>
      <c r="C3234" s="56">
        <v>0.1</v>
      </c>
      <c r="D3234" s="51" t="s">
        <v>132</v>
      </c>
      <c r="E3234" s="52">
        <v>5.0039999999999996</v>
      </c>
      <c r="F3234" s="53"/>
      <c r="G3234" s="53"/>
      <c r="H3234" s="53"/>
      <c r="I3234" s="53"/>
      <c r="J3234" s="53"/>
      <c r="K3234" s="54">
        <f>VLOOKUP('Base PF Saúde'!$D3234,'Porte Honorário'!$A$2:$C$106,3,0)</f>
        <v>11.98</v>
      </c>
      <c r="L3234" s="54">
        <f>'Base PF Saúde'!$K3234*'Base PF Saúde'!$C3234</f>
        <v>1.1980000000000002</v>
      </c>
      <c r="M3234" s="54">
        <f>ROUND('Base PF Saúde'!$E3234*'Uco e Filme'!$A$5,2)</f>
        <v>68.959999999999994</v>
      </c>
      <c r="N3234" s="54">
        <f>'Base PF Saúde'!$H3234*'Uco e Filme'!$A$11</f>
        <v>0</v>
      </c>
      <c r="O3234" s="55">
        <f>ROUND(SUM('Base PF Saúde'!$L3234:$N3234),2)</f>
        <v>70.16</v>
      </c>
    </row>
    <row r="3235" spans="1:15" x14ac:dyDescent="0.25">
      <c r="A3235" s="50">
        <v>40304167</v>
      </c>
      <c r="B3235" s="50" t="s">
        <v>3257</v>
      </c>
      <c r="C3235" s="56">
        <v>0.1</v>
      </c>
      <c r="D3235" s="51" t="s">
        <v>132</v>
      </c>
      <c r="E3235" s="52">
        <v>5.0039999999999996</v>
      </c>
      <c r="F3235" s="53"/>
      <c r="G3235" s="53"/>
      <c r="H3235" s="53"/>
      <c r="I3235" s="53"/>
      <c r="J3235" s="53"/>
      <c r="K3235" s="54">
        <f>VLOOKUP('Base PF Saúde'!$D3235,'Porte Honorário'!$A$2:$C$106,3,0)</f>
        <v>11.98</v>
      </c>
      <c r="L3235" s="54">
        <f>'Base PF Saúde'!$K3235*'Base PF Saúde'!$C3235</f>
        <v>1.1980000000000002</v>
      </c>
      <c r="M3235" s="54">
        <f>ROUND('Base PF Saúde'!$E3235*'Uco e Filme'!$A$5,2)</f>
        <v>68.959999999999994</v>
      </c>
      <c r="N3235" s="54">
        <f>'Base PF Saúde'!$H3235*'Uco e Filme'!$A$11</f>
        <v>0</v>
      </c>
      <c r="O3235" s="55">
        <f>ROUND(SUM('Base PF Saúde'!$L3235:$N3235),2)</f>
        <v>70.16</v>
      </c>
    </row>
    <row r="3236" spans="1:15" x14ac:dyDescent="0.25">
      <c r="A3236" s="50">
        <v>40304175</v>
      </c>
      <c r="B3236" s="50" t="s">
        <v>3258</v>
      </c>
      <c r="C3236" s="51">
        <v>0.1</v>
      </c>
      <c r="D3236" s="51" t="s">
        <v>132</v>
      </c>
      <c r="E3236" s="52">
        <v>5.0039999999999996</v>
      </c>
      <c r="F3236" s="53"/>
      <c r="G3236" s="53"/>
      <c r="H3236" s="53"/>
      <c r="I3236" s="53"/>
      <c r="J3236" s="53"/>
      <c r="K3236" s="54">
        <f>VLOOKUP('Base PF Saúde'!$D3236,'Porte Honorário'!$A$2:$C$106,3,0)</f>
        <v>11.98</v>
      </c>
      <c r="L3236" s="54">
        <f>'Base PF Saúde'!$K3236*'Base PF Saúde'!$C3236</f>
        <v>1.1980000000000002</v>
      </c>
      <c r="M3236" s="54">
        <f>ROUND('Base PF Saúde'!$E3236*'Uco e Filme'!$A$5,2)</f>
        <v>68.959999999999994</v>
      </c>
      <c r="N3236" s="54">
        <f>'Base PF Saúde'!$H3236*'Uco e Filme'!$A$11</f>
        <v>0</v>
      </c>
      <c r="O3236" s="55">
        <f>ROUND(SUM('Base PF Saúde'!$L3236:$N3236),2)</f>
        <v>70.16</v>
      </c>
    </row>
    <row r="3237" spans="1:15" x14ac:dyDescent="0.25">
      <c r="A3237" s="50">
        <v>40304183</v>
      </c>
      <c r="B3237" s="50" t="s">
        <v>3259</v>
      </c>
      <c r="C3237" s="56">
        <v>0.1</v>
      </c>
      <c r="D3237" s="51" t="s">
        <v>132</v>
      </c>
      <c r="E3237" s="52">
        <v>5.0039999999999996</v>
      </c>
      <c r="F3237" s="53"/>
      <c r="G3237" s="53"/>
      <c r="H3237" s="53"/>
      <c r="I3237" s="53"/>
      <c r="J3237" s="53"/>
      <c r="K3237" s="54">
        <f>VLOOKUP('Base PF Saúde'!$D3237,'Porte Honorário'!$A$2:$C$106,3,0)</f>
        <v>11.98</v>
      </c>
      <c r="L3237" s="54">
        <f>'Base PF Saúde'!$K3237*'Base PF Saúde'!$C3237</f>
        <v>1.1980000000000002</v>
      </c>
      <c r="M3237" s="54">
        <f>ROUND('Base PF Saúde'!$E3237*'Uco e Filme'!$A$5,2)</f>
        <v>68.959999999999994</v>
      </c>
      <c r="N3237" s="54">
        <f>'Base PF Saúde'!$H3237*'Uco e Filme'!$A$11</f>
        <v>0</v>
      </c>
      <c r="O3237" s="55">
        <f>ROUND(SUM('Base PF Saúde'!$L3237:$N3237),2)</f>
        <v>70.16</v>
      </c>
    </row>
    <row r="3238" spans="1:15" ht="24" x14ac:dyDescent="0.25">
      <c r="A3238" s="50">
        <v>40304191</v>
      </c>
      <c r="B3238" s="50" t="s">
        <v>3260</v>
      </c>
      <c r="C3238" s="56">
        <v>0.1</v>
      </c>
      <c r="D3238" s="51" t="s">
        <v>132</v>
      </c>
      <c r="E3238" s="52">
        <v>11.385</v>
      </c>
      <c r="F3238" s="53"/>
      <c r="G3238" s="53"/>
      <c r="H3238" s="53"/>
      <c r="I3238" s="53"/>
      <c r="J3238" s="53"/>
      <c r="K3238" s="54">
        <f>VLOOKUP('Base PF Saúde'!$D3238,'Porte Honorário'!$A$2:$C$106,3,0)</f>
        <v>11.98</v>
      </c>
      <c r="L3238" s="54">
        <f>'Base PF Saúde'!$K3238*'Base PF Saúde'!$C3238</f>
        <v>1.1980000000000002</v>
      </c>
      <c r="M3238" s="54">
        <f>ROUND('Base PF Saúde'!$E3238*'Uco e Filme'!$A$5,2)</f>
        <v>156.88999999999999</v>
      </c>
      <c r="N3238" s="54">
        <f>'Base PF Saúde'!$H3238*'Uco e Filme'!$A$11</f>
        <v>0</v>
      </c>
      <c r="O3238" s="55">
        <f>ROUND(SUM('Base PF Saúde'!$L3238:$N3238),2)</f>
        <v>158.09</v>
      </c>
    </row>
    <row r="3239" spans="1:15" x14ac:dyDescent="0.25">
      <c r="A3239" s="50">
        <v>40304205</v>
      </c>
      <c r="B3239" s="50" t="s">
        <v>3261</v>
      </c>
      <c r="C3239" s="56">
        <v>0.1</v>
      </c>
      <c r="D3239" s="51" t="s">
        <v>132</v>
      </c>
      <c r="E3239" s="52">
        <v>11.385</v>
      </c>
      <c r="F3239" s="53"/>
      <c r="G3239" s="53"/>
      <c r="H3239" s="53"/>
      <c r="I3239" s="53"/>
      <c r="J3239" s="53"/>
      <c r="K3239" s="54">
        <f>VLOOKUP('Base PF Saúde'!$D3239,'Porte Honorário'!$A$2:$C$106,3,0)</f>
        <v>11.98</v>
      </c>
      <c r="L3239" s="54">
        <f>'Base PF Saúde'!$K3239*'Base PF Saúde'!$C3239</f>
        <v>1.1980000000000002</v>
      </c>
      <c r="M3239" s="54">
        <f>ROUND('Base PF Saúde'!$E3239*'Uco e Filme'!$A$5,2)</f>
        <v>156.88999999999999</v>
      </c>
      <c r="N3239" s="54">
        <f>'Base PF Saúde'!$H3239*'Uco e Filme'!$A$11</f>
        <v>0</v>
      </c>
      <c r="O3239" s="55">
        <f>ROUND(SUM('Base PF Saúde'!$L3239:$N3239),2)</f>
        <v>158.09</v>
      </c>
    </row>
    <row r="3240" spans="1:15" x14ac:dyDescent="0.25">
      <c r="A3240" s="50">
        <v>40304213</v>
      </c>
      <c r="B3240" s="50" t="s">
        <v>3262</v>
      </c>
      <c r="C3240" s="56">
        <v>0.1</v>
      </c>
      <c r="D3240" s="51" t="s">
        <v>132</v>
      </c>
      <c r="E3240" s="52">
        <v>5.0039999999999996</v>
      </c>
      <c r="F3240" s="53"/>
      <c r="G3240" s="53"/>
      <c r="H3240" s="53"/>
      <c r="I3240" s="53"/>
      <c r="J3240" s="53"/>
      <c r="K3240" s="54">
        <f>VLOOKUP('Base PF Saúde'!$D3240,'Porte Honorário'!$A$2:$C$106,3,0)</f>
        <v>11.98</v>
      </c>
      <c r="L3240" s="54">
        <f>'Base PF Saúde'!$K3240*'Base PF Saúde'!$C3240</f>
        <v>1.1980000000000002</v>
      </c>
      <c r="M3240" s="54">
        <f>ROUND('Base PF Saúde'!$E3240*'Uco e Filme'!$A$5,2)</f>
        <v>68.959999999999994</v>
      </c>
      <c r="N3240" s="54">
        <f>'Base PF Saúde'!$H3240*'Uco e Filme'!$A$11</f>
        <v>0</v>
      </c>
      <c r="O3240" s="55">
        <f>ROUND(SUM('Base PF Saúde'!$L3240:$N3240),2)</f>
        <v>70.16</v>
      </c>
    </row>
    <row r="3241" spans="1:15" x14ac:dyDescent="0.25">
      <c r="A3241" s="50">
        <v>40304221</v>
      </c>
      <c r="B3241" s="50" t="s">
        <v>3263</v>
      </c>
      <c r="C3241" s="56">
        <v>0.1</v>
      </c>
      <c r="D3241" s="51" t="s">
        <v>132</v>
      </c>
      <c r="E3241" s="52">
        <v>5.0039999999999996</v>
      </c>
      <c r="F3241" s="53"/>
      <c r="G3241" s="53"/>
      <c r="H3241" s="53"/>
      <c r="I3241" s="53"/>
      <c r="J3241" s="53"/>
      <c r="K3241" s="54">
        <f>VLOOKUP('Base PF Saúde'!$D3241,'Porte Honorário'!$A$2:$C$106,3,0)</f>
        <v>11.98</v>
      </c>
      <c r="L3241" s="54">
        <f>'Base PF Saúde'!$K3241*'Base PF Saúde'!$C3241</f>
        <v>1.1980000000000002</v>
      </c>
      <c r="M3241" s="54">
        <f>ROUND('Base PF Saúde'!$E3241*'Uco e Filme'!$A$5,2)</f>
        <v>68.959999999999994</v>
      </c>
      <c r="N3241" s="54">
        <f>'Base PF Saúde'!$H3241*'Uco e Filme'!$A$11</f>
        <v>0</v>
      </c>
      <c r="O3241" s="55">
        <f>ROUND(SUM('Base PF Saúde'!$L3241:$N3241),2)</f>
        <v>70.16</v>
      </c>
    </row>
    <row r="3242" spans="1:15" x14ac:dyDescent="0.25">
      <c r="A3242" s="50">
        <v>40304230</v>
      </c>
      <c r="B3242" s="50" t="s">
        <v>3264</v>
      </c>
      <c r="C3242" s="56">
        <v>0.1</v>
      </c>
      <c r="D3242" s="51" t="s">
        <v>132</v>
      </c>
      <c r="E3242" s="52">
        <v>5.0039999999999996</v>
      </c>
      <c r="F3242" s="53"/>
      <c r="G3242" s="53"/>
      <c r="H3242" s="53"/>
      <c r="I3242" s="53"/>
      <c r="J3242" s="53"/>
      <c r="K3242" s="54">
        <f>VLOOKUP('Base PF Saúde'!$D3242,'Porte Honorário'!$A$2:$C$106,3,0)</f>
        <v>11.98</v>
      </c>
      <c r="L3242" s="54">
        <f>'Base PF Saúde'!$K3242*'Base PF Saúde'!$C3242</f>
        <v>1.1980000000000002</v>
      </c>
      <c r="M3242" s="54">
        <f>ROUND('Base PF Saúde'!$E3242*'Uco e Filme'!$A$5,2)</f>
        <v>68.959999999999994</v>
      </c>
      <c r="N3242" s="54">
        <f>'Base PF Saúde'!$H3242*'Uco e Filme'!$A$11</f>
        <v>0</v>
      </c>
      <c r="O3242" s="55">
        <f>ROUND(SUM('Base PF Saúde'!$L3242:$N3242),2)</f>
        <v>70.16</v>
      </c>
    </row>
    <row r="3243" spans="1:15" x14ac:dyDescent="0.25">
      <c r="A3243" s="50">
        <v>40304248</v>
      </c>
      <c r="B3243" s="50" t="s">
        <v>3265</v>
      </c>
      <c r="C3243" s="56">
        <v>0.1</v>
      </c>
      <c r="D3243" s="51" t="s">
        <v>132</v>
      </c>
      <c r="E3243" s="52">
        <v>4.6260000000000003</v>
      </c>
      <c r="F3243" s="53"/>
      <c r="G3243" s="53"/>
      <c r="H3243" s="53"/>
      <c r="I3243" s="53"/>
      <c r="J3243" s="53"/>
      <c r="K3243" s="54">
        <f>VLOOKUP('Base PF Saúde'!$D3243,'Porte Honorário'!$A$2:$C$106,3,0)</f>
        <v>11.98</v>
      </c>
      <c r="L3243" s="54">
        <f>'Base PF Saúde'!$K3243*'Base PF Saúde'!$C3243</f>
        <v>1.1980000000000002</v>
      </c>
      <c r="M3243" s="54">
        <f>ROUND('Base PF Saúde'!$E3243*'Uco e Filme'!$A$5,2)</f>
        <v>63.75</v>
      </c>
      <c r="N3243" s="54">
        <f>'Base PF Saúde'!$H3243*'Uco e Filme'!$A$11</f>
        <v>0</v>
      </c>
      <c r="O3243" s="55">
        <f>ROUND(SUM('Base PF Saúde'!$L3243:$N3243),2)</f>
        <v>64.95</v>
      </c>
    </row>
    <row r="3244" spans="1:15" ht="24" x14ac:dyDescent="0.25">
      <c r="A3244" s="50">
        <v>40304256</v>
      </c>
      <c r="B3244" s="50" t="s">
        <v>3266</v>
      </c>
      <c r="C3244" s="56">
        <v>0.1</v>
      </c>
      <c r="D3244" s="51" t="s">
        <v>132</v>
      </c>
      <c r="E3244" s="52">
        <v>3.2040000000000002</v>
      </c>
      <c r="F3244" s="53"/>
      <c r="G3244" s="53"/>
      <c r="H3244" s="53"/>
      <c r="I3244" s="53"/>
      <c r="J3244" s="53"/>
      <c r="K3244" s="54">
        <f>VLOOKUP('Base PF Saúde'!$D3244,'Porte Honorário'!$A$2:$C$106,3,0)</f>
        <v>11.98</v>
      </c>
      <c r="L3244" s="54">
        <f>'Base PF Saúde'!$K3244*'Base PF Saúde'!$C3244</f>
        <v>1.1980000000000002</v>
      </c>
      <c r="M3244" s="54">
        <f>ROUND('Base PF Saúde'!$E3244*'Uco e Filme'!$A$5,2)</f>
        <v>44.15</v>
      </c>
      <c r="N3244" s="54">
        <f>'Base PF Saúde'!$H3244*'Uco e Filme'!$A$11</f>
        <v>0</v>
      </c>
      <c r="O3244" s="55">
        <f>ROUND(SUM('Base PF Saúde'!$L3244:$N3244),2)</f>
        <v>45.35</v>
      </c>
    </row>
    <row r="3245" spans="1:15" x14ac:dyDescent="0.25">
      <c r="A3245" s="50">
        <v>40304264</v>
      </c>
      <c r="B3245" s="50" t="s">
        <v>3267</v>
      </c>
      <c r="C3245" s="51">
        <v>0.01</v>
      </c>
      <c r="D3245" s="51" t="s">
        <v>132</v>
      </c>
      <c r="E3245" s="52">
        <v>0.56699999999999995</v>
      </c>
      <c r="F3245" s="53"/>
      <c r="G3245" s="53"/>
      <c r="H3245" s="53"/>
      <c r="I3245" s="53"/>
      <c r="J3245" s="53"/>
      <c r="K3245" s="54">
        <f>VLOOKUP('Base PF Saúde'!$D3245,'Porte Honorário'!$A$2:$C$106,3,0)</f>
        <v>11.98</v>
      </c>
      <c r="L3245" s="54">
        <f>'Base PF Saúde'!$K3245*'Base PF Saúde'!$C3245</f>
        <v>0.1198</v>
      </c>
      <c r="M3245" s="54">
        <f>ROUND('Base PF Saúde'!$E3245*'Uco e Filme'!$A$5,2)</f>
        <v>7.81</v>
      </c>
      <c r="N3245" s="54">
        <f>'Base PF Saúde'!$H3245*'Uco e Filme'!$A$11</f>
        <v>0</v>
      </c>
      <c r="O3245" s="55">
        <f>ROUND(SUM('Base PF Saúde'!$L3245:$N3245),2)</f>
        <v>7.93</v>
      </c>
    </row>
    <row r="3246" spans="1:15" x14ac:dyDescent="0.25">
      <c r="A3246" s="50">
        <v>40304272</v>
      </c>
      <c r="B3246" s="50" t="s">
        <v>3268</v>
      </c>
      <c r="C3246" s="51">
        <v>0.04</v>
      </c>
      <c r="D3246" s="51" t="s">
        <v>132</v>
      </c>
      <c r="E3246" s="52">
        <v>0.38700000000000001</v>
      </c>
      <c r="F3246" s="53"/>
      <c r="G3246" s="53"/>
      <c r="H3246" s="53"/>
      <c r="I3246" s="53"/>
      <c r="J3246" s="53"/>
      <c r="K3246" s="54">
        <f>VLOOKUP('Base PF Saúde'!$D3246,'Porte Honorário'!$A$2:$C$106,3,0)</f>
        <v>11.98</v>
      </c>
      <c r="L3246" s="54">
        <f>'Base PF Saúde'!$K3246*'Base PF Saúde'!$C3246</f>
        <v>0.47920000000000001</v>
      </c>
      <c r="M3246" s="54">
        <f>ROUND('Base PF Saúde'!$E3246*'Uco e Filme'!$A$5,2)</f>
        <v>5.33</v>
      </c>
      <c r="N3246" s="54">
        <f>'Base PF Saúde'!$H3246*'Uco e Filme'!$A$11</f>
        <v>0</v>
      </c>
      <c r="O3246" s="55">
        <f>ROUND(SUM('Base PF Saúde'!$L3246:$N3246),2)</f>
        <v>5.81</v>
      </c>
    </row>
    <row r="3247" spans="1:15" x14ac:dyDescent="0.25">
      <c r="A3247" s="50">
        <v>40304280</v>
      </c>
      <c r="B3247" s="50" t="s">
        <v>3269</v>
      </c>
      <c r="C3247" s="51">
        <v>0.01</v>
      </c>
      <c r="D3247" s="51" t="s">
        <v>132</v>
      </c>
      <c r="E3247" s="52">
        <v>0.81</v>
      </c>
      <c r="F3247" s="53"/>
      <c r="G3247" s="53"/>
      <c r="H3247" s="53"/>
      <c r="I3247" s="53"/>
      <c r="J3247" s="53"/>
      <c r="K3247" s="54">
        <f>VLOOKUP('Base PF Saúde'!$D3247,'Porte Honorário'!$A$2:$C$106,3,0)</f>
        <v>11.98</v>
      </c>
      <c r="L3247" s="54">
        <f>'Base PF Saúde'!$K3247*'Base PF Saúde'!$C3247</f>
        <v>0.1198</v>
      </c>
      <c r="M3247" s="54">
        <f>ROUND('Base PF Saúde'!$E3247*'Uco e Filme'!$A$5,2)</f>
        <v>11.16</v>
      </c>
      <c r="N3247" s="54">
        <f>'Base PF Saúde'!$H3247*'Uco e Filme'!$A$11</f>
        <v>0</v>
      </c>
      <c r="O3247" s="55">
        <f>ROUND(SUM('Base PF Saúde'!$L3247:$N3247),2)</f>
        <v>11.28</v>
      </c>
    </row>
    <row r="3248" spans="1:15" ht="24" x14ac:dyDescent="0.25">
      <c r="A3248" s="50">
        <v>40304299</v>
      </c>
      <c r="B3248" s="50" t="s">
        <v>3270</v>
      </c>
      <c r="C3248" s="51">
        <v>0.01</v>
      </c>
      <c r="D3248" s="51" t="s">
        <v>132</v>
      </c>
      <c r="E3248" s="52">
        <v>0.63</v>
      </c>
      <c r="F3248" s="53"/>
      <c r="G3248" s="53"/>
      <c r="H3248" s="53"/>
      <c r="I3248" s="53"/>
      <c r="J3248" s="53"/>
      <c r="K3248" s="54">
        <f>VLOOKUP('Base PF Saúde'!$D3248,'Porte Honorário'!$A$2:$C$106,3,0)</f>
        <v>11.98</v>
      </c>
      <c r="L3248" s="54">
        <f>'Base PF Saúde'!$K3248*'Base PF Saúde'!$C3248</f>
        <v>0.1198</v>
      </c>
      <c r="M3248" s="54">
        <f>ROUND('Base PF Saúde'!$E3248*'Uco e Filme'!$A$5,2)</f>
        <v>8.68</v>
      </c>
      <c r="N3248" s="54">
        <f>'Base PF Saúde'!$H3248*'Uco e Filme'!$A$11</f>
        <v>0</v>
      </c>
      <c r="O3248" s="55">
        <f>ROUND(SUM('Base PF Saúde'!$L3248:$N3248),2)</f>
        <v>8.8000000000000007</v>
      </c>
    </row>
    <row r="3249" spans="1:15" x14ac:dyDescent="0.25">
      <c r="A3249" s="50">
        <v>40304302</v>
      </c>
      <c r="B3249" s="50" t="s">
        <v>3271</v>
      </c>
      <c r="C3249" s="51">
        <v>0.01</v>
      </c>
      <c r="D3249" s="51" t="s">
        <v>132</v>
      </c>
      <c r="E3249" s="52">
        <v>0.63</v>
      </c>
      <c r="F3249" s="53"/>
      <c r="G3249" s="53"/>
      <c r="H3249" s="53"/>
      <c r="I3249" s="53"/>
      <c r="J3249" s="53"/>
      <c r="K3249" s="54">
        <f>VLOOKUP('Base PF Saúde'!$D3249,'Porte Honorário'!$A$2:$C$106,3,0)</f>
        <v>11.98</v>
      </c>
      <c r="L3249" s="54">
        <f>'Base PF Saúde'!$K3249*'Base PF Saúde'!$C3249</f>
        <v>0.1198</v>
      </c>
      <c r="M3249" s="54">
        <f>ROUND('Base PF Saúde'!$E3249*'Uco e Filme'!$A$5,2)</f>
        <v>8.68</v>
      </c>
      <c r="N3249" s="54">
        <f>'Base PF Saúde'!$H3249*'Uco e Filme'!$A$11</f>
        <v>0</v>
      </c>
      <c r="O3249" s="55">
        <f>ROUND(SUM('Base PF Saúde'!$L3249:$N3249),2)</f>
        <v>8.8000000000000007</v>
      </c>
    </row>
    <row r="3250" spans="1:15" x14ac:dyDescent="0.25">
      <c r="A3250" s="50">
        <v>40304310</v>
      </c>
      <c r="B3250" s="50" t="s">
        <v>3272</v>
      </c>
      <c r="C3250" s="51">
        <v>0.04</v>
      </c>
      <c r="D3250" s="51" t="s">
        <v>132</v>
      </c>
      <c r="E3250" s="52">
        <v>0.38700000000000001</v>
      </c>
      <c r="F3250" s="53"/>
      <c r="G3250" s="53"/>
      <c r="H3250" s="53"/>
      <c r="I3250" s="53"/>
      <c r="J3250" s="53"/>
      <c r="K3250" s="54">
        <f>VLOOKUP('Base PF Saúde'!$D3250,'Porte Honorário'!$A$2:$C$106,3,0)</f>
        <v>11.98</v>
      </c>
      <c r="L3250" s="54">
        <f>'Base PF Saúde'!$K3250*'Base PF Saúde'!$C3250</f>
        <v>0.47920000000000001</v>
      </c>
      <c r="M3250" s="54">
        <f>ROUND('Base PF Saúde'!$E3250*'Uco e Filme'!$A$5,2)</f>
        <v>5.33</v>
      </c>
      <c r="N3250" s="54">
        <f>'Base PF Saúde'!$H3250*'Uco e Filme'!$A$11</f>
        <v>0</v>
      </c>
      <c r="O3250" s="55">
        <f>ROUND(SUM('Base PF Saúde'!$L3250:$N3250),2)</f>
        <v>5.81</v>
      </c>
    </row>
    <row r="3251" spans="1:15" x14ac:dyDescent="0.25">
      <c r="A3251" s="50">
        <v>40304329</v>
      </c>
      <c r="B3251" s="50" t="s">
        <v>3273</v>
      </c>
      <c r="C3251" s="51">
        <v>0.04</v>
      </c>
      <c r="D3251" s="51" t="s">
        <v>132</v>
      </c>
      <c r="E3251" s="52">
        <v>0.38700000000000001</v>
      </c>
      <c r="F3251" s="53"/>
      <c r="G3251" s="53"/>
      <c r="H3251" s="53"/>
      <c r="I3251" s="53"/>
      <c r="J3251" s="53"/>
      <c r="K3251" s="54">
        <f>VLOOKUP('Base PF Saúde'!$D3251,'Porte Honorário'!$A$2:$C$106,3,0)</f>
        <v>11.98</v>
      </c>
      <c r="L3251" s="54">
        <f>'Base PF Saúde'!$K3251*'Base PF Saúde'!$C3251</f>
        <v>0.47920000000000001</v>
      </c>
      <c r="M3251" s="54">
        <f>ROUND('Base PF Saúde'!$E3251*'Uco e Filme'!$A$5,2)</f>
        <v>5.33</v>
      </c>
      <c r="N3251" s="54">
        <f>'Base PF Saúde'!$H3251*'Uco e Filme'!$A$11</f>
        <v>0</v>
      </c>
      <c r="O3251" s="55">
        <f>ROUND(SUM('Base PF Saúde'!$L3251:$N3251),2)</f>
        <v>5.81</v>
      </c>
    </row>
    <row r="3252" spans="1:15" x14ac:dyDescent="0.25">
      <c r="A3252" s="50">
        <v>40304337</v>
      </c>
      <c r="B3252" s="50" t="s">
        <v>3274</v>
      </c>
      <c r="C3252" s="51">
        <v>0.01</v>
      </c>
      <c r="D3252" s="51" t="s">
        <v>132</v>
      </c>
      <c r="E3252" s="52">
        <v>0.63</v>
      </c>
      <c r="F3252" s="53"/>
      <c r="G3252" s="53"/>
      <c r="H3252" s="53"/>
      <c r="I3252" s="53"/>
      <c r="J3252" s="53"/>
      <c r="K3252" s="54">
        <f>VLOOKUP('Base PF Saúde'!$D3252,'Porte Honorário'!$A$2:$C$106,3,0)</f>
        <v>11.98</v>
      </c>
      <c r="L3252" s="54">
        <f>'Base PF Saúde'!$K3252*'Base PF Saúde'!$C3252</f>
        <v>0.1198</v>
      </c>
      <c r="M3252" s="54">
        <f>ROUND('Base PF Saúde'!$E3252*'Uco e Filme'!$A$5,2)</f>
        <v>8.68</v>
      </c>
      <c r="N3252" s="54">
        <f>'Base PF Saúde'!$H3252*'Uco e Filme'!$A$11</f>
        <v>0</v>
      </c>
      <c r="O3252" s="55">
        <f>ROUND(SUM('Base PF Saúde'!$L3252:$N3252),2)</f>
        <v>8.8000000000000007</v>
      </c>
    </row>
    <row r="3253" spans="1:15" x14ac:dyDescent="0.25">
      <c r="A3253" s="50">
        <v>40304345</v>
      </c>
      <c r="B3253" s="50" t="s">
        <v>3275</v>
      </c>
      <c r="C3253" s="51">
        <v>0.01</v>
      </c>
      <c r="D3253" s="51" t="s">
        <v>132</v>
      </c>
      <c r="E3253" s="52">
        <v>0.63</v>
      </c>
      <c r="F3253" s="53"/>
      <c r="G3253" s="53"/>
      <c r="H3253" s="53"/>
      <c r="I3253" s="53"/>
      <c r="J3253" s="53"/>
      <c r="K3253" s="54">
        <f>VLOOKUP('Base PF Saúde'!$D3253,'Porte Honorário'!$A$2:$C$106,3,0)</f>
        <v>11.98</v>
      </c>
      <c r="L3253" s="54">
        <f>'Base PF Saúde'!$K3253*'Base PF Saúde'!$C3253</f>
        <v>0.1198</v>
      </c>
      <c r="M3253" s="54">
        <f>ROUND('Base PF Saúde'!$E3253*'Uco e Filme'!$A$5,2)</f>
        <v>8.68</v>
      </c>
      <c r="N3253" s="54">
        <f>'Base PF Saúde'!$H3253*'Uco e Filme'!$A$11</f>
        <v>0</v>
      </c>
      <c r="O3253" s="55">
        <f>ROUND(SUM('Base PF Saúde'!$L3253:$N3253),2)</f>
        <v>8.8000000000000007</v>
      </c>
    </row>
    <row r="3254" spans="1:15" x14ac:dyDescent="0.25">
      <c r="A3254" s="50">
        <v>40304353</v>
      </c>
      <c r="B3254" s="50" t="s">
        <v>3276</v>
      </c>
      <c r="C3254" s="51">
        <v>0.1</v>
      </c>
      <c r="D3254" s="51" t="s">
        <v>132</v>
      </c>
      <c r="E3254" s="52">
        <v>2.097</v>
      </c>
      <c r="F3254" s="53"/>
      <c r="G3254" s="53"/>
      <c r="H3254" s="53"/>
      <c r="I3254" s="53"/>
      <c r="J3254" s="53"/>
      <c r="K3254" s="54">
        <f>VLOOKUP('Base PF Saúde'!$D3254,'Porte Honorário'!$A$2:$C$106,3,0)</f>
        <v>11.98</v>
      </c>
      <c r="L3254" s="54">
        <f>'Base PF Saúde'!$K3254*'Base PF Saúde'!$C3254</f>
        <v>1.1980000000000002</v>
      </c>
      <c r="M3254" s="54">
        <f>ROUND('Base PF Saúde'!$E3254*'Uco e Filme'!$A$5,2)</f>
        <v>28.9</v>
      </c>
      <c r="N3254" s="54">
        <f>'Base PF Saúde'!$H3254*'Uco e Filme'!$A$11</f>
        <v>0</v>
      </c>
      <c r="O3254" s="55">
        <f>ROUND(SUM('Base PF Saúde'!$L3254:$N3254),2)</f>
        <v>30.1</v>
      </c>
    </row>
    <row r="3255" spans="1:15" ht="24" x14ac:dyDescent="0.25">
      <c r="A3255" s="50">
        <v>40304361</v>
      </c>
      <c r="B3255" s="50" t="s">
        <v>3277</v>
      </c>
      <c r="C3255" s="51">
        <v>0.01</v>
      </c>
      <c r="D3255" s="51" t="s">
        <v>132</v>
      </c>
      <c r="E3255" s="52">
        <v>0.87</v>
      </c>
      <c r="F3255" s="53"/>
      <c r="G3255" s="53"/>
      <c r="H3255" s="53"/>
      <c r="I3255" s="53"/>
      <c r="J3255" s="53"/>
      <c r="K3255" s="54">
        <f>VLOOKUP('Base PF Saúde'!$D3255,'Porte Honorário'!$A$2:$C$106,3,0)</f>
        <v>11.98</v>
      </c>
      <c r="L3255" s="54">
        <f>'Base PF Saúde'!$K3255*'Base PF Saúde'!$C3255</f>
        <v>0.1198</v>
      </c>
      <c r="M3255" s="54">
        <f>ROUND('Base PF Saúde'!$E3255*'Uco e Filme'!$A$5,2)</f>
        <v>11.99</v>
      </c>
      <c r="N3255" s="54">
        <f>'Base PF Saúde'!$H3255*'Uco e Filme'!$A$11</f>
        <v>0</v>
      </c>
      <c r="O3255" s="55">
        <f>ROUND(SUM('Base PF Saúde'!$L3255:$N3255),2)</f>
        <v>12.11</v>
      </c>
    </row>
    <row r="3256" spans="1:15" x14ac:dyDescent="0.25">
      <c r="A3256" s="50">
        <v>40304370</v>
      </c>
      <c r="B3256" s="50" t="s">
        <v>3278</v>
      </c>
      <c r="C3256" s="51">
        <v>0.01</v>
      </c>
      <c r="D3256" s="51" t="s">
        <v>132</v>
      </c>
      <c r="E3256" s="52">
        <v>0.38700000000000001</v>
      </c>
      <c r="F3256" s="53"/>
      <c r="G3256" s="53"/>
      <c r="H3256" s="53"/>
      <c r="I3256" s="53"/>
      <c r="J3256" s="53"/>
      <c r="K3256" s="54">
        <f>VLOOKUP('Base PF Saúde'!$D3256,'Porte Honorário'!$A$2:$C$106,3,0)</f>
        <v>11.98</v>
      </c>
      <c r="L3256" s="54">
        <f>'Base PF Saúde'!$K3256*'Base PF Saúde'!$C3256</f>
        <v>0.1198</v>
      </c>
      <c r="M3256" s="54">
        <f>ROUND('Base PF Saúde'!$E3256*'Uco e Filme'!$A$5,2)</f>
        <v>5.33</v>
      </c>
      <c r="N3256" s="54">
        <f>'Base PF Saúde'!$H3256*'Uco e Filme'!$A$11</f>
        <v>0</v>
      </c>
      <c r="O3256" s="55">
        <f>ROUND(SUM('Base PF Saúde'!$L3256:$N3256),2)</f>
        <v>5.45</v>
      </c>
    </row>
    <row r="3257" spans="1:15" ht="24" x14ac:dyDescent="0.25">
      <c r="A3257" s="50">
        <v>40304388</v>
      </c>
      <c r="B3257" s="50" t="s">
        <v>3279</v>
      </c>
      <c r="C3257" s="51">
        <v>0.01</v>
      </c>
      <c r="D3257" s="51" t="s">
        <v>132</v>
      </c>
      <c r="E3257" s="52">
        <v>1.1659999999999999</v>
      </c>
      <c r="F3257" s="53"/>
      <c r="G3257" s="53"/>
      <c r="H3257" s="53"/>
      <c r="I3257" s="53"/>
      <c r="J3257" s="53"/>
      <c r="K3257" s="54">
        <f>VLOOKUP('Base PF Saúde'!$D3257,'Porte Honorário'!$A$2:$C$106,3,0)</f>
        <v>11.98</v>
      </c>
      <c r="L3257" s="54">
        <f>'Base PF Saúde'!$K3257*'Base PF Saúde'!$C3257</f>
        <v>0.1198</v>
      </c>
      <c r="M3257" s="54">
        <f>ROUND('Base PF Saúde'!$E3257*'Uco e Filme'!$A$5,2)</f>
        <v>16.07</v>
      </c>
      <c r="N3257" s="54">
        <f>'Base PF Saúde'!$H3257*'Uco e Filme'!$A$11</f>
        <v>0</v>
      </c>
      <c r="O3257" s="55">
        <f>ROUND(SUM('Base PF Saúde'!$L3257:$N3257),2)</f>
        <v>16.190000000000001</v>
      </c>
    </row>
    <row r="3258" spans="1:15" x14ac:dyDescent="0.25">
      <c r="A3258" s="50">
        <v>40304396</v>
      </c>
      <c r="B3258" s="50" t="s">
        <v>3280</v>
      </c>
      <c r="C3258" s="56">
        <v>0.1</v>
      </c>
      <c r="D3258" s="51" t="s">
        <v>132</v>
      </c>
      <c r="E3258" s="52">
        <v>3.2040000000000002</v>
      </c>
      <c r="F3258" s="53"/>
      <c r="G3258" s="53"/>
      <c r="H3258" s="53"/>
      <c r="I3258" s="53"/>
      <c r="J3258" s="53"/>
      <c r="K3258" s="54">
        <f>VLOOKUP('Base PF Saúde'!$D3258,'Porte Honorário'!$A$2:$C$106,3,0)</f>
        <v>11.98</v>
      </c>
      <c r="L3258" s="54">
        <f>'Base PF Saúde'!$K3258*'Base PF Saúde'!$C3258</f>
        <v>1.1980000000000002</v>
      </c>
      <c r="M3258" s="54">
        <f>ROUND('Base PF Saúde'!$E3258*'Uco e Filme'!$A$5,2)</f>
        <v>44.15</v>
      </c>
      <c r="N3258" s="54">
        <f>'Base PF Saúde'!$H3258*'Uco e Filme'!$A$11</f>
        <v>0</v>
      </c>
      <c r="O3258" s="55">
        <f>ROUND(SUM('Base PF Saúde'!$L3258:$N3258),2)</f>
        <v>45.35</v>
      </c>
    </row>
    <row r="3259" spans="1:15" x14ac:dyDescent="0.25">
      <c r="A3259" s="50">
        <v>40304400</v>
      </c>
      <c r="B3259" s="50" t="s">
        <v>3281</v>
      </c>
      <c r="C3259" s="56">
        <v>0.5</v>
      </c>
      <c r="D3259" s="51" t="s">
        <v>132</v>
      </c>
      <c r="E3259" s="52">
        <v>12.686</v>
      </c>
      <c r="F3259" s="53"/>
      <c r="G3259" s="53"/>
      <c r="H3259" s="53"/>
      <c r="I3259" s="53"/>
      <c r="J3259" s="53"/>
      <c r="K3259" s="54">
        <f>VLOOKUP('Base PF Saúde'!$D3259,'Porte Honorário'!$A$2:$C$106,3,0)</f>
        <v>11.98</v>
      </c>
      <c r="L3259" s="54">
        <f>'Base PF Saúde'!$K3259*'Base PF Saúde'!$C3259</f>
        <v>5.99</v>
      </c>
      <c r="M3259" s="54">
        <f>ROUND('Base PF Saúde'!$E3259*'Uco e Filme'!$A$5,2)</f>
        <v>174.81</v>
      </c>
      <c r="N3259" s="54">
        <f>'Base PF Saúde'!$H3259*'Uco e Filme'!$A$11</f>
        <v>0</v>
      </c>
      <c r="O3259" s="55">
        <f>ROUND(SUM('Base PF Saúde'!$L3259:$N3259),2)</f>
        <v>180.8</v>
      </c>
    </row>
    <row r="3260" spans="1:15" x14ac:dyDescent="0.25">
      <c r="A3260" s="50">
        <v>40304418</v>
      </c>
      <c r="B3260" s="50" t="s">
        <v>3282</v>
      </c>
      <c r="C3260" s="51">
        <v>0.01</v>
      </c>
      <c r="D3260" s="51" t="s">
        <v>132</v>
      </c>
      <c r="E3260" s="52">
        <v>0.63</v>
      </c>
      <c r="F3260" s="53"/>
      <c r="G3260" s="53"/>
      <c r="H3260" s="53"/>
      <c r="I3260" s="53"/>
      <c r="J3260" s="53"/>
      <c r="K3260" s="54">
        <f>VLOOKUP('Base PF Saúde'!$D3260,'Porte Honorário'!$A$2:$C$106,3,0)</f>
        <v>11.98</v>
      </c>
      <c r="L3260" s="54">
        <f>'Base PF Saúde'!$K3260*'Base PF Saúde'!$C3260</f>
        <v>0.1198</v>
      </c>
      <c r="M3260" s="54">
        <f>ROUND('Base PF Saúde'!$E3260*'Uco e Filme'!$A$5,2)</f>
        <v>8.68</v>
      </c>
      <c r="N3260" s="54">
        <f>'Base PF Saúde'!$H3260*'Uco e Filme'!$A$11</f>
        <v>0</v>
      </c>
      <c r="O3260" s="55">
        <f>ROUND(SUM('Base PF Saúde'!$L3260:$N3260),2)</f>
        <v>8.8000000000000007</v>
      </c>
    </row>
    <row r="3261" spans="1:15" x14ac:dyDescent="0.25">
      <c r="A3261" s="50">
        <v>40304434</v>
      </c>
      <c r="B3261" s="50" t="s">
        <v>3283</v>
      </c>
      <c r="C3261" s="51">
        <v>0.01</v>
      </c>
      <c r="D3261" s="51" t="s">
        <v>132</v>
      </c>
      <c r="E3261" s="52">
        <v>0.83699999999999997</v>
      </c>
      <c r="F3261" s="53"/>
      <c r="G3261" s="53"/>
      <c r="H3261" s="53"/>
      <c r="I3261" s="53"/>
      <c r="J3261" s="53"/>
      <c r="K3261" s="54">
        <f>VLOOKUP('Base PF Saúde'!$D3261,'Porte Honorário'!$A$2:$C$106,3,0)</f>
        <v>11.98</v>
      </c>
      <c r="L3261" s="54">
        <f>'Base PF Saúde'!$K3261*'Base PF Saúde'!$C3261</f>
        <v>0.1198</v>
      </c>
      <c r="M3261" s="54">
        <f>ROUND('Base PF Saúde'!$E3261*'Uco e Filme'!$A$5,2)</f>
        <v>11.53</v>
      </c>
      <c r="N3261" s="54">
        <f>'Base PF Saúde'!$H3261*'Uco e Filme'!$A$11</f>
        <v>0</v>
      </c>
      <c r="O3261" s="55">
        <f>ROUND(SUM('Base PF Saúde'!$L3261:$N3261),2)</f>
        <v>11.65</v>
      </c>
    </row>
    <row r="3262" spans="1:15" ht="24" x14ac:dyDescent="0.25">
      <c r="A3262" s="50">
        <v>40304450</v>
      </c>
      <c r="B3262" s="50" t="s">
        <v>3284</v>
      </c>
      <c r="C3262" s="51">
        <v>0.01</v>
      </c>
      <c r="D3262" s="51" t="s">
        <v>132</v>
      </c>
      <c r="E3262" s="52">
        <v>5.5439999999999996</v>
      </c>
      <c r="F3262" s="53"/>
      <c r="G3262" s="53"/>
      <c r="H3262" s="53"/>
      <c r="I3262" s="53"/>
      <c r="J3262" s="53"/>
      <c r="K3262" s="54">
        <f>VLOOKUP('Base PF Saúde'!$D3262,'Porte Honorário'!$A$2:$C$106,3,0)</f>
        <v>11.98</v>
      </c>
      <c r="L3262" s="54">
        <f>'Base PF Saúde'!$K3262*'Base PF Saúde'!$C3262</f>
        <v>0.1198</v>
      </c>
      <c r="M3262" s="54">
        <f>ROUND('Base PF Saúde'!$E3262*'Uco e Filme'!$A$5,2)</f>
        <v>76.400000000000006</v>
      </c>
      <c r="N3262" s="54">
        <f>'Base PF Saúde'!$H3262*'Uco e Filme'!$A$11</f>
        <v>0</v>
      </c>
      <c r="O3262" s="55">
        <f>ROUND(SUM('Base PF Saúde'!$L3262:$N3262),2)</f>
        <v>76.52</v>
      </c>
    </row>
    <row r="3263" spans="1:15" x14ac:dyDescent="0.25">
      <c r="A3263" s="50">
        <v>40304469</v>
      </c>
      <c r="B3263" s="50" t="s">
        <v>3285</v>
      </c>
      <c r="C3263" s="51">
        <v>0.01</v>
      </c>
      <c r="D3263" s="51" t="s">
        <v>132</v>
      </c>
      <c r="E3263" s="52">
        <v>8.0909999999999993</v>
      </c>
      <c r="F3263" s="53"/>
      <c r="G3263" s="53"/>
      <c r="H3263" s="53"/>
      <c r="I3263" s="53"/>
      <c r="J3263" s="53"/>
      <c r="K3263" s="54">
        <f>VLOOKUP('Base PF Saúde'!$D3263,'Porte Honorário'!$A$2:$C$106,3,0)</f>
        <v>11.98</v>
      </c>
      <c r="L3263" s="54">
        <f>'Base PF Saúde'!$K3263*'Base PF Saúde'!$C3263</f>
        <v>0.1198</v>
      </c>
      <c r="M3263" s="54">
        <f>ROUND('Base PF Saúde'!$E3263*'Uco e Filme'!$A$5,2)</f>
        <v>111.49</v>
      </c>
      <c r="N3263" s="54">
        <f>'Base PF Saúde'!$H3263*'Uco e Filme'!$A$11</f>
        <v>0</v>
      </c>
      <c r="O3263" s="55">
        <f>ROUND(SUM('Base PF Saúde'!$L3263:$N3263),2)</f>
        <v>111.61</v>
      </c>
    </row>
    <row r="3264" spans="1:15" x14ac:dyDescent="0.25">
      <c r="A3264" s="50">
        <v>40304477</v>
      </c>
      <c r="B3264" s="50" t="s">
        <v>3286</v>
      </c>
      <c r="C3264" s="51">
        <v>0.04</v>
      </c>
      <c r="D3264" s="51" t="s">
        <v>132</v>
      </c>
      <c r="E3264" s="52">
        <v>0.38700000000000001</v>
      </c>
      <c r="F3264" s="53"/>
      <c r="G3264" s="53"/>
      <c r="H3264" s="53"/>
      <c r="I3264" s="53"/>
      <c r="J3264" s="53"/>
      <c r="K3264" s="54">
        <f>VLOOKUP('Base PF Saúde'!$D3264,'Porte Honorário'!$A$2:$C$106,3,0)</f>
        <v>11.98</v>
      </c>
      <c r="L3264" s="54">
        <f>'Base PF Saúde'!$K3264*'Base PF Saúde'!$C3264</f>
        <v>0.47920000000000001</v>
      </c>
      <c r="M3264" s="54">
        <f>ROUND('Base PF Saúde'!$E3264*'Uco e Filme'!$A$5,2)</f>
        <v>5.33</v>
      </c>
      <c r="N3264" s="54">
        <f>'Base PF Saúde'!$H3264*'Uco e Filme'!$A$11</f>
        <v>0</v>
      </c>
      <c r="O3264" s="55">
        <f>ROUND(SUM('Base PF Saúde'!$L3264:$N3264),2)</f>
        <v>5.81</v>
      </c>
    </row>
    <row r="3265" spans="1:15" ht="24" x14ac:dyDescent="0.25">
      <c r="A3265" s="50">
        <v>40304485</v>
      </c>
      <c r="B3265" s="50" t="s">
        <v>3287</v>
      </c>
      <c r="C3265" s="51">
        <v>1</v>
      </c>
      <c r="D3265" s="51" t="s">
        <v>132</v>
      </c>
      <c r="E3265" s="52">
        <v>8.27</v>
      </c>
      <c r="F3265" s="53"/>
      <c r="G3265" s="53"/>
      <c r="H3265" s="53"/>
      <c r="I3265" s="53"/>
      <c r="J3265" s="53"/>
      <c r="K3265" s="54">
        <f>VLOOKUP('Base PF Saúde'!$D3265,'Porte Honorário'!$A$2:$C$106,3,0)</f>
        <v>11.98</v>
      </c>
      <c r="L3265" s="54">
        <f>'Base PF Saúde'!$K3265*'Base PF Saúde'!$C3265</f>
        <v>11.98</v>
      </c>
      <c r="M3265" s="54">
        <f>ROUND('Base PF Saúde'!$E3265*'Uco e Filme'!$A$5,2)</f>
        <v>113.96</v>
      </c>
      <c r="N3265" s="54">
        <f>'Base PF Saúde'!$H3265*'Uco e Filme'!$A$11</f>
        <v>0</v>
      </c>
      <c r="O3265" s="55">
        <f>ROUND(SUM('Base PF Saúde'!$L3265:$N3265),2)</f>
        <v>125.94</v>
      </c>
    </row>
    <row r="3266" spans="1:15" x14ac:dyDescent="0.25">
      <c r="A3266" s="50">
        <v>40304493</v>
      </c>
      <c r="B3266" s="50" t="s">
        <v>3288</v>
      </c>
      <c r="C3266" s="56">
        <v>0.1</v>
      </c>
      <c r="D3266" s="51" t="s">
        <v>132</v>
      </c>
      <c r="E3266" s="52">
        <v>5.0039999999999996</v>
      </c>
      <c r="F3266" s="53"/>
      <c r="G3266" s="53"/>
      <c r="H3266" s="53"/>
      <c r="I3266" s="53"/>
      <c r="J3266" s="53"/>
      <c r="K3266" s="54">
        <f>VLOOKUP('Base PF Saúde'!$D3266,'Porte Honorário'!$A$2:$C$106,3,0)</f>
        <v>11.98</v>
      </c>
      <c r="L3266" s="54">
        <f>'Base PF Saúde'!$K3266*'Base PF Saúde'!$C3266</f>
        <v>1.1980000000000002</v>
      </c>
      <c r="M3266" s="54">
        <f>ROUND('Base PF Saúde'!$E3266*'Uco e Filme'!$A$5,2)</f>
        <v>68.959999999999994</v>
      </c>
      <c r="N3266" s="54">
        <f>'Base PF Saúde'!$H3266*'Uco e Filme'!$A$11</f>
        <v>0</v>
      </c>
      <c r="O3266" s="55">
        <f>ROUND(SUM('Base PF Saúde'!$L3266:$N3266),2)</f>
        <v>70.16</v>
      </c>
    </row>
    <row r="3267" spans="1:15" x14ac:dyDescent="0.25">
      <c r="A3267" s="50">
        <v>40304507</v>
      </c>
      <c r="B3267" s="50" t="s">
        <v>3289</v>
      </c>
      <c r="C3267" s="56">
        <v>0.1</v>
      </c>
      <c r="D3267" s="51" t="s">
        <v>132</v>
      </c>
      <c r="E3267" s="52">
        <v>5.5439999999999996</v>
      </c>
      <c r="F3267" s="53"/>
      <c r="G3267" s="53"/>
      <c r="H3267" s="53"/>
      <c r="I3267" s="53"/>
      <c r="J3267" s="53"/>
      <c r="K3267" s="54">
        <f>VLOOKUP('Base PF Saúde'!$D3267,'Porte Honorário'!$A$2:$C$106,3,0)</f>
        <v>11.98</v>
      </c>
      <c r="L3267" s="54">
        <f>'Base PF Saúde'!$K3267*'Base PF Saúde'!$C3267</f>
        <v>1.1980000000000002</v>
      </c>
      <c r="M3267" s="54">
        <f>ROUND('Base PF Saúde'!$E3267*'Uco e Filme'!$A$5,2)</f>
        <v>76.400000000000006</v>
      </c>
      <c r="N3267" s="54">
        <f>'Base PF Saúde'!$H3267*'Uco e Filme'!$A$11</f>
        <v>0</v>
      </c>
      <c r="O3267" s="55">
        <f>ROUND(SUM('Base PF Saúde'!$L3267:$N3267),2)</f>
        <v>77.599999999999994</v>
      </c>
    </row>
    <row r="3268" spans="1:15" x14ac:dyDescent="0.25">
      <c r="A3268" s="50">
        <v>40304515</v>
      </c>
      <c r="B3268" s="50" t="s">
        <v>3290</v>
      </c>
      <c r="C3268" s="56">
        <v>0.1</v>
      </c>
      <c r="D3268" s="51" t="s">
        <v>132</v>
      </c>
      <c r="E3268" s="52">
        <v>8.0909999999999993</v>
      </c>
      <c r="F3268" s="53"/>
      <c r="G3268" s="53"/>
      <c r="H3268" s="53"/>
      <c r="I3268" s="53"/>
      <c r="J3268" s="53"/>
      <c r="K3268" s="54">
        <f>VLOOKUP('Base PF Saúde'!$D3268,'Porte Honorário'!$A$2:$C$106,3,0)</f>
        <v>11.98</v>
      </c>
      <c r="L3268" s="54">
        <f>'Base PF Saúde'!$K3268*'Base PF Saúde'!$C3268</f>
        <v>1.1980000000000002</v>
      </c>
      <c r="M3268" s="54">
        <f>ROUND('Base PF Saúde'!$E3268*'Uco e Filme'!$A$5,2)</f>
        <v>111.49</v>
      </c>
      <c r="N3268" s="54">
        <f>'Base PF Saúde'!$H3268*'Uco e Filme'!$A$11</f>
        <v>0</v>
      </c>
      <c r="O3268" s="55">
        <f>ROUND(SUM('Base PF Saúde'!$L3268:$N3268),2)</f>
        <v>112.69</v>
      </c>
    </row>
    <row r="3269" spans="1:15" ht="24" x14ac:dyDescent="0.25">
      <c r="A3269" s="50">
        <v>40304523</v>
      </c>
      <c r="B3269" s="50" t="s">
        <v>3291</v>
      </c>
      <c r="C3269" s="51">
        <v>0.04</v>
      </c>
      <c r="D3269" s="51" t="s">
        <v>132</v>
      </c>
      <c r="E3269" s="52">
        <v>1.44</v>
      </c>
      <c r="F3269" s="53"/>
      <c r="G3269" s="53"/>
      <c r="H3269" s="53"/>
      <c r="I3269" s="53"/>
      <c r="J3269" s="53"/>
      <c r="K3269" s="54">
        <f>VLOOKUP('Base PF Saúde'!$D3269,'Porte Honorário'!$A$2:$C$106,3,0)</f>
        <v>11.98</v>
      </c>
      <c r="L3269" s="54">
        <f>'Base PF Saúde'!$K3269*'Base PF Saúde'!$C3269</f>
        <v>0.47920000000000001</v>
      </c>
      <c r="M3269" s="54">
        <f>ROUND('Base PF Saúde'!$E3269*'Uco e Filme'!$A$5,2)</f>
        <v>19.84</v>
      </c>
      <c r="N3269" s="54">
        <f>'Base PF Saúde'!$H3269*'Uco e Filme'!$A$11</f>
        <v>0</v>
      </c>
      <c r="O3269" s="55">
        <f>ROUND(SUM('Base PF Saúde'!$L3269:$N3269),2)</f>
        <v>20.32</v>
      </c>
    </row>
    <row r="3270" spans="1:15" x14ac:dyDescent="0.25">
      <c r="A3270" s="50">
        <v>40304531</v>
      </c>
      <c r="B3270" s="50" t="s">
        <v>3292</v>
      </c>
      <c r="C3270" s="51">
        <v>0.01</v>
      </c>
      <c r="D3270" s="51" t="s">
        <v>132</v>
      </c>
      <c r="E3270" s="52">
        <v>0.27</v>
      </c>
      <c r="F3270" s="53"/>
      <c r="G3270" s="53"/>
      <c r="H3270" s="53"/>
      <c r="I3270" s="53"/>
      <c r="J3270" s="53"/>
      <c r="K3270" s="54">
        <f>VLOOKUP('Base PF Saúde'!$D3270,'Porte Honorário'!$A$2:$C$106,3,0)</f>
        <v>11.98</v>
      </c>
      <c r="L3270" s="54">
        <f>'Base PF Saúde'!$K3270*'Base PF Saúde'!$C3270</f>
        <v>0.1198</v>
      </c>
      <c r="M3270" s="54">
        <f>ROUND('Base PF Saúde'!$E3270*'Uco e Filme'!$A$5,2)</f>
        <v>3.72</v>
      </c>
      <c r="N3270" s="54">
        <f>'Base PF Saúde'!$H3270*'Uco e Filme'!$A$11</f>
        <v>0</v>
      </c>
      <c r="O3270" s="55">
        <f>ROUND(SUM('Base PF Saúde'!$L3270:$N3270),2)</f>
        <v>3.84</v>
      </c>
    </row>
    <row r="3271" spans="1:15" x14ac:dyDescent="0.25">
      <c r="A3271" s="50">
        <v>40304540</v>
      </c>
      <c r="B3271" s="50" t="s">
        <v>3293</v>
      </c>
      <c r="C3271" s="51">
        <v>0.01</v>
      </c>
      <c r="D3271" s="51" t="s">
        <v>132</v>
      </c>
      <c r="E3271" s="52">
        <v>0.56699999999999995</v>
      </c>
      <c r="F3271" s="53"/>
      <c r="G3271" s="53"/>
      <c r="H3271" s="53"/>
      <c r="I3271" s="53"/>
      <c r="J3271" s="53"/>
      <c r="K3271" s="54">
        <f>VLOOKUP('Base PF Saúde'!$D3271,'Porte Honorário'!$A$2:$C$106,3,0)</f>
        <v>11.98</v>
      </c>
      <c r="L3271" s="54">
        <f>'Base PF Saúde'!$K3271*'Base PF Saúde'!$C3271</f>
        <v>0.1198</v>
      </c>
      <c r="M3271" s="54">
        <f>ROUND('Base PF Saúde'!$E3271*'Uco e Filme'!$A$5,2)</f>
        <v>7.81</v>
      </c>
      <c r="N3271" s="54">
        <f>'Base PF Saúde'!$H3271*'Uco e Filme'!$A$11</f>
        <v>0</v>
      </c>
      <c r="O3271" s="55">
        <f>ROUND(SUM('Base PF Saúde'!$L3271:$N3271),2)</f>
        <v>7.93</v>
      </c>
    </row>
    <row r="3272" spans="1:15" x14ac:dyDescent="0.25">
      <c r="A3272" s="50">
        <v>40304558</v>
      </c>
      <c r="B3272" s="50" t="s">
        <v>3294</v>
      </c>
      <c r="C3272" s="51">
        <v>0.01</v>
      </c>
      <c r="D3272" s="51" t="s">
        <v>132</v>
      </c>
      <c r="E3272" s="52">
        <v>0.56699999999999995</v>
      </c>
      <c r="F3272" s="53"/>
      <c r="G3272" s="53"/>
      <c r="H3272" s="53"/>
      <c r="I3272" s="53"/>
      <c r="J3272" s="53"/>
      <c r="K3272" s="54">
        <f>VLOOKUP('Base PF Saúde'!$D3272,'Porte Honorário'!$A$2:$C$106,3,0)</f>
        <v>11.98</v>
      </c>
      <c r="L3272" s="54">
        <f>'Base PF Saúde'!$K3272*'Base PF Saúde'!$C3272</f>
        <v>0.1198</v>
      </c>
      <c r="M3272" s="54">
        <f>ROUND('Base PF Saúde'!$E3272*'Uco e Filme'!$A$5,2)</f>
        <v>7.81</v>
      </c>
      <c r="N3272" s="54">
        <f>'Base PF Saúde'!$H3272*'Uco e Filme'!$A$11</f>
        <v>0</v>
      </c>
      <c r="O3272" s="55">
        <f>ROUND(SUM('Base PF Saúde'!$L3272:$N3272),2)</f>
        <v>7.93</v>
      </c>
    </row>
    <row r="3273" spans="1:15" x14ac:dyDescent="0.25">
      <c r="A3273" s="50">
        <v>40304566</v>
      </c>
      <c r="B3273" s="50" t="s">
        <v>3295</v>
      </c>
      <c r="C3273" s="51">
        <v>0.01</v>
      </c>
      <c r="D3273" s="51" t="s">
        <v>132</v>
      </c>
      <c r="E3273" s="52">
        <v>0.27</v>
      </c>
      <c r="F3273" s="53"/>
      <c r="G3273" s="53"/>
      <c r="H3273" s="53"/>
      <c r="I3273" s="53"/>
      <c r="J3273" s="53"/>
      <c r="K3273" s="54">
        <f>VLOOKUP('Base PF Saúde'!$D3273,'Porte Honorário'!$A$2:$C$106,3,0)</f>
        <v>11.98</v>
      </c>
      <c r="L3273" s="54">
        <f>'Base PF Saúde'!$K3273*'Base PF Saúde'!$C3273</f>
        <v>0.1198</v>
      </c>
      <c r="M3273" s="54">
        <f>ROUND('Base PF Saúde'!$E3273*'Uco e Filme'!$A$5,2)</f>
        <v>3.72</v>
      </c>
      <c r="N3273" s="54">
        <f>'Base PF Saúde'!$H3273*'Uco e Filme'!$A$11</f>
        <v>0</v>
      </c>
      <c r="O3273" s="55">
        <f>ROUND(SUM('Base PF Saúde'!$L3273:$N3273),2)</f>
        <v>3.84</v>
      </c>
    </row>
    <row r="3274" spans="1:15" x14ac:dyDescent="0.25">
      <c r="A3274" s="50">
        <v>40304574</v>
      </c>
      <c r="B3274" s="50" t="s">
        <v>3296</v>
      </c>
      <c r="C3274" s="51">
        <v>0.25</v>
      </c>
      <c r="D3274" s="51" t="s">
        <v>132</v>
      </c>
      <c r="E3274" s="52">
        <v>9.2170000000000005</v>
      </c>
      <c r="F3274" s="53"/>
      <c r="G3274" s="53"/>
      <c r="H3274" s="53"/>
      <c r="I3274" s="53"/>
      <c r="J3274" s="53"/>
      <c r="K3274" s="54">
        <f>VLOOKUP('Base PF Saúde'!$D3274,'Porte Honorário'!$A$2:$C$106,3,0)</f>
        <v>11.98</v>
      </c>
      <c r="L3274" s="54">
        <f>'Base PF Saúde'!$K3274*'Base PF Saúde'!$C3274</f>
        <v>2.9950000000000001</v>
      </c>
      <c r="M3274" s="54">
        <f>ROUND('Base PF Saúde'!$E3274*'Uco e Filme'!$A$5,2)</f>
        <v>127.01</v>
      </c>
      <c r="N3274" s="54">
        <f>'Base PF Saúde'!$H3274*'Uco e Filme'!$A$11</f>
        <v>0</v>
      </c>
      <c r="O3274" s="55">
        <f>ROUND(SUM('Base PF Saúde'!$L3274:$N3274),2)</f>
        <v>130.01</v>
      </c>
    </row>
    <row r="3275" spans="1:15" x14ac:dyDescent="0.25">
      <c r="A3275" s="50">
        <v>40304582</v>
      </c>
      <c r="B3275" s="50" t="s">
        <v>3297</v>
      </c>
      <c r="C3275" s="51">
        <v>0.01</v>
      </c>
      <c r="D3275" s="51" t="s">
        <v>132</v>
      </c>
      <c r="E3275" s="52">
        <v>0.27</v>
      </c>
      <c r="F3275" s="53"/>
      <c r="G3275" s="53"/>
      <c r="H3275" s="53"/>
      <c r="I3275" s="53"/>
      <c r="J3275" s="53"/>
      <c r="K3275" s="54">
        <f>VLOOKUP('Base PF Saúde'!$D3275,'Porte Honorário'!$A$2:$C$106,3,0)</f>
        <v>11.98</v>
      </c>
      <c r="L3275" s="54">
        <f>'Base PF Saúde'!$K3275*'Base PF Saúde'!$C3275</f>
        <v>0.1198</v>
      </c>
      <c r="M3275" s="54">
        <f>ROUND('Base PF Saúde'!$E3275*'Uco e Filme'!$A$5,2)</f>
        <v>3.72</v>
      </c>
      <c r="N3275" s="54">
        <f>'Base PF Saúde'!$H3275*'Uco e Filme'!$A$11</f>
        <v>0</v>
      </c>
      <c r="O3275" s="55">
        <f>ROUND(SUM('Base PF Saúde'!$L3275:$N3275),2)</f>
        <v>3.84</v>
      </c>
    </row>
    <row r="3276" spans="1:15" x14ac:dyDescent="0.25">
      <c r="A3276" s="50">
        <v>40304590</v>
      </c>
      <c r="B3276" s="50" t="s">
        <v>3298</v>
      </c>
      <c r="C3276" s="51">
        <v>0.01</v>
      </c>
      <c r="D3276" s="51" t="s">
        <v>132</v>
      </c>
      <c r="E3276" s="52">
        <v>0.56699999999999995</v>
      </c>
      <c r="F3276" s="53"/>
      <c r="G3276" s="53"/>
      <c r="H3276" s="53"/>
      <c r="I3276" s="53"/>
      <c r="J3276" s="53"/>
      <c r="K3276" s="54">
        <f>VLOOKUP('Base PF Saúde'!$D3276,'Porte Honorário'!$A$2:$C$106,3,0)</f>
        <v>11.98</v>
      </c>
      <c r="L3276" s="54">
        <f>'Base PF Saúde'!$K3276*'Base PF Saúde'!$C3276</f>
        <v>0.1198</v>
      </c>
      <c r="M3276" s="54">
        <f>ROUND('Base PF Saúde'!$E3276*'Uco e Filme'!$A$5,2)</f>
        <v>7.81</v>
      </c>
      <c r="N3276" s="54">
        <f>'Base PF Saúde'!$H3276*'Uco e Filme'!$A$11</f>
        <v>0</v>
      </c>
      <c r="O3276" s="55">
        <f>ROUND(SUM('Base PF Saúde'!$L3276:$N3276),2)</f>
        <v>7.93</v>
      </c>
    </row>
    <row r="3277" spans="1:15" x14ac:dyDescent="0.25">
      <c r="A3277" s="50">
        <v>40304604</v>
      </c>
      <c r="B3277" s="50" t="s">
        <v>3299</v>
      </c>
      <c r="C3277" s="51">
        <v>0.01</v>
      </c>
      <c r="D3277" s="51" t="s">
        <v>132</v>
      </c>
      <c r="E3277" s="52">
        <v>0.81</v>
      </c>
      <c r="F3277" s="53"/>
      <c r="G3277" s="53"/>
      <c r="H3277" s="53"/>
      <c r="I3277" s="53"/>
      <c r="J3277" s="53"/>
      <c r="K3277" s="54">
        <f>VLOOKUP('Base PF Saúde'!$D3277,'Porte Honorário'!$A$2:$C$106,3,0)</f>
        <v>11.98</v>
      </c>
      <c r="L3277" s="54">
        <f>'Base PF Saúde'!$K3277*'Base PF Saúde'!$C3277</f>
        <v>0.1198</v>
      </c>
      <c r="M3277" s="54">
        <f>ROUND('Base PF Saúde'!$E3277*'Uco e Filme'!$A$5,2)</f>
        <v>11.16</v>
      </c>
      <c r="N3277" s="54">
        <f>'Base PF Saúde'!$H3277*'Uco e Filme'!$A$11</f>
        <v>0</v>
      </c>
      <c r="O3277" s="55">
        <f>ROUND(SUM('Base PF Saúde'!$L3277:$N3277),2)</f>
        <v>11.28</v>
      </c>
    </row>
    <row r="3278" spans="1:15" x14ac:dyDescent="0.25">
      <c r="A3278" s="50">
        <v>40304612</v>
      </c>
      <c r="B3278" s="50" t="s">
        <v>3300</v>
      </c>
      <c r="C3278" s="51">
        <v>0.75</v>
      </c>
      <c r="D3278" s="51" t="s">
        <v>132</v>
      </c>
      <c r="E3278" s="52">
        <v>1.5029999999999999</v>
      </c>
      <c r="F3278" s="53"/>
      <c r="G3278" s="53"/>
      <c r="H3278" s="53"/>
      <c r="I3278" s="53"/>
      <c r="J3278" s="53"/>
      <c r="K3278" s="54">
        <f>VLOOKUP('Base PF Saúde'!$D3278,'Porte Honorário'!$A$2:$C$106,3,0)</f>
        <v>11.98</v>
      </c>
      <c r="L3278" s="54">
        <f>'Base PF Saúde'!$K3278*'Base PF Saúde'!$C3278</f>
        <v>8.9849999999999994</v>
      </c>
      <c r="M3278" s="54">
        <f>ROUND('Base PF Saúde'!$E3278*'Uco e Filme'!$A$5,2)</f>
        <v>20.71</v>
      </c>
      <c r="N3278" s="54">
        <f>'Base PF Saúde'!$H3278*'Uco e Filme'!$A$11</f>
        <v>0</v>
      </c>
      <c r="O3278" s="55">
        <f>ROUND(SUM('Base PF Saúde'!$L3278:$N3278),2)</f>
        <v>29.7</v>
      </c>
    </row>
    <row r="3279" spans="1:15" x14ac:dyDescent="0.25">
      <c r="A3279" s="50">
        <v>40304620</v>
      </c>
      <c r="B3279" s="50" t="s">
        <v>3301</v>
      </c>
      <c r="C3279" s="51">
        <v>0.01</v>
      </c>
      <c r="D3279" s="51" t="s">
        <v>132</v>
      </c>
      <c r="E3279" s="52">
        <v>0.81</v>
      </c>
      <c r="F3279" s="53"/>
      <c r="G3279" s="53"/>
      <c r="H3279" s="53"/>
      <c r="I3279" s="53"/>
      <c r="J3279" s="53"/>
      <c r="K3279" s="54">
        <f>VLOOKUP('Base PF Saúde'!$D3279,'Porte Honorário'!$A$2:$C$106,3,0)</f>
        <v>11.98</v>
      </c>
      <c r="L3279" s="54">
        <f>'Base PF Saúde'!$K3279*'Base PF Saúde'!$C3279</f>
        <v>0.1198</v>
      </c>
      <c r="M3279" s="54">
        <f>ROUND('Base PF Saúde'!$E3279*'Uco e Filme'!$A$5,2)</f>
        <v>11.16</v>
      </c>
      <c r="N3279" s="54">
        <f>'Base PF Saúde'!$H3279*'Uco e Filme'!$A$11</f>
        <v>0</v>
      </c>
      <c r="O3279" s="55">
        <f>ROUND(SUM('Base PF Saúde'!$L3279:$N3279),2)</f>
        <v>11.28</v>
      </c>
    </row>
    <row r="3280" spans="1:15" ht="24" x14ac:dyDescent="0.25">
      <c r="A3280" s="50">
        <v>40304639</v>
      </c>
      <c r="B3280" s="50" t="s">
        <v>3302</v>
      </c>
      <c r="C3280" s="51">
        <v>0.01</v>
      </c>
      <c r="D3280" s="51" t="s">
        <v>132</v>
      </c>
      <c r="E3280" s="52">
        <v>0.56699999999999995</v>
      </c>
      <c r="F3280" s="53"/>
      <c r="G3280" s="53"/>
      <c r="H3280" s="53"/>
      <c r="I3280" s="53"/>
      <c r="J3280" s="53"/>
      <c r="K3280" s="54">
        <f>VLOOKUP('Base PF Saúde'!$D3280,'Porte Honorário'!$A$2:$C$106,3,0)</f>
        <v>11.98</v>
      </c>
      <c r="L3280" s="54">
        <f>'Base PF Saúde'!$K3280*'Base PF Saúde'!$C3280</f>
        <v>0.1198</v>
      </c>
      <c r="M3280" s="54">
        <f>ROUND('Base PF Saúde'!$E3280*'Uco e Filme'!$A$5,2)</f>
        <v>7.81</v>
      </c>
      <c r="N3280" s="54">
        <f>'Base PF Saúde'!$H3280*'Uco e Filme'!$A$11</f>
        <v>0</v>
      </c>
      <c r="O3280" s="55">
        <f>ROUND(SUM('Base PF Saúde'!$L3280:$N3280),2)</f>
        <v>7.93</v>
      </c>
    </row>
    <row r="3281" spans="1:15" x14ac:dyDescent="0.25">
      <c r="A3281" s="50">
        <v>40304647</v>
      </c>
      <c r="B3281" s="50" t="s">
        <v>3303</v>
      </c>
      <c r="C3281" s="51">
        <v>0.04</v>
      </c>
      <c r="D3281" s="51" t="s">
        <v>132</v>
      </c>
      <c r="E3281" s="52">
        <v>0.38700000000000001</v>
      </c>
      <c r="F3281" s="53"/>
      <c r="G3281" s="53"/>
      <c r="H3281" s="53"/>
      <c r="I3281" s="53"/>
      <c r="J3281" s="53"/>
      <c r="K3281" s="54">
        <f>VLOOKUP('Base PF Saúde'!$D3281,'Porte Honorário'!$A$2:$C$106,3,0)</f>
        <v>11.98</v>
      </c>
      <c r="L3281" s="54">
        <f>'Base PF Saúde'!$K3281*'Base PF Saúde'!$C3281</f>
        <v>0.47920000000000001</v>
      </c>
      <c r="M3281" s="54">
        <f>ROUND('Base PF Saúde'!$E3281*'Uco e Filme'!$A$5,2)</f>
        <v>5.33</v>
      </c>
      <c r="N3281" s="54">
        <f>'Base PF Saúde'!$H3281*'Uco e Filme'!$A$11</f>
        <v>0</v>
      </c>
      <c r="O3281" s="55">
        <f>ROUND(SUM('Base PF Saúde'!$L3281:$N3281),2)</f>
        <v>5.81</v>
      </c>
    </row>
    <row r="3282" spans="1:15" x14ac:dyDescent="0.25">
      <c r="A3282" s="50">
        <v>40304655</v>
      </c>
      <c r="B3282" s="50" t="s">
        <v>3304</v>
      </c>
      <c r="C3282" s="56">
        <v>0.1</v>
      </c>
      <c r="D3282" s="51" t="s">
        <v>132</v>
      </c>
      <c r="E3282" s="52">
        <v>8.0909999999999993</v>
      </c>
      <c r="F3282" s="53"/>
      <c r="G3282" s="53"/>
      <c r="H3282" s="53"/>
      <c r="I3282" s="53"/>
      <c r="J3282" s="53"/>
      <c r="K3282" s="54">
        <f>VLOOKUP('Base PF Saúde'!$D3282,'Porte Honorário'!$A$2:$C$106,3,0)</f>
        <v>11.98</v>
      </c>
      <c r="L3282" s="54">
        <f>'Base PF Saúde'!$K3282*'Base PF Saúde'!$C3282</f>
        <v>1.1980000000000002</v>
      </c>
      <c r="M3282" s="54">
        <f>ROUND('Base PF Saúde'!$E3282*'Uco e Filme'!$A$5,2)</f>
        <v>111.49</v>
      </c>
      <c r="N3282" s="54">
        <f>'Base PF Saúde'!$H3282*'Uco e Filme'!$A$11</f>
        <v>0</v>
      </c>
      <c r="O3282" s="55">
        <f>ROUND(SUM('Base PF Saúde'!$L3282:$N3282),2)</f>
        <v>112.69</v>
      </c>
    </row>
    <row r="3283" spans="1:15" x14ac:dyDescent="0.25">
      <c r="A3283" s="50">
        <v>40304663</v>
      </c>
      <c r="B3283" s="50" t="s">
        <v>3305</v>
      </c>
      <c r="C3283" s="51">
        <v>0.25</v>
      </c>
      <c r="D3283" s="51" t="s">
        <v>132</v>
      </c>
      <c r="E3283" s="52">
        <v>10.188000000000001</v>
      </c>
      <c r="F3283" s="53"/>
      <c r="G3283" s="53"/>
      <c r="H3283" s="53"/>
      <c r="I3283" s="53"/>
      <c r="J3283" s="53"/>
      <c r="K3283" s="54">
        <f>VLOOKUP('Base PF Saúde'!$D3283,'Porte Honorário'!$A$2:$C$106,3,0)</f>
        <v>11.98</v>
      </c>
      <c r="L3283" s="54">
        <f>'Base PF Saúde'!$K3283*'Base PF Saúde'!$C3283</f>
        <v>2.9950000000000001</v>
      </c>
      <c r="M3283" s="54">
        <f>ROUND('Base PF Saúde'!$E3283*'Uco e Filme'!$A$5,2)</f>
        <v>140.38999999999999</v>
      </c>
      <c r="N3283" s="54">
        <f>'Base PF Saúde'!$H3283*'Uco e Filme'!$A$11</f>
        <v>0</v>
      </c>
      <c r="O3283" s="55">
        <f>ROUND(SUM('Base PF Saúde'!$L3283:$N3283),2)</f>
        <v>143.38999999999999</v>
      </c>
    </row>
    <row r="3284" spans="1:15" x14ac:dyDescent="0.25">
      <c r="A3284" s="50">
        <v>40304671</v>
      </c>
      <c r="B3284" s="50" t="s">
        <v>3306</v>
      </c>
      <c r="C3284" s="51">
        <v>0.5</v>
      </c>
      <c r="D3284" s="51" t="s">
        <v>132</v>
      </c>
      <c r="E3284" s="52">
        <v>14.984999999999999</v>
      </c>
      <c r="F3284" s="53"/>
      <c r="G3284" s="53"/>
      <c r="H3284" s="53"/>
      <c r="I3284" s="53"/>
      <c r="J3284" s="53"/>
      <c r="K3284" s="54">
        <f>VLOOKUP('Base PF Saúde'!$D3284,'Porte Honorário'!$A$2:$C$106,3,0)</f>
        <v>11.98</v>
      </c>
      <c r="L3284" s="54">
        <f>'Base PF Saúde'!$K3284*'Base PF Saúde'!$C3284</f>
        <v>5.99</v>
      </c>
      <c r="M3284" s="54">
        <f>ROUND('Base PF Saúde'!$E3284*'Uco e Filme'!$A$5,2)</f>
        <v>206.49</v>
      </c>
      <c r="N3284" s="54">
        <f>'Base PF Saúde'!$H3284*'Uco e Filme'!$A$11</f>
        <v>0</v>
      </c>
      <c r="O3284" s="55">
        <f>ROUND(SUM('Base PF Saúde'!$L3284:$N3284),2)</f>
        <v>212.48</v>
      </c>
    </row>
    <row r="3285" spans="1:15" x14ac:dyDescent="0.25">
      <c r="A3285" s="50">
        <v>40304680</v>
      </c>
      <c r="B3285" s="50" t="s">
        <v>3307</v>
      </c>
      <c r="C3285" s="51">
        <v>0.1</v>
      </c>
      <c r="D3285" s="51" t="s">
        <v>132</v>
      </c>
      <c r="E3285" s="52">
        <v>5.0039999999999996</v>
      </c>
      <c r="F3285" s="53"/>
      <c r="G3285" s="53"/>
      <c r="H3285" s="53"/>
      <c r="I3285" s="53"/>
      <c r="J3285" s="53"/>
      <c r="K3285" s="54">
        <f>VLOOKUP('Base PF Saúde'!$D3285,'Porte Honorário'!$A$2:$C$106,3,0)</f>
        <v>11.98</v>
      </c>
      <c r="L3285" s="54">
        <f>'Base PF Saúde'!$K3285*'Base PF Saúde'!$C3285</f>
        <v>1.1980000000000002</v>
      </c>
      <c r="M3285" s="54">
        <f>ROUND('Base PF Saúde'!$E3285*'Uco e Filme'!$A$5,2)</f>
        <v>68.959999999999994</v>
      </c>
      <c r="N3285" s="54">
        <f>'Base PF Saúde'!$H3285*'Uco e Filme'!$A$11</f>
        <v>0</v>
      </c>
      <c r="O3285" s="55">
        <f>ROUND(SUM('Base PF Saúde'!$L3285:$N3285),2)</f>
        <v>70.16</v>
      </c>
    </row>
    <row r="3286" spans="1:15" x14ac:dyDescent="0.25">
      <c r="A3286" s="50">
        <v>40304698</v>
      </c>
      <c r="B3286" s="50" t="s">
        <v>3308</v>
      </c>
      <c r="C3286" s="51">
        <v>0.1</v>
      </c>
      <c r="D3286" s="51" t="s">
        <v>132</v>
      </c>
      <c r="E3286" s="52">
        <v>5.0039999999999996</v>
      </c>
      <c r="F3286" s="53"/>
      <c r="G3286" s="53"/>
      <c r="H3286" s="53"/>
      <c r="I3286" s="53"/>
      <c r="J3286" s="53"/>
      <c r="K3286" s="54">
        <f>VLOOKUP('Base PF Saúde'!$D3286,'Porte Honorário'!$A$2:$C$106,3,0)</f>
        <v>11.98</v>
      </c>
      <c r="L3286" s="54">
        <f>'Base PF Saúde'!$K3286*'Base PF Saúde'!$C3286</f>
        <v>1.1980000000000002</v>
      </c>
      <c r="M3286" s="54">
        <f>ROUND('Base PF Saúde'!$E3286*'Uco e Filme'!$A$5,2)</f>
        <v>68.959999999999994</v>
      </c>
      <c r="N3286" s="54">
        <f>'Base PF Saúde'!$H3286*'Uco e Filme'!$A$11</f>
        <v>0</v>
      </c>
      <c r="O3286" s="55">
        <f>ROUND(SUM('Base PF Saúde'!$L3286:$N3286),2)</f>
        <v>70.16</v>
      </c>
    </row>
    <row r="3287" spans="1:15" ht="24" x14ac:dyDescent="0.25">
      <c r="A3287" s="50">
        <v>40304701</v>
      </c>
      <c r="B3287" s="50" t="s">
        <v>3309</v>
      </c>
      <c r="C3287" s="56">
        <v>0.75</v>
      </c>
      <c r="D3287" s="51" t="s">
        <v>132</v>
      </c>
      <c r="E3287" s="52">
        <v>24.065999999999999</v>
      </c>
      <c r="F3287" s="53"/>
      <c r="G3287" s="53"/>
      <c r="H3287" s="53"/>
      <c r="I3287" s="53"/>
      <c r="J3287" s="53"/>
      <c r="K3287" s="54">
        <f>VLOOKUP('Base PF Saúde'!$D3287,'Porte Honorário'!$A$2:$C$106,3,0)</f>
        <v>11.98</v>
      </c>
      <c r="L3287" s="54">
        <f>'Base PF Saúde'!$K3287*'Base PF Saúde'!$C3287</f>
        <v>8.9849999999999994</v>
      </c>
      <c r="M3287" s="54">
        <f>ROUND('Base PF Saúde'!$E3287*'Uco e Filme'!$A$5,2)</f>
        <v>331.63</v>
      </c>
      <c r="N3287" s="54">
        <f>'Base PF Saúde'!$H3287*'Uco e Filme'!$A$11</f>
        <v>0</v>
      </c>
      <c r="O3287" s="55">
        <f>ROUND(SUM('Base PF Saúde'!$L3287:$N3287),2)</f>
        <v>340.62</v>
      </c>
    </row>
    <row r="3288" spans="1:15" ht="24" x14ac:dyDescent="0.25">
      <c r="A3288" s="50">
        <v>40304710</v>
      </c>
      <c r="B3288" s="50" t="s">
        <v>3310</v>
      </c>
      <c r="C3288" s="56">
        <v>0.5</v>
      </c>
      <c r="D3288" s="51" t="s">
        <v>132</v>
      </c>
      <c r="E3288" s="52">
        <v>21.276</v>
      </c>
      <c r="F3288" s="53"/>
      <c r="G3288" s="53"/>
      <c r="H3288" s="53"/>
      <c r="I3288" s="53"/>
      <c r="J3288" s="53"/>
      <c r="K3288" s="54">
        <f>VLOOKUP('Base PF Saúde'!$D3288,'Porte Honorário'!$A$2:$C$106,3,0)</f>
        <v>11.98</v>
      </c>
      <c r="L3288" s="54">
        <f>'Base PF Saúde'!$K3288*'Base PF Saúde'!$C3288</f>
        <v>5.99</v>
      </c>
      <c r="M3288" s="54">
        <f>ROUND('Base PF Saúde'!$E3288*'Uco e Filme'!$A$5,2)</f>
        <v>293.18</v>
      </c>
      <c r="N3288" s="54">
        <f>'Base PF Saúde'!$H3288*'Uco e Filme'!$A$11</f>
        <v>0</v>
      </c>
      <c r="O3288" s="55">
        <f>ROUND(SUM('Base PF Saúde'!$L3288:$N3288),2)</f>
        <v>299.17</v>
      </c>
    </row>
    <row r="3289" spans="1:15" ht="24" x14ac:dyDescent="0.25">
      <c r="A3289" s="50">
        <v>40304728</v>
      </c>
      <c r="B3289" s="50" t="s">
        <v>3311</v>
      </c>
      <c r="C3289" s="51">
        <v>0.75</v>
      </c>
      <c r="D3289" s="51" t="s">
        <v>132</v>
      </c>
      <c r="E3289" s="52">
        <v>48.491999999999997</v>
      </c>
      <c r="F3289" s="53"/>
      <c r="G3289" s="53"/>
      <c r="H3289" s="53"/>
      <c r="I3289" s="53"/>
      <c r="J3289" s="53"/>
      <c r="K3289" s="54">
        <f>VLOOKUP('Base PF Saúde'!$D3289,'Porte Honorário'!$A$2:$C$106,3,0)</f>
        <v>11.98</v>
      </c>
      <c r="L3289" s="54">
        <f>'Base PF Saúde'!$K3289*'Base PF Saúde'!$C3289</f>
        <v>8.9849999999999994</v>
      </c>
      <c r="M3289" s="54">
        <f>ROUND('Base PF Saúde'!$E3289*'Uco e Filme'!$A$5,2)</f>
        <v>668.22</v>
      </c>
      <c r="N3289" s="54">
        <f>'Base PF Saúde'!$H3289*'Uco e Filme'!$A$11</f>
        <v>0</v>
      </c>
      <c r="O3289" s="55">
        <f>ROUND(SUM('Base PF Saúde'!$L3289:$N3289),2)</f>
        <v>677.21</v>
      </c>
    </row>
    <row r="3290" spans="1:15" ht="24" x14ac:dyDescent="0.25">
      <c r="A3290" s="50">
        <v>40304736</v>
      </c>
      <c r="B3290" s="50" t="s">
        <v>3312</v>
      </c>
      <c r="C3290" s="51">
        <v>0.5</v>
      </c>
      <c r="D3290" s="51" t="s">
        <v>132</v>
      </c>
      <c r="E3290" s="52">
        <v>15.372</v>
      </c>
      <c r="F3290" s="53"/>
      <c r="G3290" s="53"/>
      <c r="H3290" s="53"/>
      <c r="I3290" s="53"/>
      <c r="J3290" s="53"/>
      <c r="K3290" s="54">
        <f>VLOOKUP('Base PF Saúde'!$D3290,'Porte Honorário'!$A$2:$C$106,3,0)</f>
        <v>11.98</v>
      </c>
      <c r="L3290" s="54">
        <f>'Base PF Saúde'!$K3290*'Base PF Saúde'!$C3290</f>
        <v>5.99</v>
      </c>
      <c r="M3290" s="54">
        <f>ROUND('Base PF Saúde'!$E3290*'Uco e Filme'!$A$5,2)</f>
        <v>211.83</v>
      </c>
      <c r="N3290" s="54">
        <f>'Base PF Saúde'!$H3290*'Uco e Filme'!$A$11</f>
        <v>0</v>
      </c>
      <c r="O3290" s="55">
        <f>ROUND(SUM('Base PF Saúde'!$L3290:$N3290),2)</f>
        <v>217.82</v>
      </c>
    </row>
    <row r="3291" spans="1:15" x14ac:dyDescent="0.25">
      <c r="A3291" s="50">
        <v>40304744</v>
      </c>
      <c r="B3291" s="50" t="s">
        <v>3313</v>
      </c>
      <c r="C3291" s="51">
        <v>0.5</v>
      </c>
      <c r="D3291" s="51" t="s">
        <v>132</v>
      </c>
      <c r="E3291" s="52">
        <v>15.372</v>
      </c>
      <c r="F3291" s="53"/>
      <c r="G3291" s="53"/>
      <c r="H3291" s="53"/>
      <c r="I3291" s="53"/>
      <c r="J3291" s="53"/>
      <c r="K3291" s="54">
        <f>VLOOKUP('Base PF Saúde'!$D3291,'Porte Honorário'!$A$2:$C$106,3,0)</f>
        <v>11.98</v>
      </c>
      <c r="L3291" s="54">
        <f>'Base PF Saúde'!$K3291*'Base PF Saúde'!$C3291</f>
        <v>5.99</v>
      </c>
      <c r="M3291" s="54">
        <f>ROUND('Base PF Saúde'!$E3291*'Uco e Filme'!$A$5,2)</f>
        <v>211.83</v>
      </c>
      <c r="N3291" s="54">
        <f>'Base PF Saúde'!$H3291*'Uco e Filme'!$A$11</f>
        <v>0</v>
      </c>
      <c r="O3291" s="55">
        <f>ROUND(SUM('Base PF Saúde'!$L3291:$N3291),2)</f>
        <v>217.82</v>
      </c>
    </row>
    <row r="3292" spans="1:15" x14ac:dyDescent="0.25">
      <c r="A3292" s="50">
        <v>40304752</v>
      </c>
      <c r="B3292" s="50" t="s">
        <v>3314</v>
      </c>
      <c r="C3292" s="51">
        <v>0.5</v>
      </c>
      <c r="D3292" s="51" t="s">
        <v>132</v>
      </c>
      <c r="E3292" s="52">
        <v>11.385</v>
      </c>
      <c r="F3292" s="53"/>
      <c r="G3292" s="53"/>
      <c r="H3292" s="53"/>
      <c r="I3292" s="53"/>
      <c r="J3292" s="53"/>
      <c r="K3292" s="54">
        <f>VLOOKUP('Base PF Saúde'!$D3292,'Porte Honorário'!$A$2:$C$106,3,0)</f>
        <v>11.98</v>
      </c>
      <c r="L3292" s="54">
        <f>'Base PF Saúde'!$K3292*'Base PF Saúde'!$C3292</f>
        <v>5.99</v>
      </c>
      <c r="M3292" s="54">
        <f>ROUND('Base PF Saúde'!$E3292*'Uco e Filme'!$A$5,2)</f>
        <v>156.88999999999999</v>
      </c>
      <c r="N3292" s="54">
        <f>'Base PF Saúde'!$H3292*'Uco e Filme'!$A$11</f>
        <v>0</v>
      </c>
      <c r="O3292" s="55">
        <f>ROUND(SUM('Base PF Saúde'!$L3292:$N3292),2)</f>
        <v>162.88</v>
      </c>
    </row>
    <row r="3293" spans="1:15" x14ac:dyDescent="0.25">
      <c r="A3293" s="50">
        <v>40304760</v>
      </c>
      <c r="B3293" s="50" t="s">
        <v>3315</v>
      </c>
      <c r="C3293" s="51">
        <v>0.5</v>
      </c>
      <c r="D3293" s="51" t="s">
        <v>132</v>
      </c>
      <c r="E3293" s="52">
        <v>11.25</v>
      </c>
      <c r="F3293" s="53"/>
      <c r="G3293" s="53"/>
      <c r="H3293" s="53"/>
      <c r="I3293" s="53"/>
      <c r="J3293" s="53"/>
      <c r="K3293" s="54">
        <f>VLOOKUP('Base PF Saúde'!$D3293,'Porte Honorário'!$A$2:$C$106,3,0)</f>
        <v>11.98</v>
      </c>
      <c r="L3293" s="54">
        <f>'Base PF Saúde'!$K3293*'Base PF Saúde'!$C3293</f>
        <v>5.99</v>
      </c>
      <c r="M3293" s="54">
        <f>ROUND('Base PF Saúde'!$E3293*'Uco e Filme'!$A$5,2)</f>
        <v>155.03</v>
      </c>
      <c r="N3293" s="54">
        <f>'Base PF Saúde'!$H3293*'Uco e Filme'!$A$11</f>
        <v>0</v>
      </c>
      <c r="O3293" s="55">
        <f>ROUND(SUM('Base PF Saúde'!$L3293:$N3293),2)</f>
        <v>161.02000000000001</v>
      </c>
    </row>
    <row r="3294" spans="1:15" ht="24" x14ac:dyDescent="0.25">
      <c r="A3294" s="50">
        <v>40304779</v>
      </c>
      <c r="B3294" s="50" t="s">
        <v>3316</v>
      </c>
      <c r="C3294" s="56">
        <v>0.1</v>
      </c>
      <c r="D3294" s="51" t="s">
        <v>132</v>
      </c>
      <c r="E3294" s="52">
        <v>5.5439999999999996</v>
      </c>
      <c r="F3294" s="53"/>
      <c r="G3294" s="53"/>
      <c r="H3294" s="53"/>
      <c r="I3294" s="53"/>
      <c r="J3294" s="53"/>
      <c r="K3294" s="54">
        <f>VLOOKUP('Base PF Saúde'!$D3294,'Porte Honorário'!$A$2:$C$106,3,0)</f>
        <v>11.98</v>
      </c>
      <c r="L3294" s="54">
        <f>'Base PF Saúde'!$K3294*'Base PF Saúde'!$C3294</f>
        <v>1.1980000000000002</v>
      </c>
      <c r="M3294" s="54">
        <f>ROUND('Base PF Saúde'!$E3294*'Uco e Filme'!$A$5,2)</f>
        <v>76.400000000000006</v>
      </c>
      <c r="N3294" s="54">
        <f>'Base PF Saúde'!$H3294*'Uco e Filme'!$A$11</f>
        <v>0</v>
      </c>
      <c r="O3294" s="55">
        <f>ROUND(SUM('Base PF Saúde'!$L3294:$N3294),2)</f>
        <v>77.599999999999994</v>
      </c>
    </row>
    <row r="3295" spans="1:15" x14ac:dyDescent="0.25">
      <c r="A3295" s="50">
        <v>40304787</v>
      </c>
      <c r="B3295" s="50" t="s">
        <v>3317</v>
      </c>
      <c r="C3295" s="56">
        <v>0.5</v>
      </c>
      <c r="D3295" s="51" t="s">
        <v>132</v>
      </c>
      <c r="E3295" s="52">
        <v>14.742000000000001</v>
      </c>
      <c r="F3295" s="53"/>
      <c r="G3295" s="53"/>
      <c r="H3295" s="53"/>
      <c r="I3295" s="53"/>
      <c r="J3295" s="53"/>
      <c r="K3295" s="54">
        <f>VLOOKUP('Base PF Saúde'!$D3295,'Porte Honorário'!$A$2:$C$106,3,0)</f>
        <v>11.98</v>
      </c>
      <c r="L3295" s="54">
        <f>'Base PF Saúde'!$K3295*'Base PF Saúde'!$C3295</f>
        <v>5.99</v>
      </c>
      <c r="M3295" s="54">
        <f>ROUND('Base PF Saúde'!$E3295*'Uco e Filme'!$A$5,2)</f>
        <v>203.14</v>
      </c>
      <c r="N3295" s="54">
        <f>'Base PF Saúde'!$H3295*'Uco e Filme'!$A$11</f>
        <v>0</v>
      </c>
      <c r="O3295" s="55">
        <f>ROUND(SUM('Base PF Saúde'!$L3295:$N3295),2)</f>
        <v>209.13</v>
      </c>
    </row>
    <row r="3296" spans="1:15" x14ac:dyDescent="0.25">
      <c r="A3296" s="50">
        <v>40304795</v>
      </c>
      <c r="B3296" s="50" t="s">
        <v>3318</v>
      </c>
      <c r="C3296" s="51">
        <v>0.04</v>
      </c>
      <c r="D3296" s="51" t="s">
        <v>132</v>
      </c>
      <c r="E3296" s="52">
        <v>1.17</v>
      </c>
      <c r="F3296" s="53"/>
      <c r="G3296" s="53"/>
      <c r="H3296" s="53"/>
      <c r="I3296" s="53"/>
      <c r="J3296" s="53"/>
      <c r="K3296" s="54">
        <f>VLOOKUP('Base PF Saúde'!$D3296,'Porte Honorário'!$A$2:$C$106,3,0)</f>
        <v>11.98</v>
      </c>
      <c r="L3296" s="54">
        <f>'Base PF Saúde'!$K3296*'Base PF Saúde'!$C3296</f>
        <v>0.47920000000000001</v>
      </c>
      <c r="M3296" s="54">
        <f>ROUND('Base PF Saúde'!$E3296*'Uco e Filme'!$A$5,2)</f>
        <v>16.12</v>
      </c>
      <c r="N3296" s="54">
        <f>'Base PF Saúde'!$H3296*'Uco e Filme'!$A$11</f>
        <v>0</v>
      </c>
      <c r="O3296" s="55">
        <f>ROUND(SUM('Base PF Saúde'!$L3296:$N3296),2)</f>
        <v>16.600000000000001</v>
      </c>
    </row>
    <row r="3297" spans="1:15" x14ac:dyDescent="0.25">
      <c r="A3297" s="50">
        <v>40304809</v>
      </c>
      <c r="B3297" s="50" t="s">
        <v>3319</v>
      </c>
      <c r="C3297" s="51">
        <v>0.01</v>
      </c>
      <c r="D3297" s="51" t="s">
        <v>132</v>
      </c>
      <c r="E3297" s="52">
        <v>1.35</v>
      </c>
      <c r="F3297" s="53"/>
      <c r="G3297" s="53"/>
      <c r="H3297" s="53"/>
      <c r="I3297" s="53"/>
      <c r="J3297" s="53"/>
      <c r="K3297" s="54">
        <f>VLOOKUP('Base PF Saúde'!$D3297,'Porte Honorário'!$A$2:$C$106,3,0)</f>
        <v>11.98</v>
      </c>
      <c r="L3297" s="54">
        <f>'Base PF Saúde'!$K3297*'Base PF Saúde'!$C3297</f>
        <v>0.1198</v>
      </c>
      <c r="M3297" s="54">
        <f>ROUND('Base PF Saúde'!$E3297*'Uco e Filme'!$A$5,2)</f>
        <v>18.600000000000001</v>
      </c>
      <c r="N3297" s="54">
        <f>'Base PF Saúde'!$H3297*'Uco e Filme'!$A$11</f>
        <v>0</v>
      </c>
      <c r="O3297" s="55">
        <f>ROUND(SUM('Base PF Saúde'!$L3297:$N3297),2)</f>
        <v>18.72</v>
      </c>
    </row>
    <row r="3298" spans="1:15" x14ac:dyDescent="0.25">
      <c r="A3298" s="50">
        <v>40304817</v>
      </c>
      <c r="B3298" s="50" t="s">
        <v>3320</v>
      </c>
      <c r="C3298" s="51">
        <v>0.01</v>
      </c>
      <c r="D3298" s="51" t="s">
        <v>132</v>
      </c>
      <c r="E3298" s="52">
        <v>1.036</v>
      </c>
      <c r="F3298" s="53"/>
      <c r="G3298" s="53"/>
      <c r="H3298" s="53"/>
      <c r="I3298" s="53"/>
      <c r="J3298" s="53"/>
      <c r="K3298" s="54">
        <f>VLOOKUP('Base PF Saúde'!$D3298,'Porte Honorário'!$A$2:$C$106,3,0)</f>
        <v>11.98</v>
      </c>
      <c r="L3298" s="54">
        <f>'Base PF Saúde'!$K3298*'Base PF Saúde'!$C3298</f>
        <v>0.1198</v>
      </c>
      <c r="M3298" s="54">
        <f>ROUND('Base PF Saúde'!$E3298*'Uco e Filme'!$A$5,2)</f>
        <v>14.28</v>
      </c>
      <c r="N3298" s="54">
        <f>'Base PF Saúde'!$H3298*'Uco e Filme'!$A$11</f>
        <v>0</v>
      </c>
      <c r="O3298" s="55">
        <f>ROUND(SUM('Base PF Saúde'!$L3298:$N3298),2)</f>
        <v>14.4</v>
      </c>
    </row>
    <row r="3299" spans="1:15" x14ac:dyDescent="0.25">
      <c r="A3299" s="50">
        <v>40304825</v>
      </c>
      <c r="B3299" s="50" t="s">
        <v>3321</v>
      </c>
      <c r="C3299" s="56">
        <v>0.1</v>
      </c>
      <c r="D3299" s="51" t="s">
        <v>132</v>
      </c>
      <c r="E3299" s="52">
        <v>3.4740000000000002</v>
      </c>
      <c r="F3299" s="53"/>
      <c r="G3299" s="53"/>
      <c r="H3299" s="53"/>
      <c r="I3299" s="53"/>
      <c r="J3299" s="53"/>
      <c r="K3299" s="54">
        <f>VLOOKUP('Base PF Saúde'!$D3299,'Porte Honorário'!$A$2:$C$106,3,0)</f>
        <v>11.98</v>
      </c>
      <c r="L3299" s="54">
        <f>'Base PF Saúde'!$K3299*'Base PF Saúde'!$C3299</f>
        <v>1.1980000000000002</v>
      </c>
      <c r="M3299" s="54">
        <f>ROUND('Base PF Saúde'!$E3299*'Uco e Filme'!$A$5,2)</f>
        <v>47.87</v>
      </c>
      <c r="N3299" s="54">
        <f>'Base PF Saúde'!$H3299*'Uco e Filme'!$A$11</f>
        <v>0</v>
      </c>
      <c r="O3299" s="55">
        <f>ROUND(SUM('Base PF Saúde'!$L3299:$N3299),2)</f>
        <v>49.07</v>
      </c>
    </row>
    <row r="3300" spans="1:15" x14ac:dyDescent="0.25">
      <c r="A3300" s="50">
        <v>40304833</v>
      </c>
      <c r="B3300" s="50" t="s">
        <v>3322</v>
      </c>
      <c r="C3300" s="51">
        <v>0.01</v>
      </c>
      <c r="D3300" s="51" t="s">
        <v>132</v>
      </c>
      <c r="E3300" s="52">
        <v>0.51400000000000001</v>
      </c>
      <c r="F3300" s="53"/>
      <c r="G3300" s="53"/>
      <c r="H3300" s="53"/>
      <c r="I3300" s="53"/>
      <c r="J3300" s="53"/>
      <c r="K3300" s="54">
        <f>VLOOKUP('Base PF Saúde'!$D3300,'Porte Honorário'!$A$2:$C$106,3,0)</f>
        <v>11.98</v>
      </c>
      <c r="L3300" s="54">
        <f>'Base PF Saúde'!$K3300*'Base PF Saúde'!$C3300</f>
        <v>0.1198</v>
      </c>
      <c r="M3300" s="54">
        <f>ROUND('Base PF Saúde'!$E3300*'Uco e Filme'!$A$5,2)</f>
        <v>7.08</v>
      </c>
      <c r="N3300" s="54">
        <f>'Base PF Saúde'!$H3300*'Uco e Filme'!$A$11</f>
        <v>0</v>
      </c>
      <c r="O3300" s="55">
        <f>ROUND(SUM('Base PF Saúde'!$L3300:$N3300),2)</f>
        <v>7.2</v>
      </c>
    </row>
    <row r="3301" spans="1:15" ht="24" x14ac:dyDescent="0.25">
      <c r="A3301" s="50">
        <v>40304841</v>
      </c>
      <c r="B3301" s="50" t="s">
        <v>3323</v>
      </c>
      <c r="C3301" s="51">
        <v>0.01</v>
      </c>
      <c r="D3301" s="51" t="s">
        <v>132</v>
      </c>
      <c r="E3301" s="52">
        <v>0.56699999999999995</v>
      </c>
      <c r="F3301" s="53"/>
      <c r="G3301" s="53"/>
      <c r="H3301" s="53"/>
      <c r="I3301" s="53"/>
      <c r="J3301" s="53"/>
      <c r="K3301" s="54">
        <f>VLOOKUP('Base PF Saúde'!$D3301,'Porte Honorário'!$A$2:$C$106,3,0)</f>
        <v>11.98</v>
      </c>
      <c r="L3301" s="54">
        <f>'Base PF Saúde'!$K3301*'Base PF Saúde'!$C3301</f>
        <v>0.1198</v>
      </c>
      <c r="M3301" s="54">
        <f>ROUND('Base PF Saúde'!$E3301*'Uco e Filme'!$A$5,2)</f>
        <v>7.81</v>
      </c>
      <c r="N3301" s="54">
        <f>'Base PF Saúde'!$H3301*'Uco e Filme'!$A$11</f>
        <v>0</v>
      </c>
      <c r="O3301" s="55">
        <f>ROUND(SUM('Base PF Saúde'!$L3301:$N3301),2)</f>
        <v>7.93</v>
      </c>
    </row>
    <row r="3302" spans="1:15" ht="48" x14ac:dyDescent="0.25">
      <c r="A3302" s="50">
        <v>40304850</v>
      </c>
      <c r="B3302" s="50" t="s">
        <v>3324</v>
      </c>
      <c r="C3302" s="51">
        <v>0.1</v>
      </c>
      <c r="D3302" s="51" t="s">
        <v>132</v>
      </c>
      <c r="E3302" s="52">
        <v>2.8</v>
      </c>
      <c r="F3302" s="53"/>
      <c r="G3302" s="53"/>
      <c r="H3302" s="53"/>
      <c r="I3302" s="53"/>
      <c r="J3302" s="53"/>
      <c r="K3302" s="54">
        <f>VLOOKUP('Base PF Saúde'!$D3302,'Porte Honorário'!$A$2:$C$106,3,0)</f>
        <v>11.98</v>
      </c>
      <c r="L3302" s="54">
        <f>'Base PF Saúde'!$K3302*'Base PF Saúde'!$C3302</f>
        <v>1.1980000000000002</v>
      </c>
      <c r="M3302" s="54">
        <f>ROUND('Base PF Saúde'!$E3302*'Uco e Filme'!$A$5,2)</f>
        <v>38.58</v>
      </c>
      <c r="N3302" s="54">
        <f>'Base PF Saúde'!$H3302*'Uco e Filme'!$A$11</f>
        <v>0</v>
      </c>
      <c r="O3302" s="55">
        <f>ROUND(SUM('Base PF Saúde'!$L3302:$N3302),2)</f>
        <v>39.78</v>
      </c>
    </row>
    <row r="3303" spans="1:15" x14ac:dyDescent="0.25">
      <c r="A3303" s="50">
        <v>40304868</v>
      </c>
      <c r="B3303" s="50" t="s">
        <v>3325</v>
      </c>
      <c r="C3303" s="51">
        <v>0.04</v>
      </c>
      <c r="D3303" s="51" t="s">
        <v>132</v>
      </c>
      <c r="E3303" s="52">
        <v>1.8</v>
      </c>
      <c r="F3303" s="53"/>
      <c r="G3303" s="53"/>
      <c r="H3303" s="53"/>
      <c r="I3303" s="53"/>
      <c r="J3303" s="53"/>
      <c r="K3303" s="54">
        <f>VLOOKUP('Base PF Saúde'!$D3303,'Porte Honorário'!$A$2:$C$106,3,0)</f>
        <v>11.98</v>
      </c>
      <c r="L3303" s="54">
        <f>'Base PF Saúde'!$K3303*'Base PF Saúde'!$C3303</f>
        <v>0.47920000000000001</v>
      </c>
      <c r="M3303" s="54">
        <f>ROUND('Base PF Saúde'!$E3303*'Uco e Filme'!$A$5,2)</f>
        <v>24.8</v>
      </c>
      <c r="N3303" s="54">
        <f>'Base PF Saúde'!$H3303*'Uco e Filme'!$A$11</f>
        <v>0</v>
      </c>
      <c r="O3303" s="55">
        <f>ROUND(SUM('Base PF Saúde'!$L3303:$N3303),2)</f>
        <v>25.28</v>
      </c>
    </row>
    <row r="3304" spans="1:15" x14ac:dyDescent="0.25">
      <c r="A3304" s="50">
        <v>40304876</v>
      </c>
      <c r="B3304" s="50" t="s">
        <v>3326</v>
      </c>
      <c r="C3304" s="51">
        <v>0.01</v>
      </c>
      <c r="D3304" s="51" t="s">
        <v>132</v>
      </c>
      <c r="E3304" s="52">
        <v>0.48799999999999999</v>
      </c>
      <c r="F3304" s="53"/>
      <c r="G3304" s="53"/>
      <c r="H3304" s="53"/>
      <c r="I3304" s="53"/>
      <c r="J3304" s="53"/>
      <c r="K3304" s="54">
        <f>VLOOKUP('Base PF Saúde'!$D3304,'Porte Honorário'!$A$2:$C$106,3,0)</f>
        <v>11.98</v>
      </c>
      <c r="L3304" s="54">
        <f>'Base PF Saúde'!$K3304*'Base PF Saúde'!$C3304</f>
        <v>0.1198</v>
      </c>
      <c r="M3304" s="54">
        <f>ROUND('Base PF Saúde'!$E3304*'Uco e Filme'!$A$5,2)</f>
        <v>6.72</v>
      </c>
      <c r="N3304" s="54">
        <f>'Base PF Saúde'!$H3304*'Uco e Filme'!$A$11</f>
        <v>0</v>
      </c>
      <c r="O3304" s="55">
        <f>ROUND(SUM('Base PF Saúde'!$L3304:$N3304),2)</f>
        <v>6.84</v>
      </c>
    </row>
    <row r="3305" spans="1:15" x14ac:dyDescent="0.25">
      <c r="A3305" s="50">
        <v>40304884</v>
      </c>
      <c r="B3305" s="50" t="s">
        <v>3327</v>
      </c>
      <c r="C3305" s="51">
        <v>0.04</v>
      </c>
      <c r="D3305" s="51" t="s">
        <v>132</v>
      </c>
      <c r="E3305" s="52">
        <v>1.8540000000000001</v>
      </c>
      <c r="F3305" s="53"/>
      <c r="G3305" s="53"/>
      <c r="H3305" s="53"/>
      <c r="I3305" s="53"/>
      <c r="J3305" s="53"/>
      <c r="K3305" s="54">
        <f>VLOOKUP('Base PF Saúde'!$D3305,'Porte Honorário'!$A$2:$C$106,3,0)</f>
        <v>11.98</v>
      </c>
      <c r="L3305" s="54">
        <f>'Base PF Saúde'!$K3305*'Base PF Saúde'!$C3305</f>
        <v>0.47920000000000001</v>
      </c>
      <c r="M3305" s="54">
        <f>ROUND('Base PF Saúde'!$E3305*'Uco e Filme'!$A$5,2)</f>
        <v>25.55</v>
      </c>
      <c r="N3305" s="54">
        <f>'Base PF Saúde'!$H3305*'Uco e Filme'!$A$11</f>
        <v>0</v>
      </c>
      <c r="O3305" s="55">
        <f>ROUND(SUM('Base PF Saúde'!$L3305:$N3305),2)</f>
        <v>26.03</v>
      </c>
    </row>
    <row r="3306" spans="1:15" x14ac:dyDescent="0.25">
      <c r="A3306" s="50">
        <v>40304892</v>
      </c>
      <c r="B3306" s="50" t="s">
        <v>3328</v>
      </c>
      <c r="C3306" s="51">
        <v>0.1</v>
      </c>
      <c r="D3306" s="51" t="s">
        <v>132</v>
      </c>
      <c r="E3306" s="52">
        <v>5.0039999999999996</v>
      </c>
      <c r="F3306" s="53"/>
      <c r="G3306" s="53"/>
      <c r="H3306" s="53"/>
      <c r="I3306" s="53"/>
      <c r="J3306" s="53"/>
      <c r="K3306" s="54">
        <f>VLOOKUP('Base PF Saúde'!$D3306,'Porte Honorário'!$A$2:$C$106,3,0)</f>
        <v>11.98</v>
      </c>
      <c r="L3306" s="54">
        <f>'Base PF Saúde'!$K3306*'Base PF Saúde'!$C3306</f>
        <v>1.1980000000000002</v>
      </c>
      <c r="M3306" s="54">
        <f>ROUND('Base PF Saúde'!$E3306*'Uco e Filme'!$A$5,2)</f>
        <v>68.959999999999994</v>
      </c>
      <c r="N3306" s="54">
        <f>'Base PF Saúde'!$H3306*'Uco e Filme'!$A$11</f>
        <v>0</v>
      </c>
      <c r="O3306" s="55">
        <f>ROUND(SUM('Base PF Saúde'!$L3306:$N3306),2)</f>
        <v>70.16</v>
      </c>
    </row>
    <row r="3307" spans="1:15" x14ac:dyDescent="0.25">
      <c r="A3307" s="50">
        <v>40304906</v>
      </c>
      <c r="B3307" s="50" t="s">
        <v>3329</v>
      </c>
      <c r="C3307" s="56">
        <v>0.1</v>
      </c>
      <c r="D3307" s="51" t="s">
        <v>132</v>
      </c>
      <c r="E3307" s="52">
        <v>8.0909999999999993</v>
      </c>
      <c r="F3307" s="53"/>
      <c r="G3307" s="53"/>
      <c r="H3307" s="53"/>
      <c r="I3307" s="53"/>
      <c r="J3307" s="53"/>
      <c r="K3307" s="54">
        <f>VLOOKUP('Base PF Saúde'!$D3307,'Porte Honorário'!$A$2:$C$106,3,0)</f>
        <v>11.98</v>
      </c>
      <c r="L3307" s="54">
        <f>'Base PF Saúde'!$K3307*'Base PF Saúde'!$C3307</f>
        <v>1.1980000000000002</v>
      </c>
      <c r="M3307" s="54">
        <f>ROUND('Base PF Saúde'!$E3307*'Uco e Filme'!$A$5,2)</f>
        <v>111.49</v>
      </c>
      <c r="N3307" s="54">
        <f>'Base PF Saúde'!$H3307*'Uco e Filme'!$A$11</f>
        <v>0</v>
      </c>
      <c r="O3307" s="55">
        <f>ROUND(SUM('Base PF Saúde'!$L3307:$N3307),2)</f>
        <v>112.69</v>
      </c>
    </row>
    <row r="3308" spans="1:15" x14ac:dyDescent="0.25">
      <c r="A3308" s="50">
        <v>40304914</v>
      </c>
      <c r="B3308" s="50" t="s">
        <v>3330</v>
      </c>
      <c r="C3308" s="51">
        <v>0.01</v>
      </c>
      <c r="D3308" s="51" t="s">
        <v>132</v>
      </c>
      <c r="E3308" s="52">
        <v>0.27</v>
      </c>
      <c r="F3308" s="53"/>
      <c r="G3308" s="53"/>
      <c r="H3308" s="53"/>
      <c r="I3308" s="53"/>
      <c r="J3308" s="53"/>
      <c r="K3308" s="54">
        <f>VLOOKUP('Base PF Saúde'!$D3308,'Porte Honorário'!$A$2:$C$106,3,0)</f>
        <v>11.98</v>
      </c>
      <c r="L3308" s="54">
        <f>'Base PF Saúde'!$K3308*'Base PF Saúde'!$C3308</f>
        <v>0.1198</v>
      </c>
      <c r="M3308" s="54">
        <f>ROUND('Base PF Saúde'!$E3308*'Uco e Filme'!$A$5,2)</f>
        <v>3.72</v>
      </c>
      <c r="N3308" s="54">
        <f>'Base PF Saúde'!$H3308*'Uco e Filme'!$A$11</f>
        <v>0</v>
      </c>
      <c r="O3308" s="55">
        <f>ROUND(SUM('Base PF Saúde'!$L3308:$N3308),2)</f>
        <v>3.84</v>
      </c>
    </row>
    <row r="3309" spans="1:15" ht="48" x14ac:dyDescent="0.25">
      <c r="A3309" s="50">
        <v>40304922</v>
      </c>
      <c r="B3309" s="50" t="s">
        <v>3331</v>
      </c>
      <c r="C3309" s="51">
        <v>0.01</v>
      </c>
      <c r="D3309" s="51" t="s">
        <v>132</v>
      </c>
      <c r="E3309" s="52">
        <v>2.484</v>
      </c>
      <c r="F3309" s="53"/>
      <c r="G3309" s="53"/>
      <c r="H3309" s="53"/>
      <c r="I3309" s="53"/>
      <c r="J3309" s="53"/>
      <c r="K3309" s="54">
        <f>VLOOKUP('Base PF Saúde'!$D3309,'Porte Honorário'!$A$2:$C$106,3,0)</f>
        <v>11.98</v>
      </c>
      <c r="L3309" s="54">
        <f>'Base PF Saúde'!$K3309*'Base PF Saúde'!$C3309</f>
        <v>0.1198</v>
      </c>
      <c r="M3309" s="54">
        <f>ROUND('Base PF Saúde'!$E3309*'Uco e Filme'!$A$5,2)</f>
        <v>34.229999999999997</v>
      </c>
      <c r="N3309" s="54">
        <f>'Base PF Saúde'!$H3309*'Uco e Filme'!$A$11</f>
        <v>0</v>
      </c>
      <c r="O3309" s="55">
        <f>ROUND(SUM('Base PF Saúde'!$L3309:$N3309),2)</f>
        <v>34.35</v>
      </c>
    </row>
    <row r="3310" spans="1:15" x14ac:dyDescent="0.25">
      <c r="A3310" s="50">
        <v>40304930</v>
      </c>
      <c r="B3310" s="50" t="s">
        <v>3332</v>
      </c>
      <c r="C3310" s="51">
        <v>1</v>
      </c>
      <c r="D3310" s="51" t="s">
        <v>132</v>
      </c>
      <c r="E3310" s="52">
        <v>8.27</v>
      </c>
      <c r="F3310" s="53"/>
      <c r="G3310" s="53"/>
      <c r="H3310" s="53"/>
      <c r="I3310" s="53"/>
      <c r="J3310" s="53"/>
      <c r="K3310" s="54">
        <f>VLOOKUP('Base PF Saúde'!$D3310,'Porte Honorário'!$A$2:$C$106,3,0)</f>
        <v>11.98</v>
      </c>
      <c r="L3310" s="54">
        <f>'Base PF Saúde'!$K3310*'Base PF Saúde'!$C3310</f>
        <v>11.98</v>
      </c>
      <c r="M3310" s="54">
        <f>ROUND('Base PF Saúde'!$E3310*'Uco e Filme'!$A$5,2)</f>
        <v>113.96</v>
      </c>
      <c r="N3310" s="54">
        <f>'Base PF Saúde'!$H3310*'Uco e Filme'!$A$11</f>
        <v>0</v>
      </c>
      <c r="O3310" s="55">
        <f>ROUND(SUM('Base PF Saúde'!$L3310:$N3310),2)</f>
        <v>125.94</v>
      </c>
    </row>
    <row r="3311" spans="1:15" x14ac:dyDescent="0.25">
      <c r="A3311" s="50">
        <v>40304949</v>
      </c>
      <c r="B3311" s="50" t="s">
        <v>3333</v>
      </c>
      <c r="C3311" s="51">
        <v>1</v>
      </c>
      <c r="D3311" s="51" t="s">
        <v>132</v>
      </c>
      <c r="E3311" s="52">
        <v>8.27</v>
      </c>
      <c r="F3311" s="53"/>
      <c r="G3311" s="53"/>
      <c r="H3311" s="53"/>
      <c r="I3311" s="53"/>
      <c r="J3311" s="53"/>
      <c r="K3311" s="54">
        <f>VLOOKUP('Base PF Saúde'!$D3311,'Porte Honorário'!$A$2:$C$106,3,0)</f>
        <v>11.98</v>
      </c>
      <c r="L3311" s="54">
        <f>'Base PF Saúde'!$K3311*'Base PF Saúde'!$C3311</f>
        <v>11.98</v>
      </c>
      <c r="M3311" s="54">
        <f>ROUND('Base PF Saúde'!$E3311*'Uco e Filme'!$A$5,2)</f>
        <v>113.96</v>
      </c>
      <c r="N3311" s="54">
        <f>'Base PF Saúde'!$H3311*'Uco e Filme'!$A$11</f>
        <v>0</v>
      </c>
      <c r="O3311" s="55">
        <f>ROUND(SUM('Base PF Saúde'!$L3311:$N3311),2)</f>
        <v>125.94</v>
      </c>
    </row>
    <row r="3312" spans="1:15" ht="13.9" customHeight="1" x14ac:dyDescent="0.25">
      <c r="A3312" s="75" t="s">
        <v>3334</v>
      </c>
      <c r="B3312" s="76"/>
      <c r="C3312" s="76"/>
      <c r="D3312" s="76"/>
      <c r="E3312" s="76"/>
      <c r="F3312" s="76"/>
      <c r="G3312" s="76"/>
      <c r="H3312" s="76"/>
      <c r="I3312" s="76"/>
      <c r="J3312" s="76"/>
      <c r="K3312" s="76"/>
      <c r="L3312" s="76"/>
      <c r="M3312" s="76"/>
      <c r="N3312" s="76"/>
      <c r="O3312" s="77"/>
    </row>
    <row r="3313" spans="1:15" ht="13.9" customHeight="1" x14ac:dyDescent="0.25">
      <c r="A3313" s="75" t="s">
        <v>3335</v>
      </c>
      <c r="B3313" s="76"/>
      <c r="C3313" s="76"/>
      <c r="D3313" s="76"/>
      <c r="E3313" s="76"/>
      <c r="F3313" s="76"/>
      <c r="G3313" s="76"/>
      <c r="H3313" s="76"/>
      <c r="I3313" s="76"/>
      <c r="J3313" s="76"/>
      <c r="K3313" s="76">
        <f>VLOOKUP('Base PF Saúde'!$D3313,'Porte Honorário'!$A$2:$C$106,3,0)</f>
        <v>0</v>
      </c>
      <c r="L3313" s="76">
        <f>'Base PF Saúde'!$K3313*'Base PF Saúde'!$C3313</f>
        <v>0</v>
      </c>
      <c r="M3313" s="76">
        <f>ROUND('Base PF Saúde'!$E3313*'Uco e Filme'!$A$5,2)</f>
        <v>0</v>
      </c>
      <c r="N3313" s="76">
        <f>'Base PF Saúde'!$H3313*'Uco e Filme'!$A$11</f>
        <v>0</v>
      </c>
      <c r="O3313" s="77">
        <f>ROUND(SUM('Base PF Saúde'!$L3313:$N3313),2)</f>
        <v>0</v>
      </c>
    </row>
    <row r="3314" spans="1:15" ht="18" customHeight="1" x14ac:dyDescent="0.25">
      <c r="A3314" s="72" t="s">
        <v>3336</v>
      </c>
      <c r="B3314" s="73"/>
      <c r="C3314" s="73"/>
      <c r="D3314" s="73"/>
      <c r="E3314" s="73"/>
      <c r="F3314" s="73"/>
      <c r="G3314" s="73"/>
      <c r="H3314" s="73"/>
      <c r="I3314" s="73"/>
      <c r="J3314" s="73"/>
      <c r="K3314" s="73">
        <f>VLOOKUP('Base PF Saúde'!$D3314,'Porte Honorário'!$A$2:$C$106,3,0)</f>
        <v>0</v>
      </c>
      <c r="L3314" s="73">
        <f>'Base PF Saúde'!$K3314*'Base PF Saúde'!$C3314</f>
        <v>0</v>
      </c>
      <c r="M3314" s="73">
        <f>'Base PF Saúde'!$E3314*'Uco e Filme'!$A$5</f>
        <v>0</v>
      </c>
      <c r="N3314" s="73">
        <f>'Base PF Saúde'!$H3314*'Uco e Filme'!$A$11</f>
        <v>0</v>
      </c>
      <c r="O3314" s="74">
        <f>ROUND(SUM('Base PF Saúde'!$L3314:$N3314),2)</f>
        <v>0</v>
      </c>
    </row>
    <row r="3315" spans="1:15" x14ac:dyDescent="0.25">
      <c r="A3315" s="50">
        <v>40305015</v>
      </c>
      <c r="B3315" s="50" t="s">
        <v>3337</v>
      </c>
      <c r="C3315" s="51">
        <v>0.1</v>
      </c>
      <c r="D3315" s="51" t="s">
        <v>132</v>
      </c>
      <c r="E3315" s="52">
        <v>5.33</v>
      </c>
      <c r="F3315" s="53"/>
      <c r="G3315" s="53"/>
      <c r="H3315" s="53"/>
      <c r="I3315" s="53"/>
      <c r="J3315" s="53"/>
      <c r="K3315" s="54">
        <f>VLOOKUP('Base PF Saúde'!$D3315,'Porte Honorário'!$A$2:$C$106,3,0)</f>
        <v>11.98</v>
      </c>
      <c r="L3315" s="54">
        <f>'Base PF Saúde'!$K3315*'Base PF Saúde'!$C3315</f>
        <v>1.1980000000000002</v>
      </c>
      <c r="M3315" s="54">
        <f>ROUND('Base PF Saúde'!$E3315*'Uco e Filme'!$A$5,2)</f>
        <v>73.45</v>
      </c>
      <c r="N3315" s="54">
        <f>'Base PF Saúde'!$H3315*'Uco e Filme'!$A$11</f>
        <v>0</v>
      </c>
      <c r="O3315" s="55">
        <f>ROUND(SUM('Base PF Saúde'!$L3315:$N3315),2)</f>
        <v>74.650000000000006</v>
      </c>
    </row>
    <row r="3316" spans="1:15" x14ac:dyDescent="0.25">
      <c r="A3316" s="50">
        <v>40305040</v>
      </c>
      <c r="B3316" s="50" t="s">
        <v>3338</v>
      </c>
      <c r="C3316" s="51">
        <v>0.04</v>
      </c>
      <c r="D3316" s="51" t="s">
        <v>132</v>
      </c>
      <c r="E3316" s="52">
        <v>1.67</v>
      </c>
      <c r="F3316" s="53"/>
      <c r="G3316" s="53"/>
      <c r="H3316" s="53"/>
      <c r="I3316" s="53"/>
      <c r="J3316" s="53"/>
      <c r="K3316" s="54">
        <f>VLOOKUP('Base PF Saúde'!$D3316,'Porte Honorário'!$A$2:$C$106,3,0)</f>
        <v>11.98</v>
      </c>
      <c r="L3316" s="54">
        <f>'Base PF Saúde'!$K3316*'Base PF Saúde'!$C3316</f>
        <v>0.47920000000000001</v>
      </c>
      <c r="M3316" s="54">
        <f>ROUND('Base PF Saúde'!$E3316*'Uco e Filme'!$A$5,2)</f>
        <v>23.01</v>
      </c>
      <c r="N3316" s="54">
        <f>'Base PF Saúde'!$H3316*'Uco e Filme'!$A$11</f>
        <v>0</v>
      </c>
      <c r="O3316" s="55">
        <f>ROUND(SUM('Base PF Saúde'!$L3316:$N3316),2)</f>
        <v>23.49</v>
      </c>
    </row>
    <row r="3317" spans="1:15" x14ac:dyDescent="0.25">
      <c r="A3317" s="50">
        <v>40305058</v>
      </c>
      <c r="B3317" s="50" t="s">
        <v>3339</v>
      </c>
      <c r="C3317" s="51">
        <v>0.04</v>
      </c>
      <c r="D3317" s="51" t="s">
        <v>132</v>
      </c>
      <c r="E3317" s="52">
        <v>2.33</v>
      </c>
      <c r="F3317" s="53"/>
      <c r="G3317" s="53"/>
      <c r="H3317" s="53"/>
      <c r="I3317" s="53"/>
      <c r="J3317" s="53"/>
      <c r="K3317" s="54">
        <f>VLOOKUP('Base PF Saúde'!$D3317,'Porte Honorário'!$A$2:$C$106,3,0)</f>
        <v>11.98</v>
      </c>
      <c r="L3317" s="54">
        <f>'Base PF Saúde'!$K3317*'Base PF Saúde'!$C3317</f>
        <v>0.47920000000000001</v>
      </c>
      <c r="M3317" s="54">
        <f>ROUND('Base PF Saúde'!$E3317*'Uco e Filme'!$A$5,2)</f>
        <v>32.11</v>
      </c>
      <c r="N3317" s="54">
        <f>'Base PF Saúde'!$H3317*'Uco e Filme'!$A$11</f>
        <v>0</v>
      </c>
      <c r="O3317" s="55">
        <f>ROUND(SUM('Base PF Saúde'!$L3317:$N3317),2)</f>
        <v>32.590000000000003</v>
      </c>
    </row>
    <row r="3318" spans="1:15" x14ac:dyDescent="0.25">
      <c r="A3318" s="50">
        <v>40305066</v>
      </c>
      <c r="B3318" s="50" t="s">
        <v>3340</v>
      </c>
      <c r="C3318" s="51">
        <v>0.04</v>
      </c>
      <c r="D3318" s="51" t="s">
        <v>132</v>
      </c>
      <c r="E3318" s="52">
        <v>2.33</v>
      </c>
      <c r="F3318" s="53"/>
      <c r="G3318" s="53"/>
      <c r="H3318" s="53"/>
      <c r="I3318" s="53"/>
      <c r="J3318" s="53"/>
      <c r="K3318" s="54">
        <f>VLOOKUP('Base PF Saúde'!$D3318,'Porte Honorário'!$A$2:$C$106,3,0)</f>
        <v>11.98</v>
      </c>
      <c r="L3318" s="54">
        <f>'Base PF Saúde'!$K3318*'Base PF Saúde'!$C3318</f>
        <v>0.47920000000000001</v>
      </c>
      <c r="M3318" s="54">
        <f>ROUND('Base PF Saúde'!$E3318*'Uco e Filme'!$A$5,2)</f>
        <v>32.11</v>
      </c>
      <c r="N3318" s="54">
        <f>'Base PF Saúde'!$H3318*'Uco e Filme'!$A$11</f>
        <v>0</v>
      </c>
      <c r="O3318" s="55">
        <f>ROUND(SUM('Base PF Saúde'!$L3318:$N3318),2)</f>
        <v>32.590000000000003</v>
      </c>
    </row>
    <row r="3319" spans="1:15" x14ac:dyDescent="0.25">
      <c r="A3319" s="50">
        <v>40305074</v>
      </c>
      <c r="B3319" s="50" t="s">
        <v>3341</v>
      </c>
      <c r="C3319" s="51">
        <v>0.04</v>
      </c>
      <c r="D3319" s="51" t="s">
        <v>132</v>
      </c>
      <c r="E3319" s="52">
        <v>1.67</v>
      </c>
      <c r="F3319" s="53"/>
      <c r="G3319" s="53"/>
      <c r="H3319" s="53"/>
      <c r="I3319" s="53"/>
      <c r="J3319" s="53"/>
      <c r="K3319" s="54">
        <f>VLOOKUP('Base PF Saúde'!$D3319,'Porte Honorário'!$A$2:$C$106,3,0)</f>
        <v>11.98</v>
      </c>
      <c r="L3319" s="54">
        <f>'Base PF Saúde'!$K3319*'Base PF Saúde'!$C3319</f>
        <v>0.47920000000000001</v>
      </c>
      <c r="M3319" s="54">
        <f>ROUND('Base PF Saúde'!$E3319*'Uco e Filme'!$A$5,2)</f>
        <v>23.01</v>
      </c>
      <c r="N3319" s="54">
        <f>'Base PF Saúde'!$H3319*'Uco e Filme'!$A$11</f>
        <v>0</v>
      </c>
      <c r="O3319" s="55">
        <f>ROUND(SUM('Base PF Saúde'!$L3319:$N3319),2)</f>
        <v>23.49</v>
      </c>
    </row>
    <row r="3320" spans="1:15" x14ac:dyDescent="0.25">
      <c r="A3320" s="50">
        <v>40305082</v>
      </c>
      <c r="B3320" s="50" t="s">
        <v>3342</v>
      </c>
      <c r="C3320" s="51">
        <v>0.04</v>
      </c>
      <c r="D3320" s="51" t="s">
        <v>132</v>
      </c>
      <c r="E3320" s="52">
        <v>1.67</v>
      </c>
      <c r="F3320" s="53"/>
      <c r="G3320" s="53"/>
      <c r="H3320" s="53"/>
      <c r="I3320" s="53"/>
      <c r="J3320" s="53"/>
      <c r="K3320" s="54">
        <f>VLOOKUP('Base PF Saúde'!$D3320,'Porte Honorário'!$A$2:$C$106,3,0)</f>
        <v>11.98</v>
      </c>
      <c r="L3320" s="54">
        <f>'Base PF Saúde'!$K3320*'Base PF Saúde'!$C3320</f>
        <v>0.47920000000000001</v>
      </c>
      <c r="M3320" s="54">
        <f>ROUND('Base PF Saúde'!$E3320*'Uco e Filme'!$A$5,2)</f>
        <v>23.01</v>
      </c>
      <c r="N3320" s="54">
        <f>'Base PF Saúde'!$H3320*'Uco e Filme'!$A$11</f>
        <v>0</v>
      </c>
      <c r="O3320" s="55">
        <f>ROUND(SUM('Base PF Saúde'!$L3320:$N3320),2)</f>
        <v>23.49</v>
      </c>
    </row>
    <row r="3321" spans="1:15" x14ac:dyDescent="0.25">
      <c r="A3321" s="50">
        <v>40305090</v>
      </c>
      <c r="B3321" s="50" t="s">
        <v>3343</v>
      </c>
      <c r="C3321" s="51">
        <v>0.1</v>
      </c>
      <c r="D3321" s="51" t="s">
        <v>132</v>
      </c>
      <c r="E3321" s="52">
        <v>10.99</v>
      </c>
      <c r="F3321" s="53"/>
      <c r="G3321" s="53"/>
      <c r="H3321" s="53"/>
      <c r="I3321" s="53"/>
      <c r="J3321" s="53"/>
      <c r="K3321" s="54">
        <f>VLOOKUP('Base PF Saúde'!$D3321,'Porte Honorário'!$A$2:$C$106,3,0)</f>
        <v>11.98</v>
      </c>
      <c r="L3321" s="54">
        <f>'Base PF Saúde'!$K3321*'Base PF Saúde'!$C3321</f>
        <v>1.1980000000000002</v>
      </c>
      <c r="M3321" s="54">
        <f>ROUND('Base PF Saúde'!$E3321*'Uco e Filme'!$A$5,2)</f>
        <v>151.44</v>
      </c>
      <c r="N3321" s="54">
        <f>'Base PF Saúde'!$H3321*'Uco e Filme'!$A$11</f>
        <v>0</v>
      </c>
      <c r="O3321" s="55">
        <f>ROUND(SUM('Base PF Saúde'!$L3321:$N3321),2)</f>
        <v>152.63999999999999</v>
      </c>
    </row>
    <row r="3322" spans="1:15" x14ac:dyDescent="0.25">
      <c r="A3322" s="50">
        <v>40305112</v>
      </c>
      <c r="B3322" s="50" t="s">
        <v>3344</v>
      </c>
      <c r="C3322" s="51">
        <v>0.04</v>
      </c>
      <c r="D3322" s="51" t="s">
        <v>132</v>
      </c>
      <c r="E3322" s="52">
        <v>2.33</v>
      </c>
      <c r="F3322" s="53"/>
      <c r="G3322" s="53"/>
      <c r="H3322" s="53"/>
      <c r="I3322" s="53"/>
      <c r="J3322" s="53"/>
      <c r="K3322" s="54">
        <f>VLOOKUP('Base PF Saúde'!$D3322,'Porte Honorário'!$A$2:$C$106,3,0)</f>
        <v>11.98</v>
      </c>
      <c r="L3322" s="54">
        <f>'Base PF Saúde'!$K3322*'Base PF Saúde'!$C3322</f>
        <v>0.47920000000000001</v>
      </c>
      <c r="M3322" s="54">
        <f>ROUND('Base PF Saúde'!$E3322*'Uco e Filme'!$A$5,2)</f>
        <v>32.11</v>
      </c>
      <c r="N3322" s="54">
        <f>'Base PF Saúde'!$H3322*'Uco e Filme'!$A$11</f>
        <v>0</v>
      </c>
      <c r="O3322" s="55">
        <f>ROUND(SUM('Base PF Saúde'!$L3322:$N3322),2)</f>
        <v>32.590000000000003</v>
      </c>
    </row>
    <row r="3323" spans="1:15" x14ac:dyDescent="0.25">
      <c r="A3323" s="50">
        <v>40305120</v>
      </c>
      <c r="B3323" s="50" t="s">
        <v>3345</v>
      </c>
      <c r="C3323" s="51">
        <v>0.04</v>
      </c>
      <c r="D3323" s="51" t="s">
        <v>132</v>
      </c>
      <c r="E3323" s="52">
        <v>2.33</v>
      </c>
      <c r="F3323" s="53"/>
      <c r="G3323" s="53"/>
      <c r="H3323" s="53"/>
      <c r="I3323" s="53"/>
      <c r="J3323" s="53"/>
      <c r="K3323" s="54">
        <f>VLOOKUP('Base PF Saúde'!$D3323,'Porte Honorário'!$A$2:$C$106,3,0)</f>
        <v>11.98</v>
      </c>
      <c r="L3323" s="54">
        <f>'Base PF Saúde'!$K3323*'Base PF Saúde'!$C3323</f>
        <v>0.47920000000000001</v>
      </c>
      <c r="M3323" s="54">
        <f>ROUND('Base PF Saúde'!$E3323*'Uco e Filme'!$A$5,2)</f>
        <v>32.11</v>
      </c>
      <c r="N3323" s="54">
        <f>'Base PF Saúde'!$H3323*'Uco e Filme'!$A$11</f>
        <v>0</v>
      </c>
      <c r="O3323" s="55">
        <f>ROUND(SUM('Base PF Saúde'!$L3323:$N3323),2)</f>
        <v>32.590000000000003</v>
      </c>
    </row>
    <row r="3324" spans="1:15" x14ac:dyDescent="0.25">
      <c r="A3324" s="50">
        <v>40305163</v>
      </c>
      <c r="B3324" s="50" t="s">
        <v>3346</v>
      </c>
      <c r="C3324" s="56">
        <v>0.1</v>
      </c>
      <c r="D3324" s="51" t="s">
        <v>132</v>
      </c>
      <c r="E3324" s="52">
        <v>2.33</v>
      </c>
      <c r="F3324" s="53"/>
      <c r="G3324" s="53"/>
      <c r="H3324" s="53"/>
      <c r="I3324" s="53"/>
      <c r="J3324" s="53"/>
      <c r="K3324" s="54">
        <f>VLOOKUP('Base PF Saúde'!$D3324,'Porte Honorário'!$A$2:$C$106,3,0)</f>
        <v>11.98</v>
      </c>
      <c r="L3324" s="54">
        <f>'Base PF Saúde'!$K3324*'Base PF Saúde'!$C3324</f>
        <v>1.1980000000000002</v>
      </c>
      <c r="M3324" s="54">
        <f>ROUND('Base PF Saúde'!$E3324*'Uco e Filme'!$A$5,2)</f>
        <v>32.11</v>
      </c>
      <c r="N3324" s="54">
        <f>'Base PF Saúde'!$H3324*'Uco e Filme'!$A$11</f>
        <v>0</v>
      </c>
      <c r="O3324" s="55">
        <f>ROUND(SUM('Base PF Saúde'!$L3324:$N3324),2)</f>
        <v>33.31</v>
      </c>
    </row>
    <row r="3325" spans="1:15" x14ac:dyDescent="0.25">
      <c r="A3325" s="50">
        <v>40305210</v>
      </c>
      <c r="B3325" s="50" t="s">
        <v>3347</v>
      </c>
      <c r="C3325" s="51">
        <v>0.01</v>
      </c>
      <c r="D3325" s="51" t="s">
        <v>132</v>
      </c>
      <c r="E3325" s="52">
        <v>2.33</v>
      </c>
      <c r="F3325" s="53"/>
      <c r="G3325" s="53"/>
      <c r="H3325" s="53"/>
      <c r="I3325" s="53"/>
      <c r="J3325" s="53"/>
      <c r="K3325" s="54">
        <f>VLOOKUP('Base PF Saúde'!$D3325,'Porte Honorário'!$A$2:$C$106,3,0)</f>
        <v>11.98</v>
      </c>
      <c r="L3325" s="54">
        <f>'Base PF Saúde'!$K3325*'Base PF Saúde'!$C3325</f>
        <v>0.1198</v>
      </c>
      <c r="M3325" s="54">
        <f>ROUND('Base PF Saúde'!$E3325*'Uco e Filme'!$A$5,2)</f>
        <v>32.11</v>
      </c>
      <c r="N3325" s="54">
        <f>'Base PF Saúde'!$H3325*'Uco e Filme'!$A$11</f>
        <v>0</v>
      </c>
      <c r="O3325" s="55">
        <f>ROUND(SUM('Base PF Saúde'!$L3325:$N3325),2)</f>
        <v>32.229999999999997</v>
      </c>
    </row>
    <row r="3326" spans="1:15" x14ac:dyDescent="0.25">
      <c r="A3326" s="50">
        <v>40305228</v>
      </c>
      <c r="B3326" s="50" t="s">
        <v>3348</v>
      </c>
      <c r="C3326" s="51">
        <v>1</v>
      </c>
      <c r="D3326" s="51" t="s">
        <v>132</v>
      </c>
      <c r="E3326" s="52">
        <v>2.33</v>
      </c>
      <c r="F3326" s="53"/>
      <c r="G3326" s="53"/>
      <c r="H3326" s="53"/>
      <c r="I3326" s="53"/>
      <c r="J3326" s="53"/>
      <c r="K3326" s="54">
        <f>VLOOKUP('Base PF Saúde'!$D3326,'Porte Honorário'!$A$2:$C$106,3,0)</f>
        <v>11.98</v>
      </c>
      <c r="L3326" s="54">
        <f>'Base PF Saúde'!$K3326*'Base PF Saúde'!$C3326</f>
        <v>11.98</v>
      </c>
      <c r="M3326" s="54">
        <f>ROUND('Base PF Saúde'!$E3326*'Uco e Filme'!$A$5,2)</f>
        <v>32.11</v>
      </c>
      <c r="N3326" s="54">
        <f>'Base PF Saúde'!$H3326*'Uco e Filme'!$A$11</f>
        <v>0</v>
      </c>
      <c r="O3326" s="55">
        <f>ROUND(SUM('Base PF Saúde'!$L3326:$N3326),2)</f>
        <v>44.09</v>
      </c>
    </row>
    <row r="3327" spans="1:15" x14ac:dyDescent="0.25">
      <c r="A3327" s="50">
        <v>40305236</v>
      </c>
      <c r="B3327" s="50" t="s">
        <v>3349</v>
      </c>
      <c r="C3327" s="51">
        <v>1</v>
      </c>
      <c r="D3327" s="51" t="s">
        <v>132</v>
      </c>
      <c r="E3327" s="52">
        <v>10.99</v>
      </c>
      <c r="F3327" s="53"/>
      <c r="G3327" s="53"/>
      <c r="H3327" s="53"/>
      <c r="I3327" s="53"/>
      <c r="J3327" s="53"/>
      <c r="K3327" s="54">
        <f>VLOOKUP('Base PF Saúde'!$D3327,'Porte Honorário'!$A$2:$C$106,3,0)</f>
        <v>11.98</v>
      </c>
      <c r="L3327" s="54">
        <f>'Base PF Saúde'!$K3327*'Base PF Saúde'!$C3327</f>
        <v>11.98</v>
      </c>
      <c r="M3327" s="54">
        <f>ROUND('Base PF Saúde'!$E3327*'Uco e Filme'!$A$5,2)</f>
        <v>151.44</v>
      </c>
      <c r="N3327" s="54">
        <f>'Base PF Saúde'!$H3327*'Uco e Filme'!$A$11</f>
        <v>0</v>
      </c>
      <c r="O3327" s="55">
        <f>ROUND(SUM('Base PF Saúde'!$L3327:$N3327),2)</f>
        <v>163.41999999999999</v>
      </c>
    </row>
    <row r="3328" spans="1:15" ht="24" x14ac:dyDescent="0.25">
      <c r="A3328" s="50">
        <v>40305279</v>
      </c>
      <c r="B3328" s="50" t="s">
        <v>3350</v>
      </c>
      <c r="C3328" s="56">
        <v>0.5</v>
      </c>
      <c r="D3328" s="51" t="s">
        <v>132</v>
      </c>
      <c r="E3328" s="52">
        <v>18.71</v>
      </c>
      <c r="F3328" s="53"/>
      <c r="G3328" s="53"/>
      <c r="H3328" s="53"/>
      <c r="I3328" s="53"/>
      <c r="J3328" s="53"/>
      <c r="K3328" s="54">
        <f>VLOOKUP('Base PF Saúde'!$D3328,'Porte Honorário'!$A$2:$C$106,3,0)</f>
        <v>11.98</v>
      </c>
      <c r="L3328" s="54">
        <f>'Base PF Saúde'!$K3328*'Base PF Saúde'!$C3328</f>
        <v>5.99</v>
      </c>
      <c r="M3328" s="54">
        <f>ROUND('Base PF Saúde'!$E3328*'Uco e Filme'!$A$5,2)</f>
        <v>257.82</v>
      </c>
      <c r="N3328" s="54">
        <f>'Base PF Saúde'!$H3328*'Uco e Filme'!$A$11</f>
        <v>0</v>
      </c>
      <c r="O3328" s="55">
        <f>ROUND(SUM('Base PF Saúde'!$L3328:$N3328),2)</f>
        <v>263.81</v>
      </c>
    </row>
    <row r="3329" spans="1:15" ht="24" x14ac:dyDescent="0.25">
      <c r="A3329" s="50">
        <v>40305287</v>
      </c>
      <c r="B3329" s="50" t="s">
        <v>3351</v>
      </c>
      <c r="C3329" s="51">
        <v>1</v>
      </c>
      <c r="D3329" s="51" t="s">
        <v>132</v>
      </c>
      <c r="E3329" s="52">
        <v>5.33</v>
      </c>
      <c r="F3329" s="53"/>
      <c r="G3329" s="53"/>
      <c r="H3329" s="53"/>
      <c r="I3329" s="53"/>
      <c r="J3329" s="53"/>
      <c r="K3329" s="54">
        <f>VLOOKUP('Base PF Saúde'!$D3329,'Porte Honorário'!$A$2:$C$106,3,0)</f>
        <v>11.98</v>
      </c>
      <c r="L3329" s="54">
        <f>'Base PF Saúde'!$K3329*'Base PF Saúde'!$C3329</f>
        <v>11.98</v>
      </c>
      <c r="M3329" s="54">
        <f>ROUND('Base PF Saúde'!$E3329*'Uco e Filme'!$A$5,2)</f>
        <v>73.45</v>
      </c>
      <c r="N3329" s="54">
        <f>'Base PF Saúde'!$H3329*'Uco e Filme'!$A$11</f>
        <v>0</v>
      </c>
      <c r="O3329" s="55">
        <f>ROUND(SUM('Base PF Saúde'!$L3329:$N3329),2)</f>
        <v>85.43</v>
      </c>
    </row>
    <row r="3330" spans="1:15" x14ac:dyDescent="0.25">
      <c r="A3330" s="50">
        <v>40305295</v>
      </c>
      <c r="B3330" s="50" t="s">
        <v>3352</v>
      </c>
      <c r="C3330" s="56">
        <v>0.1</v>
      </c>
      <c r="D3330" s="51" t="s">
        <v>132</v>
      </c>
      <c r="E3330" s="52">
        <v>5.33</v>
      </c>
      <c r="F3330" s="53"/>
      <c r="G3330" s="53"/>
      <c r="H3330" s="53"/>
      <c r="I3330" s="53"/>
      <c r="J3330" s="53"/>
      <c r="K3330" s="54">
        <f>VLOOKUP('Base PF Saúde'!$D3330,'Porte Honorário'!$A$2:$C$106,3,0)</f>
        <v>11.98</v>
      </c>
      <c r="L3330" s="54">
        <f>'Base PF Saúde'!$K3330*'Base PF Saúde'!$C3330</f>
        <v>1.1980000000000002</v>
      </c>
      <c r="M3330" s="54">
        <f>ROUND('Base PF Saúde'!$E3330*'Uco e Filme'!$A$5,2)</f>
        <v>73.45</v>
      </c>
      <c r="N3330" s="54">
        <f>'Base PF Saúde'!$H3330*'Uco e Filme'!$A$11</f>
        <v>0</v>
      </c>
      <c r="O3330" s="55">
        <f>ROUND(SUM('Base PF Saúde'!$L3330:$N3330),2)</f>
        <v>74.650000000000006</v>
      </c>
    </row>
    <row r="3331" spans="1:15" x14ac:dyDescent="0.25">
      <c r="A3331" s="50">
        <v>40305341</v>
      </c>
      <c r="B3331" s="50" t="s">
        <v>3353</v>
      </c>
      <c r="C3331" s="51">
        <v>0.25</v>
      </c>
      <c r="D3331" s="51" t="s">
        <v>132</v>
      </c>
      <c r="E3331" s="52">
        <v>6.66</v>
      </c>
      <c r="F3331" s="53"/>
      <c r="G3331" s="53"/>
      <c r="H3331" s="53"/>
      <c r="I3331" s="53"/>
      <c r="J3331" s="53"/>
      <c r="K3331" s="54">
        <f>VLOOKUP('Base PF Saúde'!$D3331,'Porte Honorário'!$A$2:$C$106,3,0)</f>
        <v>11.98</v>
      </c>
      <c r="L3331" s="54">
        <f>'Base PF Saúde'!$K3331*'Base PF Saúde'!$C3331</f>
        <v>2.9950000000000001</v>
      </c>
      <c r="M3331" s="54">
        <f>ROUND('Base PF Saúde'!$E3331*'Uco e Filme'!$A$5,2)</f>
        <v>91.77</v>
      </c>
      <c r="N3331" s="54">
        <f>'Base PF Saúde'!$H3331*'Uco e Filme'!$A$11</f>
        <v>0</v>
      </c>
      <c r="O3331" s="55">
        <f>ROUND(SUM('Base PF Saúde'!$L3331:$N3331),2)</f>
        <v>94.77</v>
      </c>
    </row>
    <row r="3332" spans="1:15" x14ac:dyDescent="0.25">
      <c r="A3332" s="50">
        <v>40305368</v>
      </c>
      <c r="B3332" s="50" t="s">
        <v>3354</v>
      </c>
      <c r="C3332" s="56">
        <v>0.1</v>
      </c>
      <c r="D3332" s="51" t="s">
        <v>132</v>
      </c>
      <c r="E3332" s="52">
        <v>4</v>
      </c>
      <c r="F3332" s="53"/>
      <c r="G3332" s="53"/>
      <c r="H3332" s="53"/>
      <c r="I3332" s="53"/>
      <c r="J3332" s="53"/>
      <c r="K3332" s="54">
        <f>VLOOKUP('Base PF Saúde'!$D3332,'Porte Honorário'!$A$2:$C$106,3,0)</f>
        <v>11.98</v>
      </c>
      <c r="L3332" s="54">
        <f>'Base PF Saúde'!$K3332*'Base PF Saúde'!$C3332</f>
        <v>1.1980000000000002</v>
      </c>
      <c r="M3332" s="54">
        <f>ROUND('Base PF Saúde'!$E3332*'Uco e Filme'!$A$5,2)</f>
        <v>55.12</v>
      </c>
      <c r="N3332" s="54">
        <f>'Base PF Saúde'!$H3332*'Uco e Filme'!$A$11</f>
        <v>0</v>
      </c>
      <c r="O3332" s="55">
        <f>ROUND(SUM('Base PF Saúde'!$L3332:$N3332),2)</f>
        <v>56.32</v>
      </c>
    </row>
    <row r="3333" spans="1:15" ht="24" x14ac:dyDescent="0.25">
      <c r="A3333" s="50">
        <v>40305384</v>
      </c>
      <c r="B3333" s="50" t="s">
        <v>3355</v>
      </c>
      <c r="C3333" s="56">
        <v>0.1</v>
      </c>
      <c r="D3333" s="51" t="s">
        <v>132</v>
      </c>
      <c r="E3333" s="52">
        <v>4</v>
      </c>
      <c r="F3333" s="53"/>
      <c r="G3333" s="53"/>
      <c r="H3333" s="53"/>
      <c r="I3333" s="53"/>
      <c r="J3333" s="53"/>
      <c r="K3333" s="54">
        <f>VLOOKUP('Base PF Saúde'!$D3333,'Porte Honorário'!$A$2:$C$106,3,0)</f>
        <v>11.98</v>
      </c>
      <c r="L3333" s="54">
        <f>'Base PF Saúde'!$K3333*'Base PF Saúde'!$C3333</f>
        <v>1.1980000000000002</v>
      </c>
      <c r="M3333" s="54">
        <f>ROUND('Base PF Saúde'!$E3333*'Uco e Filme'!$A$5,2)</f>
        <v>55.12</v>
      </c>
      <c r="N3333" s="54">
        <f>'Base PF Saúde'!$H3333*'Uco e Filme'!$A$11</f>
        <v>0</v>
      </c>
      <c r="O3333" s="55">
        <f>ROUND(SUM('Base PF Saúde'!$L3333:$N3333),2)</f>
        <v>56.32</v>
      </c>
    </row>
    <row r="3334" spans="1:15" ht="24" x14ac:dyDescent="0.25">
      <c r="A3334" s="50">
        <v>40305406</v>
      </c>
      <c r="B3334" s="50" t="s">
        <v>3356</v>
      </c>
      <c r="C3334" s="51">
        <v>0.1</v>
      </c>
      <c r="D3334" s="51" t="s">
        <v>132</v>
      </c>
      <c r="E3334" s="52">
        <v>5.33</v>
      </c>
      <c r="F3334" s="53"/>
      <c r="G3334" s="53"/>
      <c r="H3334" s="53"/>
      <c r="I3334" s="53"/>
      <c r="J3334" s="53"/>
      <c r="K3334" s="54">
        <f>VLOOKUP('Base PF Saúde'!$D3334,'Porte Honorário'!$A$2:$C$106,3,0)</f>
        <v>11.98</v>
      </c>
      <c r="L3334" s="54">
        <f>'Base PF Saúde'!$K3334*'Base PF Saúde'!$C3334</f>
        <v>1.1980000000000002</v>
      </c>
      <c r="M3334" s="54">
        <f>ROUND('Base PF Saúde'!$E3334*'Uco e Filme'!$A$5,2)</f>
        <v>73.45</v>
      </c>
      <c r="N3334" s="54">
        <f>'Base PF Saúde'!$H3334*'Uco e Filme'!$A$11</f>
        <v>0</v>
      </c>
      <c r="O3334" s="55">
        <f>ROUND(SUM('Base PF Saúde'!$L3334:$N3334),2)</f>
        <v>74.650000000000006</v>
      </c>
    </row>
    <row r="3335" spans="1:15" x14ac:dyDescent="0.25">
      <c r="A3335" s="50">
        <v>40305422</v>
      </c>
      <c r="B3335" s="50" t="s">
        <v>3357</v>
      </c>
      <c r="C3335" s="51">
        <v>0.1</v>
      </c>
      <c r="D3335" s="51" t="s">
        <v>132</v>
      </c>
      <c r="E3335" s="52">
        <v>5.33</v>
      </c>
      <c r="F3335" s="53"/>
      <c r="G3335" s="53"/>
      <c r="H3335" s="53"/>
      <c r="I3335" s="53"/>
      <c r="J3335" s="53"/>
      <c r="K3335" s="54">
        <f>VLOOKUP('Base PF Saúde'!$D3335,'Porte Honorário'!$A$2:$C$106,3,0)</f>
        <v>11.98</v>
      </c>
      <c r="L3335" s="54">
        <f>'Base PF Saúde'!$K3335*'Base PF Saúde'!$C3335</f>
        <v>1.1980000000000002</v>
      </c>
      <c r="M3335" s="54">
        <f>ROUND('Base PF Saúde'!$E3335*'Uco e Filme'!$A$5,2)</f>
        <v>73.45</v>
      </c>
      <c r="N3335" s="54">
        <f>'Base PF Saúde'!$H3335*'Uco e Filme'!$A$11</f>
        <v>0</v>
      </c>
      <c r="O3335" s="55">
        <f>ROUND(SUM('Base PF Saúde'!$L3335:$N3335),2)</f>
        <v>74.650000000000006</v>
      </c>
    </row>
    <row r="3336" spans="1:15" x14ac:dyDescent="0.25">
      <c r="A3336" s="50">
        <v>40305449</v>
      </c>
      <c r="B3336" s="50" t="s">
        <v>3358</v>
      </c>
      <c r="C3336" s="51">
        <v>0.25</v>
      </c>
      <c r="D3336" s="51" t="s">
        <v>132</v>
      </c>
      <c r="E3336" s="52">
        <v>6.66</v>
      </c>
      <c r="F3336" s="53"/>
      <c r="G3336" s="53"/>
      <c r="H3336" s="53"/>
      <c r="I3336" s="53"/>
      <c r="J3336" s="53"/>
      <c r="K3336" s="54">
        <f>VLOOKUP('Base PF Saúde'!$D3336,'Porte Honorário'!$A$2:$C$106,3,0)</f>
        <v>11.98</v>
      </c>
      <c r="L3336" s="54">
        <f>'Base PF Saúde'!$K3336*'Base PF Saúde'!$C3336</f>
        <v>2.9950000000000001</v>
      </c>
      <c r="M3336" s="54">
        <f>ROUND('Base PF Saúde'!$E3336*'Uco e Filme'!$A$5,2)</f>
        <v>91.77</v>
      </c>
      <c r="N3336" s="54">
        <f>'Base PF Saúde'!$H3336*'Uco e Filme'!$A$11</f>
        <v>0</v>
      </c>
      <c r="O3336" s="55">
        <f>ROUND(SUM('Base PF Saúde'!$L3336:$N3336),2)</f>
        <v>94.77</v>
      </c>
    </row>
    <row r="3337" spans="1:15" x14ac:dyDescent="0.25">
      <c r="A3337" s="50">
        <v>40305465</v>
      </c>
      <c r="B3337" s="50" t="s">
        <v>3359</v>
      </c>
      <c r="C3337" s="51">
        <v>0.25</v>
      </c>
      <c r="D3337" s="51" t="s">
        <v>132</v>
      </c>
      <c r="E3337" s="52">
        <v>6.66</v>
      </c>
      <c r="F3337" s="53"/>
      <c r="G3337" s="53"/>
      <c r="H3337" s="53"/>
      <c r="I3337" s="53"/>
      <c r="J3337" s="53"/>
      <c r="K3337" s="54">
        <f>VLOOKUP('Base PF Saúde'!$D3337,'Porte Honorário'!$A$2:$C$106,3,0)</f>
        <v>11.98</v>
      </c>
      <c r="L3337" s="54">
        <f>'Base PF Saúde'!$K3337*'Base PF Saúde'!$C3337</f>
        <v>2.9950000000000001</v>
      </c>
      <c r="M3337" s="54">
        <f>ROUND('Base PF Saúde'!$E3337*'Uco e Filme'!$A$5,2)</f>
        <v>91.77</v>
      </c>
      <c r="N3337" s="54">
        <f>'Base PF Saúde'!$H3337*'Uco e Filme'!$A$11</f>
        <v>0</v>
      </c>
      <c r="O3337" s="55">
        <f>ROUND(SUM('Base PF Saúde'!$L3337:$N3337),2)</f>
        <v>94.77</v>
      </c>
    </row>
    <row r="3338" spans="1:15" x14ac:dyDescent="0.25">
      <c r="A3338" s="50">
        <v>40305490</v>
      </c>
      <c r="B3338" s="50" t="s">
        <v>3360</v>
      </c>
      <c r="C3338" s="51">
        <v>1</v>
      </c>
      <c r="D3338" s="51" t="s">
        <v>132</v>
      </c>
      <c r="E3338" s="52">
        <v>5.33</v>
      </c>
      <c r="F3338" s="53"/>
      <c r="G3338" s="53"/>
      <c r="H3338" s="53"/>
      <c r="I3338" s="53"/>
      <c r="J3338" s="53"/>
      <c r="K3338" s="54">
        <f>VLOOKUP('Base PF Saúde'!$D3338,'Porte Honorário'!$A$2:$C$106,3,0)</f>
        <v>11.98</v>
      </c>
      <c r="L3338" s="54">
        <f>'Base PF Saúde'!$K3338*'Base PF Saúde'!$C3338</f>
        <v>11.98</v>
      </c>
      <c r="M3338" s="54">
        <f>ROUND('Base PF Saúde'!$E3338*'Uco e Filme'!$A$5,2)</f>
        <v>73.45</v>
      </c>
      <c r="N3338" s="54">
        <f>'Base PF Saúde'!$H3338*'Uco e Filme'!$A$11</f>
        <v>0</v>
      </c>
      <c r="O3338" s="55">
        <f>ROUND(SUM('Base PF Saúde'!$L3338:$N3338),2)</f>
        <v>85.43</v>
      </c>
    </row>
    <row r="3339" spans="1:15" x14ac:dyDescent="0.25">
      <c r="A3339" s="50">
        <v>40305503</v>
      </c>
      <c r="B3339" s="50" t="s">
        <v>3361</v>
      </c>
      <c r="C3339" s="51">
        <v>0.04</v>
      </c>
      <c r="D3339" s="51" t="s">
        <v>132</v>
      </c>
      <c r="E3339" s="52">
        <v>1.67</v>
      </c>
      <c r="F3339" s="53"/>
      <c r="G3339" s="53"/>
      <c r="H3339" s="53"/>
      <c r="I3339" s="53"/>
      <c r="J3339" s="53"/>
      <c r="K3339" s="54">
        <f>VLOOKUP('Base PF Saúde'!$D3339,'Porte Honorário'!$A$2:$C$106,3,0)</f>
        <v>11.98</v>
      </c>
      <c r="L3339" s="54">
        <f>'Base PF Saúde'!$K3339*'Base PF Saúde'!$C3339</f>
        <v>0.47920000000000001</v>
      </c>
      <c r="M3339" s="54">
        <f>ROUND('Base PF Saúde'!$E3339*'Uco e Filme'!$A$5,2)</f>
        <v>23.01</v>
      </c>
      <c r="N3339" s="54">
        <f>'Base PF Saúde'!$H3339*'Uco e Filme'!$A$11</f>
        <v>0</v>
      </c>
      <c r="O3339" s="55">
        <f>ROUND(SUM('Base PF Saúde'!$L3339:$N3339),2)</f>
        <v>23.49</v>
      </c>
    </row>
    <row r="3340" spans="1:15" x14ac:dyDescent="0.25">
      <c r="A3340" s="50">
        <v>40305511</v>
      </c>
      <c r="B3340" s="50" t="s">
        <v>3362</v>
      </c>
      <c r="C3340" s="51">
        <v>0.04</v>
      </c>
      <c r="D3340" s="51" t="s">
        <v>132</v>
      </c>
      <c r="E3340" s="52">
        <v>1.67</v>
      </c>
      <c r="F3340" s="53"/>
      <c r="G3340" s="53"/>
      <c r="H3340" s="53"/>
      <c r="I3340" s="53"/>
      <c r="J3340" s="53"/>
      <c r="K3340" s="54">
        <f>VLOOKUP('Base PF Saúde'!$D3340,'Porte Honorário'!$A$2:$C$106,3,0)</f>
        <v>11.98</v>
      </c>
      <c r="L3340" s="54">
        <f>'Base PF Saúde'!$K3340*'Base PF Saúde'!$C3340</f>
        <v>0.47920000000000001</v>
      </c>
      <c r="M3340" s="54">
        <f>ROUND('Base PF Saúde'!$E3340*'Uco e Filme'!$A$5,2)</f>
        <v>23.01</v>
      </c>
      <c r="N3340" s="54">
        <f>'Base PF Saúde'!$H3340*'Uco e Filme'!$A$11</f>
        <v>0</v>
      </c>
      <c r="O3340" s="55">
        <f>ROUND(SUM('Base PF Saúde'!$L3340:$N3340),2)</f>
        <v>23.49</v>
      </c>
    </row>
    <row r="3341" spans="1:15" ht="24" x14ac:dyDescent="0.25">
      <c r="A3341" s="50">
        <v>40305546</v>
      </c>
      <c r="B3341" s="50" t="s">
        <v>3363</v>
      </c>
      <c r="C3341" s="51">
        <v>1</v>
      </c>
      <c r="D3341" s="51" t="s">
        <v>50</v>
      </c>
      <c r="E3341" s="52">
        <v>1.67</v>
      </c>
      <c r="F3341" s="53"/>
      <c r="G3341" s="53"/>
      <c r="H3341" s="53"/>
      <c r="I3341" s="53"/>
      <c r="J3341" s="53"/>
      <c r="K3341" s="54">
        <f>VLOOKUP('Base PF Saúde'!$D3341,'Porte Honorário'!$A$2:$C$106,3,0)</f>
        <v>64.709999999999994</v>
      </c>
      <c r="L3341" s="54">
        <f>'Base PF Saúde'!$K3341*'Base PF Saúde'!$C3341</f>
        <v>64.709999999999994</v>
      </c>
      <c r="M3341" s="54">
        <f>ROUND('Base PF Saúde'!$E3341*'Uco e Filme'!$A$5,2)</f>
        <v>23.01</v>
      </c>
      <c r="N3341" s="54">
        <f>'Base PF Saúde'!$H3341*'Uco e Filme'!$A$11</f>
        <v>0</v>
      </c>
      <c r="O3341" s="55">
        <f>ROUND(SUM('Base PF Saúde'!$L3341:$N3341),2)</f>
        <v>87.72</v>
      </c>
    </row>
    <row r="3342" spans="1:15" ht="24" x14ac:dyDescent="0.25">
      <c r="A3342" s="50">
        <v>40305554</v>
      </c>
      <c r="B3342" s="50" t="s">
        <v>3364</v>
      </c>
      <c r="C3342" s="51">
        <v>1</v>
      </c>
      <c r="D3342" s="51" t="s">
        <v>50</v>
      </c>
      <c r="E3342" s="52">
        <v>1.67</v>
      </c>
      <c r="F3342" s="53"/>
      <c r="G3342" s="53"/>
      <c r="H3342" s="53"/>
      <c r="I3342" s="53"/>
      <c r="J3342" s="53"/>
      <c r="K3342" s="54">
        <f>VLOOKUP('Base PF Saúde'!$D3342,'Porte Honorário'!$A$2:$C$106,3,0)</f>
        <v>64.709999999999994</v>
      </c>
      <c r="L3342" s="54">
        <f>'Base PF Saúde'!$K3342*'Base PF Saúde'!$C3342</f>
        <v>64.709999999999994</v>
      </c>
      <c r="M3342" s="54">
        <f>ROUND('Base PF Saúde'!$E3342*'Uco e Filme'!$A$5,2)</f>
        <v>23.01</v>
      </c>
      <c r="N3342" s="54">
        <f>'Base PF Saúde'!$H3342*'Uco e Filme'!$A$11</f>
        <v>0</v>
      </c>
      <c r="O3342" s="55">
        <f>ROUND(SUM('Base PF Saúde'!$L3342:$N3342),2)</f>
        <v>87.72</v>
      </c>
    </row>
    <row r="3343" spans="1:15" ht="24" x14ac:dyDescent="0.25">
      <c r="A3343" s="50">
        <v>40305562</v>
      </c>
      <c r="B3343" s="50" t="s">
        <v>3365</v>
      </c>
      <c r="C3343" s="51">
        <v>1</v>
      </c>
      <c r="D3343" s="51" t="s">
        <v>50</v>
      </c>
      <c r="E3343" s="52">
        <v>1.67</v>
      </c>
      <c r="F3343" s="53"/>
      <c r="G3343" s="53"/>
      <c r="H3343" s="53"/>
      <c r="I3343" s="53"/>
      <c r="J3343" s="53"/>
      <c r="K3343" s="54">
        <f>VLOOKUP('Base PF Saúde'!$D3343,'Porte Honorário'!$A$2:$C$106,3,0)</f>
        <v>64.709999999999994</v>
      </c>
      <c r="L3343" s="54">
        <f>'Base PF Saúde'!$K3343*'Base PF Saúde'!$C3343</f>
        <v>64.709999999999994</v>
      </c>
      <c r="M3343" s="54">
        <f>ROUND('Base PF Saúde'!$E3343*'Uco e Filme'!$A$5,2)</f>
        <v>23.01</v>
      </c>
      <c r="N3343" s="54">
        <f>'Base PF Saúde'!$H3343*'Uco e Filme'!$A$11</f>
        <v>0</v>
      </c>
      <c r="O3343" s="55">
        <f>ROUND(SUM('Base PF Saúde'!$L3343:$N3343),2)</f>
        <v>87.72</v>
      </c>
    </row>
    <row r="3344" spans="1:15" ht="24" x14ac:dyDescent="0.25">
      <c r="A3344" s="50">
        <v>40305570</v>
      </c>
      <c r="B3344" s="50" t="s">
        <v>3366</v>
      </c>
      <c r="C3344" s="51">
        <v>1</v>
      </c>
      <c r="D3344" s="51" t="s">
        <v>50</v>
      </c>
      <c r="E3344" s="52">
        <v>1.57</v>
      </c>
      <c r="F3344" s="53"/>
      <c r="G3344" s="53"/>
      <c r="H3344" s="53"/>
      <c r="I3344" s="53"/>
      <c r="J3344" s="53"/>
      <c r="K3344" s="54">
        <f>VLOOKUP('Base PF Saúde'!$D3344,'Porte Honorário'!$A$2:$C$106,3,0)</f>
        <v>64.709999999999994</v>
      </c>
      <c r="L3344" s="54">
        <f>'Base PF Saúde'!$K3344*'Base PF Saúde'!$C3344</f>
        <v>64.709999999999994</v>
      </c>
      <c r="M3344" s="54">
        <f>ROUND('Base PF Saúde'!$E3344*'Uco e Filme'!$A$5,2)</f>
        <v>21.63</v>
      </c>
      <c r="N3344" s="54">
        <f>'Base PF Saúde'!$H3344*'Uco e Filme'!$A$11</f>
        <v>0</v>
      </c>
      <c r="O3344" s="55">
        <f>ROUND(SUM('Base PF Saúde'!$L3344:$N3344),2)</f>
        <v>86.34</v>
      </c>
    </row>
    <row r="3345" spans="1:15" ht="24" x14ac:dyDescent="0.25">
      <c r="A3345" s="50">
        <v>40305589</v>
      </c>
      <c r="B3345" s="50" t="s">
        <v>3367</v>
      </c>
      <c r="C3345" s="51">
        <v>0.25</v>
      </c>
      <c r="D3345" s="51" t="s">
        <v>132</v>
      </c>
      <c r="E3345" s="52">
        <v>6.66</v>
      </c>
      <c r="F3345" s="53"/>
      <c r="G3345" s="53"/>
      <c r="H3345" s="53"/>
      <c r="I3345" s="53"/>
      <c r="J3345" s="53"/>
      <c r="K3345" s="54">
        <f>VLOOKUP('Base PF Saúde'!$D3345,'Porte Honorário'!$A$2:$C$106,3,0)</f>
        <v>11.98</v>
      </c>
      <c r="L3345" s="54">
        <f>'Base PF Saúde'!$K3345*'Base PF Saúde'!$C3345</f>
        <v>2.9950000000000001</v>
      </c>
      <c r="M3345" s="54">
        <f>ROUND('Base PF Saúde'!$E3345*'Uco e Filme'!$A$5,2)</f>
        <v>91.77</v>
      </c>
      <c r="N3345" s="54">
        <f>'Base PF Saúde'!$H3345*'Uco e Filme'!$A$11</f>
        <v>0</v>
      </c>
      <c r="O3345" s="55">
        <f>ROUND(SUM('Base PF Saúde'!$L3345:$N3345),2)</f>
        <v>94.77</v>
      </c>
    </row>
    <row r="3346" spans="1:15" x14ac:dyDescent="0.25">
      <c r="A3346" s="50">
        <v>40305597</v>
      </c>
      <c r="B3346" s="50" t="s">
        <v>3368</v>
      </c>
      <c r="C3346" s="51">
        <v>0.04</v>
      </c>
      <c r="D3346" s="51" t="s">
        <v>132</v>
      </c>
      <c r="E3346" s="52">
        <v>1.8</v>
      </c>
      <c r="F3346" s="53"/>
      <c r="G3346" s="53"/>
      <c r="H3346" s="53"/>
      <c r="I3346" s="53"/>
      <c r="J3346" s="53"/>
      <c r="K3346" s="54">
        <f>VLOOKUP('Base PF Saúde'!$D3346,'Porte Honorário'!$A$2:$C$106,3,0)</f>
        <v>11.98</v>
      </c>
      <c r="L3346" s="54">
        <f>'Base PF Saúde'!$K3346*'Base PF Saúde'!$C3346</f>
        <v>0.47920000000000001</v>
      </c>
      <c r="M3346" s="54">
        <f>ROUND('Base PF Saúde'!$E3346*'Uco e Filme'!$A$5,2)</f>
        <v>24.8</v>
      </c>
      <c r="N3346" s="54">
        <f>'Base PF Saúde'!$H3346*'Uco e Filme'!$A$11</f>
        <v>0</v>
      </c>
      <c r="O3346" s="55">
        <f>ROUND(SUM('Base PF Saúde'!$L3346:$N3346),2)</f>
        <v>25.28</v>
      </c>
    </row>
    <row r="3347" spans="1:15" x14ac:dyDescent="0.25">
      <c r="A3347" s="50">
        <v>40305600</v>
      </c>
      <c r="B3347" s="50" t="s">
        <v>3369</v>
      </c>
      <c r="C3347" s="51">
        <v>0.01</v>
      </c>
      <c r="D3347" s="51" t="s">
        <v>132</v>
      </c>
      <c r="E3347" s="52">
        <v>2.0409999999999999</v>
      </c>
      <c r="F3347" s="53"/>
      <c r="G3347" s="53"/>
      <c r="H3347" s="53"/>
      <c r="I3347" s="53"/>
      <c r="J3347" s="53"/>
      <c r="K3347" s="54">
        <f>VLOOKUP('Base PF Saúde'!$D3347,'Porte Honorário'!$A$2:$C$106,3,0)</f>
        <v>11.98</v>
      </c>
      <c r="L3347" s="54">
        <f>'Base PF Saúde'!$K3347*'Base PF Saúde'!$C3347</f>
        <v>0.1198</v>
      </c>
      <c r="M3347" s="54">
        <f>ROUND('Base PF Saúde'!$E3347*'Uco e Filme'!$A$5,2)</f>
        <v>28.12</v>
      </c>
      <c r="N3347" s="54">
        <f>'Base PF Saúde'!$H3347*'Uco e Filme'!$A$11</f>
        <v>0</v>
      </c>
      <c r="O3347" s="55">
        <f>ROUND(SUM('Base PF Saúde'!$L3347:$N3347),2)</f>
        <v>28.24</v>
      </c>
    </row>
    <row r="3348" spans="1:15" x14ac:dyDescent="0.25">
      <c r="A3348" s="50">
        <v>40305619</v>
      </c>
      <c r="B3348" s="50" t="s">
        <v>3370</v>
      </c>
      <c r="C3348" s="51">
        <v>0.1</v>
      </c>
      <c r="D3348" s="51" t="s">
        <v>132</v>
      </c>
      <c r="E3348" s="52">
        <v>5.33</v>
      </c>
      <c r="F3348" s="53"/>
      <c r="G3348" s="53"/>
      <c r="H3348" s="53"/>
      <c r="I3348" s="53"/>
      <c r="J3348" s="53"/>
      <c r="K3348" s="54">
        <f>VLOOKUP('Base PF Saúde'!$D3348,'Porte Honorário'!$A$2:$C$106,3,0)</f>
        <v>11.98</v>
      </c>
      <c r="L3348" s="54">
        <f>'Base PF Saúde'!$K3348*'Base PF Saúde'!$C3348</f>
        <v>1.1980000000000002</v>
      </c>
      <c r="M3348" s="54">
        <f>ROUND('Base PF Saúde'!$E3348*'Uco e Filme'!$A$5,2)</f>
        <v>73.45</v>
      </c>
      <c r="N3348" s="54">
        <f>'Base PF Saúde'!$H3348*'Uco e Filme'!$A$11</f>
        <v>0</v>
      </c>
      <c r="O3348" s="55">
        <f>ROUND(SUM('Base PF Saúde'!$L3348:$N3348),2)</f>
        <v>74.650000000000006</v>
      </c>
    </row>
    <row r="3349" spans="1:15" ht="24" x14ac:dyDescent="0.25">
      <c r="A3349" s="50">
        <v>40305627</v>
      </c>
      <c r="B3349" s="50" t="s">
        <v>3371</v>
      </c>
      <c r="C3349" s="51">
        <v>0.01</v>
      </c>
      <c r="D3349" s="51" t="s">
        <v>132</v>
      </c>
      <c r="E3349" s="52">
        <v>6.1230000000000002</v>
      </c>
      <c r="F3349" s="53"/>
      <c r="G3349" s="53"/>
      <c r="H3349" s="53"/>
      <c r="I3349" s="53"/>
      <c r="J3349" s="53"/>
      <c r="K3349" s="54">
        <f>VLOOKUP('Base PF Saúde'!$D3349,'Porte Honorário'!$A$2:$C$106,3,0)</f>
        <v>11.98</v>
      </c>
      <c r="L3349" s="54">
        <f>'Base PF Saúde'!$K3349*'Base PF Saúde'!$C3349</f>
        <v>0.1198</v>
      </c>
      <c r="M3349" s="54">
        <f>ROUND('Base PF Saúde'!$E3349*'Uco e Filme'!$A$5,2)</f>
        <v>84.37</v>
      </c>
      <c r="N3349" s="54">
        <f>'Base PF Saúde'!$H3349*'Uco e Filme'!$A$11</f>
        <v>0</v>
      </c>
      <c r="O3349" s="55">
        <f>ROUND(SUM('Base PF Saúde'!$L3349:$N3349),2)</f>
        <v>84.49</v>
      </c>
    </row>
    <row r="3350" spans="1:15" x14ac:dyDescent="0.25">
      <c r="A3350" s="50">
        <v>40305635</v>
      </c>
      <c r="B3350" s="50" t="s">
        <v>3372</v>
      </c>
      <c r="C3350" s="51">
        <v>0.1</v>
      </c>
      <c r="D3350" s="51" t="s">
        <v>132</v>
      </c>
      <c r="E3350" s="52">
        <v>5.33</v>
      </c>
      <c r="F3350" s="53"/>
      <c r="G3350" s="53"/>
      <c r="H3350" s="53"/>
      <c r="I3350" s="53"/>
      <c r="J3350" s="53"/>
      <c r="K3350" s="54">
        <f>VLOOKUP('Base PF Saúde'!$D3350,'Porte Honorário'!$A$2:$C$106,3,0)</f>
        <v>11.98</v>
      </c>
      <c r="L3350" s="54">
        <f>'Base PF Saúde'!$K3350*'Base PF Saúde'!$C3350</f>
        <v>1.1980000000000002</v>
      </c>
      <c r="M3350" s="54">
        <f>ROUND('Base PF Saúde'!$E3350*'Uco e Filme'!$A$5,2)</f>
        <v>73.45</v>
      </c>
      <c r="N3350" s="54">
        <f>'Base PF Saúde'!$H3350*'Uco e Filme'!$A$11</f>
        <v>0</v>
      </c>
      <c r="O3350" s="55">
        <f>ROUND(SUM('Base PF Saúde'!$L3350:$N3350),2)</f>
        <v>74.650000000000006</v>
      </c>
    </row>
    <row r="3351" spans="1:15" x14ac:dyDescent="0.25">
      <c r="A3351" s="50">
        <v>40305740</v>
      </c>
      <c r="B3351" s="50" t="s">
        <v>3373</v>
      </c>
      <c r="C3351" s="51">
        <v>0.25</v>
      </c>
      <c r="D3351" s="51" t="s">
        <v>132</v>
      </c>
      <c r="E3351" s="52">
        <v>5.9939999999999998</v>
      </c>
      <c r="F3351" s="53"/>
      <c r="G3351" s="53"/>
      <c r="H3351" s="53"/>
      <c r="I3351" s="53"/>
      <c r="J3351" s="53"/>
      <c r="K3351" s="54">
        <f>VLOOKUP('Base PF Saúde'!$D3351,'Porte Honorário'!$A$2:$C$106,3,0)</f>
        <v>11.98</v>
      </c>
      <c r="L3351" s="54">
        <f>'Base PF Saúde'!$K3351*'Base PF Saúde'!$C3351</f>
        <v>2.9950000000000001</v>
      </c>
      <c r="M3351" s="54">
        <f>ROUND('Base PF Saúde'!$E3351*'Uco e Filme'!$A$5,2)</f>
        <v>82.6</v>
      </c>
      <c r="N3351" s="54">
        <f>'Base PF Saúde'!$H3351*'Uco e Filme'!$A$11</f>
        <v>0</v>
      </c>
      <c r="O3351" s="55">
        <f>ROUND(SUM('Base PF Saúde'!$L3351:$N3351),2)</f>
        <v>85.6</v>
      </c>
    </row>
    <row r="3352" spans="1:15" ht="24" x14ac:dyDescent="0.25">
      <c r="A3352" s="50">
        <v>40305759</v>
      </c>
      <c r="B3352" s="50" t="s">
        <v>3374</v>
      </c>
      <c r="C3352" s="51">
        <v>0.01</v>
      </c>
      <c r="D3352" s="51" t="s">
        <v>132</v>
      </c>
      <c r="E3352" s="52">
        <v>1.67</v>
      </c>
      <c r="F3352" s="53"/>
      <c r="G3352" s="53"/>
      <c r="H3352" s="53"/>
      <c r="I3352" s="53"/>
      <c r="J3352" s="53"/>
      <c r="K3352" s="54">
        <f>VLOOKUP('Base PF Saúde'!$D3352,'Porte Honorário'!$A$2:$C$106,3,0)</f>
        <v>11.98</v>
      </c>
      <c r="L3352" s="54">
        <f>'Base PF Saúde'!$K3352*'Base PF Saúde'!$C3352</f>
        <v>0.1198</v>
      </c>
      <c r="M3352" s="54">
        <f>ROUND('Base PF Saúde'!$E3352*'Uco e Filme'!$A$5,2)</f>
        <v>23.01</v>
      </c>
      <c r="N3352" s="54">
        <f>'Base PF Saúde'!$H3352*'Uco e Filme'!$A$11</f>
        <v>0</v>
      </c>
      <c r="O3352" s="55">
        <f>ROUND(SUM('Base PF Saúde'!$L3352:$N3352),2)</f>
        <v>23.13</v>
      </c>
    </row>
    <row r="3353" spans="1:15" ht="24" x14ac:dyDescent="0.25">
      <c r="A3353" s="50">
        <v>40305767</v>
      </c>
      <c r="B3353" s="50" t="s">
        <v>3375</v>
      </c>
      <c r="C3353" s="51">
        <v>0.01</v>
      </c>
      <c r="D3353" s="51" t="s">
        <v>132</v>
      </c>
      <c r="E3353" s="52">
        <v>2.0409999999999999</v>
      </c>
      <c r="F3353" s="53"/>
      <c r="G3353" s="53"/>
      <c r="H3353" s="53"/>
      <c r="I3353" s="53"/>
      <c r="J3353" s="53"/>
      <c r="K3353" s="54">
        <f>VLOOKUP('Base PF Saúde'!$D3353,'Porte Honorário'!$A$2:$C$106,3,0)</f>
        <v>11.98</v>
      </c>
      <c r="L3353" s="54">
        <f>'Base PF Saúde'!$K3353*'Base PF Saúde'!$C3353</f>
        <v>0.1198</v>
      </c>
      <c r="M3353" s="54">
        <f>ROUND('Base PF Saúde'!$E3353*'Uco e Filme'!$A$5,2)</f>
        <v>28.12</v>
      </c>
      <c r="N3353" s="54">
        <f>'Base PF Saúde'!$H3353*'Uco e Filme'!$A$11</f>
        <v>0</v>
      </c>
      <c r="O3353" s="55">
        <f>ROUND(SUM('Base PF Saúde'!$L3353:$N3353),2)</f>
        <v>28.24</v>
      </c>
    </row>
    <row r="3354" spans="1:15" x14ac:dyDescent="0.25">
      <c r="A3354" s="50">
        <v>40305775</v>
      </c>
      <c r="B3354" s="50" t="s">
        <v>3376</v>
      </c>
      <c r="C3354" s="51">
        <v>0.1</v>
      </c>
      <c r="D3354" s="51" t="s">
        <v>132</v>
      </c>
      <c r="E3354" s="52">
        <v>6.93</v>
      </c>
      <c r="F3354" s="53"/>
      <c r="G3354" s="53"/>
      <c r="H3354" s="53"/>
      <c r="I3354" s="53"/>
      <c r="J3354" s="53"/>
      <c r="K3354" s="54">
        <f>VLOOKUP('Base PF Saúde'!$D3354,'Porte Honorário'!$A$2:$C$106,3,0)</f>
        <v>11.98</v>
      </c>
      <c r="L3354" s="54">
        <f>'Base PF Saúde'!$K3354*'Base PF Saúde'!$C3354</f>
        <v>1.1980000000000002</v>
      </c>
      <c r="M3354" s="54">
        <f>ROUND('Base PF Saúde'!$E3354*'Uco e Filme'!$A$5,2)</f>
        <v>95.5</v>
      </c>
      <c r="N3354" s="54">
        <f>'Base PF Saúde'!$H3354*'Uco e Filme'!$A$11</f>
        <v>0</v>
      </c>
      <c r="O3354" s="55">
        <f>ROUND(SUM('Base PF Saúde'!$L3354:$N3354),2)</f>
        <v>96.7</v>
      </c>
    </row>
    <row r="3355" spans="1:15" x14ac:dyDescent="0.25">
      <c r="A3355" s="50">
        <v>40305783</v>
      </c>
      <c r="B3355" s="50" t="s">
        <v>3377</v>
      </c>
      <c r="C3355" s="51">
        <v>0.25</v>
      </c>
      <c r="D3355" s="51" t="s">
        <v>132</v>
      </c>
      <c r="E3355" s="52">
        <v>5.9939999999999998</v>
      </c>
      <c r="F3355" s="53"/>
      <c r="G3355" s="53"/>
      <c r="H3355" s="53"/>
      <c r="I3355" s="53"/>
      <c r="J3355" s="53"/>
      <c r="K3355" s="54">
        <f>VLOOKUP('Base PF Saúde'!$D3355,'Porte Honorário'!$A$2:$C$106,3,0)</f>
        <v>11.98</v>
      </c>
      <c r="L3355" s="54">
        <f>'Base PF Saúde'!$K3355*'Base PF Saúde'!$C3355</f>
        <v>2.9950000000000001</v>
      </c>
      <c r="M3355" s="54">
        <f>ROUND('Base PF Saúde'!$E3355*'Uco e Filme'!$A$5,2)</f>
        <v>82.6</v>
      </c>
      <c r="N3355" s="54">
        <f>'Base PF Saúde'!$H3355*'Uco e Filme'!$A$11</f>
        <v>0</v>
      </c>
      <c r="O3355" s="55">
        <f>ROUND(SUM('Base PF Saúde'!$L3355:$N3355),2)</f>
        <v>85.6</v>
      </c>
    </row>
    <row r="3356" spans="1:15" ht="13.9" customHeight="1" x14ac:dyDescent="0.25">
      <c r="A3356" s="75" t="s">
        <v>3378</v>
      </c>
      <c r="B3356" s="76"/>
      <c r="C3356" s="76"/>
      <c r="D3356" s="76"/>
      <c r="E3356" s="76"/>
      <c r="F3356" s="76"/>
      <c r="G3356" s="76"/>
      <c r="H3356" s="76"/>
      <c r="I3356" s="76"/>
      <c r="J3356" s="76"/>
      <c r="K3356" s="76"/>
      <c r="L3356" s="76"/>
      <c r="M3356" s="76"/>
      <c r="N3356" s="76"/>
      <c r="O3356" s="77"/>
    </row>
    <row r="3357" spans="1:15" ht="41.45" customHeight="1" x14ac:dyDescent="0.25">
      <c r="A3357" s="75" t="s">
        <v>3379</v>
      </c>
      <c r="B3357" s="76"/>
      <c r="C3357" s="76"/>
      <c r="D3357" s="76"/>
      <c r="E3357" s="76"/>
      <c r="F3357" s="76"/>
      <c r="G3357" s="76"/>
      <c r="H3357" s="76"/>
      <c r="I3357" s="76"/>
      <c r="J3357" s="76"/>
      <c r="K3357" s="76"/>
      <c r="L3357" s="76"/>
      <c r="M3357" s="76"/>
      <c r="N3357" s="76"/>
      <c r="O3357" s="77"/>
    </row>
    <row r="3358" spans="1:15" ht="18" customHeight="1" x14ac:dyDescent="0.25">
      <c r="A3358" s="72" t="s">
        <v>3380</v>
      </c>
      <c r="B3358" s="73"/>
      <c r="C3358" s="73"/>
      <c r="D3358" s="73"/>
      <c r="E3358" s="73"/>
      <c r="F3358" s="73"/>
      <c r="G3358" s="73"/>
      <c r="H3358" s="73"/>
      <c r="I3358" s="73"/>
      <c r="J3358" s="73"/>
      <c r="K3358" s="73">
        <f>VLOOKUP('Base PF Saúde'!$D3358,'Porte Honorário'!$A$2:$C$106,3,0)</f>
        <v>0</v>
      </c>
      <c r="L3358" s="73">
        <f>'Base PF Saúde'!$K3358*'Base PF Saúde'!$C3358</f>
        <v>0</v>
      </c>
      <c r="M3358" s="73">
        <f>'Base PF Saúde'!$E3358*'Uco e Filme'!$A$5</f>
        <v>0</v>
      </c>
      <c r="N3358" s="73">
        <f>'Base PF Saúde'!$H3358*'Uco e Filme'!$A$11</f>
        <v>0</v>
      </c>
      <c r="O3358" s="74">
        <f>ROUND(SUM('Base PF Saúde'!$L3358:$N3358),2)</f>
        <v>0</v>
      </c>
    </row>
    <row r="3359" spans="1:15" x14ac:dyDescent="0.25">
      <c r="A3359" s="50">
        <v>40306011</v>
      </c>
      <c r="B3359" s="50" t="s">
        <v>3381</v>
      </c>
      <c r="C3359" s="51">
        <v>0.04</v>
      </c>
      <c r="D3359" s="51" t="s">
        <v>132</v>
      </c>
      <c r="E3359" s="52">
        <v>1.8</v>
      </c>
      <c r="F3359" s="53"/>
      <c r="G3359" s="53"/>
      <c r="H3359" s="53"/>
      <c r="I3359" s="53"/>
      <c r="J3359" s="53"/>
      <c r="K3359" s="54">
        <f>VLOOKUP('Base PF Saúde'!$D3359,'Porte Honorário'!$A$2:$C$106,3,0)</f>
        <v>11.98</v>
      </c>
      <c r="L3359" s="54">
        <f>'Base PF Saúde'!$K3359*'Base PF Saúde'!$C3359</f>
        <v>0.47920000000000001</v>
      </c>
      <c r="M3359" s="54">
        <f>ROUND('Base PF Saúde'!$E3359*'Uco e Filme'!$A$5,2)</f>
        <v>24.8</v>
      </c>
      <c r="N3359" s="54">
        <f>'Base PF Saúde'!$H3359*'Uco e Filme'!$A$11</f>
        <v>0</v>
      </c>
      <c r="O3359" s="55">
        <f>ROUND(SUM('Base PF Saúde'!$L3359:$N3359),2)</f>
        <v>25.28</v>
      </c>
    </row>
    <row r="3360" spans="1:15" x14ac:dyDescent="0.25">
      <c r="A3360" s="50">
        <v>40306020</v>
      </c>
      <c r="B3360" s="50" t="s">
        <v>3382</v>
      </c>
      <c r="C3360" s="51">
        <v>0.04</v>
      </c>
      <c r="D3360" s="51" t="s">
        <v>132</v>
      </c>
      <c r="E3360" s="52">
        <v>2.484</v>
      </c>
      <c r="F3360" s="53"/>
      <c r="G3360" s="53"/>
      <c r="H3360" s="53"/>
      <c r="I3360" s="53"/>
      <c r="J3360" s="53"/>
      <c r="K3360" s="54">
        <f>VLOOKUP('Base PF Saúde'!$D3360,'Porte Honorário'!$A$2:$C$106,3,0)</f>
        <v>11.98</v>
      </c>
      <c r="L3360" s="54">
        <f>'Base PF Saúde'!$K3360*'Base PF Saúde'!$C3360</f>
        <v>0.47920000000000001</v>
      </c>
      <c r="M3360" s="54">
        <f>ROUND('Base PF Saúde'!$E3360*'Uco e Filme'!$A$5,2)</f>
        <v>34.229999999999997</v>
      </c>
      <c r="N3360" s="54">
        <f>'Base PF Saúde'!$H3360*'Uco e Filme'!$A$11</f>
        <v>0</v>
      </c>
      <c r="O3360" s="55">
        <f>ROUND(SUM('Base PF Saúde'!$L3360:$N3360),2)</f>
        <v>34.71</v>
      </c>
    </row>
    <row r="3361" spans="1:15" x14ac:dyDescent="0.25">
      <c r="A3361" s="50">
        <v>40306046</v>
      </c>
      <c r="B3361" s="50" t="s">
        <v>3383</v>
      </c>
      <c r="C3361" s="51">
        <v>0.04</v>
      </c>
      <c r="D3361" s="51" t="s">
        <v>132</v>
      </c>
      <c r="E3361" s="52">
        <v>2.484</v>
      </c>
      <c r="F3361" s="53"/>
      <c r="G3361" s="53"/>
      <c r="H3361" s="53"/>
      <c r="I3361" s="53"/>
      <c r="J3361" s="53"/>
      <c r="K3361" s="54">
        <f>VLOOKUP('Base PF Saúde'!$D3361,'Porte Honorário'!$A$2:$C$106,3,0)</f>
        <v>11.98</v>
      </c>
      <c r="L3361" s="54">
        <f>'Base PF Saúde'!$K3361*'Base PF Saúde'!$C3361</f>
        <v>0.47920000000000001</v>
      </c>
      <c r="M3361" s="54">
        <f>ROUND('Base PF Saúde'!$E3361*'Uco e Filme'!$A$5,2)</f>
        <v>34.229999999999997</v>
      </c>
      <c r="N3361" s="54">
        <f>'Base PF Saúde'!$H3361*'Uco e Filme'!$A$11</f>
        <v>0</v>
      </c>
      <c r="O3361" s="55">
        <f>ROUND(SUM('Base PF Saúde'!$L3361:$N3361),2)</f>
        <v>34.71</v>
      </c>
    </row>
    <row r="3362" spans="1:15" x14ac:dyDescent="0.25">
      <c r="A3362" s="50">
        <v>40306054</v>
      </c>
      <c r="B3362" s="50" t="s">
        <v>3384</v>
      </c>
      <c r="C3362" s="56">
        <v>0.1</v>
      </c>
      <c r="D3362" s="51" t="s">
        <v>132</v>
      </c>
      <c r="E3362" s="52">
        <v>5.0940000000000003</v>
      </c>
      <c r="F3362" s="53"/>
      <c r="G3362" s="53"/>
      <c r="H3362" s="53"/>
      <c r="I3362" s="53"/>
      <c r="J3362" s="53"/>
      <c r="K3362" s="54">
        <f>VLOOKUP('Base PF Saúde'!$D3362,'Porte Honorário'!$A$2:$C$106,3,0)</f>
        <v>11.98</v>
      </c>
      <c r="L3362" s="54">
        <f>'Base PF Saúde'!$K3362*'Base PF Saúde'!$C3362</f>
        <v>1.1980000000000002</v>
      </c>
      <c r="M3362" s="54">
        <f>ROUND('Base PF Saúde'!$E3362*'Uco e Filme'!$A$5,2)</f>
        <v>70.2</v>
      </c>
      <c r="N3362" s="54">
        <f>'Base PF Saúde'!$H3362*'Uco e Filme'!$A$11</f>
        <v>0</v>
      </c>
      <c r="O3362" s="55">
        <f>ROUND(SUM('Base PF Saúde'!$L3362:$N3362),2)</f>
        <v>71.400000000000006</v>
      </c>
    </row>
    <row r="3363" spans="1:15" x14ac:dyDescent="0.25">
      <c r="A3363" s="50">
        <v>40306062</v>
      </c>
      <c r="B3363" s="50" t="s">
        <v>3385</v>
      </c>
      <c r="C3363" s="51">
        <v>0.04</v>
      </c>
      <c r="D3363" s="51" t="s">
        <v>132</v>
      </c>
      <c r="E3363" s="52">
        <v>1.413</v>
      </c>
      <c r="F3363" s="53"/>
      <c r="G3363" s="53"/>
      <c r="H3363" s="53"/>
      <c r="I3363" s="53"/>
      <c r="J3363" s="53"/>
      <c r="K3363" s="54">
        <f>VLOOKUP('Base PF Saúde'!$D3363,'Porte Honorário'!$A$2:$C$106,3,0)</f>
        <v>11.98</v>
      </c>
      <c r="L3363" s="54">
        <f>'Base PF Saúde'!$K3363*'Base PF Saúde'!$C3363</f>
        <v>0.47920000000000001</v>
      </c>
      <c r="M3363" s="54">
        <f>ROUND('Base PF Saúde'!$E3363*'Uco e Filme'!$A$5,2)</f>
        <v>19.47</v>
      </c>
      <c r="N3363" s="54">
        <f>'Base PF Saúde'!$H3363*'Uco e Filme'!$A$11</f>
        <v>0</v>
      </c>
      <c r="O3363" s="55">
        <f>ROUND(SUM('Base PF Saúde'!$L3363:$N3363),2)</f>
        <v>19.95</v>
      </c>
    </row>
    <row r="3364" spans="1:15" x14ac:dyDescent="0.25">
      <c r="A3364" s="50">
        <v>40306070</v>
      </c>
      <c r="B3364" s="50" t="s">
        <v>3386</v>
      </c>
      <c r="C3364" s="51">
        <v>0.04</v>
      </c>
      <c r="D3364" s="51" t="s">
        <v>132</v>
      </c>
      <c r="E3364" s="52">
        <v>1.8</v>
      </c>
      <c r="F3364" s="53"/>
      <c r="G3364" s="53"/>
      <c r="H3364" s="53"/>
      <c r="I3364" s="53"/>
      <c r="J3364" s="53"/>
      <c r="K3364" s="54">
        <f>VLOOKUP('Base PF Saúde'!$D3364,'Porte Honorário'!$A$2:$C$106,3,0)</f>
        <v>11.98</v>
      </c>
      <c r="L3364" s="54">
        <f>'Base PF Saúde'!$K3364*'Base PF Saúde'!$C3364</f>
        <v>0.47920000000000001</v>
      </c>
      <c r="M3364" s="54">
        <f>ROUND('Base PF Saúde'!$E3364*'Uco e Filme'!$A$5,2)</f>
        <v>24.8</v>
      </c>
      <c r="N3364" s="54">
        <f>'Base PF Saúde'!$H3364*'Uco e Filme'!$A$11</f>
        <v>0</v>
      </c>
      <c r="O3364" s="55">
        <f>ROUND(SUM('Base PF Saúde'!$L3364:$N3364),2)</f>
        <v>25.28</v>
      </c>
    </row>
    <row r="3365" spans="1:15" x14ac:dyDescent="0.25">
      <c r="A3365" s="50">
        <v>40306089</v>
      </c>
      <c r="B3365" s="50" t="s">
        <v>3387</v>
      </c>
      <c r="C3365" s="51">
        <v>0.04</v>
      </c>
      <c r="D3365" s="51" t="s">
        <v>132</v>
      </c>
      <c r="E3365" s="52">
        <v>1.8</v>
      </c>
      <c r="F3365" s="53"/>
      <c r="G3365" s="53"/>
      <c r="H3365" s="53"/>
      <c r="I3365" s="53"/>
      <c r="J3365" s="53"/>
      <c r="K3365" s="54">
        <f>VLOOKUP('Base PF Saúde'!$D3365,'Porte Honorário'!$A$2:$C$106,3,0)</f>
        <v>11.98</v>
      </c>
      <c r="L3365" s="54">
        <f>'Base PF Saúde'!$K3365*'Base PF Saúde'!$C3365</f>
        <v>0.47920000000000001</v>
      </c>
      <c r="M3365" s="54">
        <f>ROUND('Base PF Saúde'!$E3365*'Uco e Filme'!$A$5,2)</f>
        <v>24.8</v>
      </c>
      <c r="N3365" s="54">
        <f>'Base PF Saúde'!$H3365*'Uco e Filme'!$A$11</f>
        <v>0</v>
      </c>
      <c r="O3365" s="55">
        <f>ROUND(SUM('Base PF Saúde'!$L3365:$N3365),2)</f>
        <v>25.28</v>
      </c>
    </row>
    <row r="3366" spans="1:15" x14ac:dyDescent="0.25">
      <c r="A3366" s="50">
        <v>40306097</v>
      </c>
      <c r="B3366" s="50" t="s">
        <v>3388</v>
      </c>
      <c r="C3366" s="51">
        <v>0.1</v>
      </c>
      <c r="D3366" s="51" t="s">
        <v>132</v>
      </c>
      <c r="E3366" s="52">
        <v>2.8439999999999999</v>
      </c>
      <c r="F3366" s="53"/>
      <c r="G3366" s="53"/>
      <c r="H3366" s="53"/>
      <c r="I3366" s="53"/>
      <c r="J3366" s="53"/>
      <c r="K3366" s="54">
        <f>VLOOKUP('Base PF Saúde'!$D3366,'Porte Honorário'!$A$2:$C$106,3,0)</f>
        <v>11.98</v>
      </c>
      <c r="L3366" s="54">
        <f>'Base PF Saúde'!$K3366*'Base PF Saúde'!$C3366</f>
        <v>1.1980000000000002</v>
      </c>
      <c r="M3366" s="54">
        <f>ROUND('Base PF Saúde'!$E3366*'Uco e Filme'!$A$5,2)</f>
        <v>39.19</v>
      </c>
      <c r="N3366" s="54">
        <f>'Base PF Saúde'!$H3366*'Uco e Filme'!$A$11</f>
        <v>0</v>
      </c>
      <c r="O3366" s="55">
        <f>ROUND(SUM('Base PF Saúde'!$L3366:$N3366),2)</f>
        <v>40.39</v>
      </c>
    </row>
    <row r="3367" spans="1:15" x14ac:dyDescent="0.25">
      <c r="A3367" s="50">
        <v>40306100</v>
      </c>
      <c r="B3367" s="50" t="s">
        <v>3389</v>
      </c>
      <c r="C3367" s="51">
        <v>0.04</v>
      </c>
      <c r="D3367" s="51" t="s">
        <v>132</v>
      </c>
      <c r="E3367" s="52">
        <v>1.8</v>
      </c>
      <c r="F3367" s="53"/>
      <c r="G3367" s="53"/>
      <c r="H3367" s="53"/>
      <c r="I3367" s="53"/>
      <c r="J3367" s="53"/>
      <c r="K3367" s="54">
        <f>VLOOKUP('Base PF Saúde'!$D3367,'Porte Honorário'!$A$2:$C$106,3,0)</f>
        <v>11.98</v>
      </c>
      <c r="L3367" s="54">
        <f>'Base PF Saúde'!$K3367*'Base PF Saúde'!$C3367</f>
        <v>0.47920000000000001</v>
      </c>
      <c r="M3367" s="54">
        <f>ROUND('Base PF Saúde'!$E3367*'Uco e Filme'!$A$5,2)</f>
        <v>24.8</v>
      </c>
      <c r="N3367" s="54">
        <f>'Base PF Saúde'!$H3367*'Uco e Filme'!$A$11</f>
        <v>0</v>
      </c>
      <c r="O3367" s="55">
        <f>ROUND(SUM('Base PF Saúde'!$L3367:$N3367),2)</f>
        <v>25.28</v>
      </c>
    </row>
    <row r="3368" spans="1:15" x14ac:dyDescent="0.25">
      <c r="A3368" s="50">
        <v>40306119</v>
      </c>
      <c r="B3368" s="50" t="s">
        <v>3390</v>
      </c>
      <c r="C3368" s="51">
        <v>0.04</v>
      </c>
      <c r="D3368" s="51" t="s">
        <v>132</v>
      </c>
      <c r="E3368" s="52">
        <v>1.8</v>
      </c>
      <c r="F3368" s="53"/>
      <c r="G3368" s="53"/>
      <c r="H3368" s="53"/>
      <c r="I3368" s="53"/>
      <c r="J3368" s="53"/>
      <c r="K3368" s="54">
        <f>VLOOKUP('Base PF Saúde'!$D3368,'Porte Honorário'!$A$2:$C$106,3,0)</f>
        <v>11.98</v>
      </c>
      <c r="L3368" s="54">
        <f>'Base PF Saúde'!$K3368*'Base PF Saúde'!$C3368</f>
        <v>0.47920000000000001</v>
      </c>
      <c r="M3368" s="54">
        <f>ROUND('Base PF Saúde'!$E3368*'Uco e Filme'!$A$5,2)</f>
        <v>24.8</v>
      </c>
      <c r="N3368" s="54">
        <f>'Base PF Saúde'!$H3368*'Uco e Filme'!$A$11</f>
        <v>0</v>
      </c>
      <c r="O3368" s="55">
        <f>ROUND(SUM('Base PF Saúde'!$L3368:$N3368),2)</f>
        <v>25.28</v>
      </c>
    </row>
    <row r="3369" spans="1:15" x14ac:dyDescent="0.25">
      <c r="A3369" s="50">
        <v>40306127</v>
      </c>
      <c r="B3369" s="50" t="s">
        <v>3391</v>
      </c>
      <c r="C3369" s="51">
        <v>0.04</v>
      </c>
      <c r="D3369" s="51" t="s">
        <v>132</v>
      </c>
      <c r="E3369" s="52">
        <v>1.8</v>
      </c>
      <c r="F3369" s="53"/>
      <c r="G3369" s="53"/>
      <c r="H3369" s="53"/>
      <c r="I3369" s="53"/>
      <c r="J3369" s="53"/>
      <c r="K3369" s="54">
        <f>VLOOKUP('Base PF Saúde'!$D3369,'Porte Honorário'!$A$2:$C$106,3,0)</f>
        <v>11.98</v>
      </c>
      <c r="L3369" s="54">
        <f>'Base PF Saúde'!$K3369*'Base PF Saúde'!$C3369</f>
        <v>0.47920000000000001</v>
      </c>
      <c r="M3369" s="54">
        <f>ROUND('Base PF Saúde'!$E3369*'Uco e Filme'!$A$5,2)</f>
        <v>24.8</v>
      </c>
      <c r="N3369" s="54">
        <f>'Base PF Saúde'!$H3369*'Uco e Filme'!$A$11</f>
        <v>0</v>
      </c>
      <c r="O3369" s="55">
        <f>ROUND(SUM('Base PF Saúde'!$L3369:$N3369),2)</f>
        <v>25.28</v>
      </c>
    </row>
    <row r="3370" spans="1:15" x14ac:dyDescent="0.25">
      <c r="A3370" s="50">
        <v>40306135</v>
      </c>
      <c r="B3370" s="50" t="s">
        <v>3392</v>
      </c>
      <c r="C3370" s="51">
        <v>0.04</v>
      </c>
      <c r="D3370" s="51" t="s">
        <v>132</v>
      </c>
      <c r="E3370" s="52">
        <v>2.484</v>
      </c>
      <c r="F3370" s="53"/>
      <c r="G3370" s="53"/>
      <c r="H3370" s="53"/>
      <c r="I3370" s="53"/>
      <c r="J3370" s="53"/>
      <c r="K3370" s="54">
        <f>VLOOKUP('Base PF Saúde'!$D3370,'Porte Honorário'!$A$2:$C$106,3,0)</f>
        <v>11.98</v>
      </c>
      <c r="L3370" s="54">
        <f>'Base PF Saúde'!$K3370*'Base PF Saúde'!$C3370</f>
        <v>0.47920000000000001</v>
      </c>
      <c r="M3370" s="54">
        <f>ROUND('Base PF Saúde'!$E3370*'Uco e Filme'!$A$5,2)</f>
        <v>34.229999999999997</v>
      </c>
      <c r="N3370" s="54">
        <f>'Base PF Saúde'!$H3370*'Uco e Filme'!$A$11</f>
        <v>0</v>
      </c>
      <c r="O3370" s="55">
        <f>ROUND(SUM('Base PF Saúde'!$L3370:$N3370),2)</f>
        <v>34.71</v>
      </c>
    </row>
    <row r="3371" spans="1:15" x14ac:dyDescent="0.25">
      <c r="A3371" s="50">
        <v>40306143</v>
      </c>
      <c r="B3371" s="50" t="s">
        <v>3393</v>
      </c>
      <c r="C3371" s="51">
        <v>0.04</v>
      </c>
      <c r="D3371" s="51" t="s">
        <v>132</v>
      </c>
      <c r="E3371" s="52">
        <v>1.8</v>
      </c>
      <c r="F3371" s="53"/>
      <c r="G3371" s="53"/>
      <c r="H3371" s="53"/>
      <c r="I3371" s="53"/>
      <c r="J3371" s="53"/>
      <c r="K3371" s="54">
        <f>VLOOKUP('Base PF Saúde'!$D3371,'Porte Honorário'!$A$2:$C$106,3,0)</f>
        <v>11.98</v>
      </c>
      <c r="L3371" s="54">
        <f>'Base PF Saúde'!$K3371*'Base PF Saúde'!$C3371</f>
        <v>0.47920000000000001</v>
      </c>
      <c r="M3371" s="54">
        <f>ROUND('Base PF Saúde'!$E3371*'Uco e Filme'!$A$5,2)</f>
        <v>24.8</v>
      </c>
      <c r="N3371" s="54">
        <f>'Base PF Saúde'!$H3371*'Uco e Filme'!$A$11</f>
        <v>0</v>
      </c>
      <c r="O3371" s="55">
        <f>ROUND(SUM('Base PF Saúde'!$L3371:$N3371),2)</f>
        <v>25.28</v>
      </c>
    </row>
    <row r="3372" spans="1:15" x14ac:dyDescent="0.25">
      <c r="A3372" s="50">
        <v>40306151</v>
      </c>
      <c r="B3372" s="50" t="s">
        <v>3394</v>
      </c>
      <c r="C3372" s="51">
        <v>0.04</v>
      </c>
      <c r="D3372" s="51" t="s">
        <v>132</v>
      </c>
      <c r="E3372" s="52">
        <v>2.484</v>
      </c>
      <c r="F3372" s="53"/>
      <c r="G3372" s="53"/>
      <c r="H3372" s="53"/>
      <c r="I3372" s="53"/>
      <c r="J3372" s="53"/>
      <c r="K3372" s="54">
        <f>VLOOKUP('Base PF Saúde'!$D3372,'Porte Honorário'!$A$2:$C$106,3,0)</f>
        <v>11.98</v>
      </c>
      <c r="L3372" s="54">
        <f>'Base PF Saúde'!$K3372*'Base PF Saúde'!$C3372</f>
        <v>0.47920000000000001</v>
      </c>
      <c r="M3372" s="54">
        <f>ROUND('Base PF Saúde'!$E3372*'Uco e Filme'!$A$5,2)</f>
        <v>34.229999999999997</v>
      </c>
      <c r="N3372" s="54">
        <f>'Base PF Saúde'!$H3372*'Uco e Filme'!$A$11</f>
        <v>0</v>
      </c>
      <c r="O3372" s="55">
        <f>ROUND(SUM('Base PF Saúde'!$L3372:$N3372),2)</f>
        <v>34.71</v>
      </c>
    </row>
    <row r="3373" spans="1:15" x14ac:dyDescent="0.25">
      <c r="A3373" s="50">
        <v>40306160</v>
      </c>
      <c r="B3373" s="50" t="s">
        <v>3395</v>
      </c>
      <c r="C3373" s="51">
        <v>0.04</v>
      </c>
      <c r="D3373" s="51" t="s">
        <v>132</v>
      </c>
      <c r="E3373" s="52">
        <v>1.17</v>
      </c>
      <c r="F3373" s="53"/>
      <c r="G3373" s="53"/>
      <c r="H3373" s="53"/>
      <c r="I3373" s="53"/>
      <c r="J3373" s="53"/>
      <c r="K3373" s="54">
        <f>VLOOKUP('Base PF Saúde'!$D3373,'Porte Honorário'!$A$2:$C$106,3,0)</f>
        <v>11.98</v>
      </c>
      <c r="L3373" s="54">
        <f>'Base PF Saúde'!$K3373*'Base PF Saúde'!$C3373</f>
        <v>0.47920000000000001</v>
      </c>
      <c r="M3373" s="54">
        <f>ROUND('Base PF Saúde'!$E3373*'Uco e Filme'!$A$5,2)</f>
        <v>16.12</v>
      </c>
      <c r="N3373" s="54">
        <f>'Base PF Saúde'!$H3373*'Uco e Filme'!$A$11</f>
        <v>0</v>
      </c>
      <c r="O3373" s="55">
        <f>ROUND(SUM('Base PF Saúde'!$L3373:$N3373),2)</f>
        <v>16.600000000000001</v>
      </c>
    </row>
    <row r="3374" spans="1:15" ht="24" x14ac:dyDescent="0.25">
      <c r="A3374" s="50">
        <v>40306178</v>
      </c>
      <c r="B3374" s="50" t="s">
        <v>3396</v>
      </c>
      <c r="C3374" s="51">
        <v>0.04</v>
      </c>
      <c r="D3374" s="51" t="s">
        <v>132</v>
      </c>
      <c r="E3374" s="52">
        <v>1.17</v>
      </c>
      <c r="F3374" s="53"/>
      <c r="G3374" s="53"/>
      <c r="H3374" s="53"/>
      <c r="I3374" s="53"/>
      <c r="J3374" s="53"/>
      <c r="K3374" s="54">
        <f>VLOOKUP('Base PF Saúde'!$D3374,'Porte Honorário'!$A$2:$C$106,3,0)</f>
        <v>11.98</v>
      </c>
      <c r="L3374" s="54">
        <f>'Base PF Saúde'!$K3374*'Base PF Saúde'!$C3374</f>
        <v>0.47920000000000001</v>
      </c>
      <c r="M3374" s="54">
        <f>ROUND('Base PF Saúde'!$E3374*'Uco e Filme'!$A$5,2)</f>
        <v>16.12</v>
      </c>
      <c r="N3374" s="54">
        <f>'Base PF Saúde'!$H3374*'Uco e Filme'!$A$11</f>
        <v>0</v>
      </c>
      <c r="O3374" s="55">
        <f>ROUND(SUM('Base PF Saúde'!$L3374:$N3374),2)</f>
        <v>16.600000000000001</v>
      </c>
    </row>
    <row r="3375" spans="1:15" ht="24" x14ac:dyDescent="0.25">
      <c r="A3375" s="50">
        <v>40306186</v>
      </c>
      <c r="B3375" s="50" t="s">
        <v>3397</v>
      </c>
      <c r="C3375" s="51">
        <v>0.5</v>
      </c>
      <c r="D3375" s="51" t="s">
        <v>132</v>
      </c>
      <c r="E3375" s="52">
        <v>21.789000000000001</v>
      </c>
      <c r="F3375" s="53"/>
      <c r="G3375" s="53"/>
      <c r="H3375" s="53"/>
      <c r="I3375" s="53"/>
      <c r="J3375" s="53"/>
      <c r="K3375" s="54">
        <f>VLOOKUP('Base PF Saúde'!$D3375,'Porte Honorário'!$A$2:$C$106,3,0)</f>
        <v>11.98</v>
      </c>
      <c r="L3375" s="54">
        <f>'Base PF Saúde'!$K3375*'Base PF Saúde'!$C3375</f>
        <v>5.99</v>
      </c>
      <c r="M3375" s="54">
        <f>ROUND('Base PF Saúde'!$E3375*'Uco e Filme'!$A$5,2)</f>
        <v>300.25</v>
      </c>
      <c r="N3375" s="54">
        <f>'Base PF Saúde'!$H3375*'Uco e Filme'!$A$11</f>
        <v>0</v>
      </c>
      <c r="O3375" s="55">
        <f>ROUND(SUM('Base PF Saúde'!$L3375:$N3375),2)</f>
        <v>306.24</v>
      </c>
    </row>
    <row r="3376" spans="1:15" ht="24" x14ac:dyDescent="0.25">
      <c r="A3376" s="50">
        <v>40306194</v>
      </c>
      <c r="B3376" s="50" t="s">
        <v>3398</v>
      </c>
      <c r="C3376" s="51">
        <v>0.1</v>
      </c>
      <c r="D3376" s="51" t="s">
        <v>132</v>
      </c>
      <c r="E3376" s="52">
        <v>3.294</v>
      </c>
      <c r="F3376" s="53"/>
      <c r="G3376" s="53"/>
      <c r="H3376" s="53"/>
      <c r="I3376" s="53"/>
      <c r="J3376" s="53"/>
      <c r="K3376" s="54">
        <f>VLOOKUP('Base PF Saúde'!$D3376,'Porte Honorário'!$A$2:$C$106,3,0)</f>
        <v>11.98</v>
      </c>
      <c r="L3376" s="54">
        <f>'Base PF Saúde'!$K3376*'Base PF Saúde'!$C3376</f>
        <v>1.1980000000000002</v>
      </c>
      <c r="M3376" s="54">
        <f>ROUND('Base PF Saúde'!$E3376*'Uco e Filme'!$A$5,2)</f>
        <v>45.39</v>
      </c>
      <c r="N3376" s="54">
        <f>'Base PF Saúde'!$H3376*'Uco e Filme'!$A$11</f>
        <v>0</v>
      </c>
      <c r="O3376" s="55">
        <f>ROUND(SUM('Base PF Saúde'!$L3376:$N3376),2)</f>
        <v>46.59</v>
      </c>
    </row>
    <row r="3377" spans="1:15" x14ac:dyDescent="0.25">
      <c r="A3377" s="50">
        <v>40306208</v>
      </c>
      <c r="B3377" s="50" t="s">
        <v>3399</v>
      </c>
      <c r="C3377" s="56">
        <v>0.1</v>
      </c>
      <c r="D3377" s="51" t="s">
        <v>132</v>
      </c>
      <c r="E3377" s="52">
        <v>2.8439999999999999</v>
      </c>
      <c r="F3377" s="53"/>
      <c r="G3377" s="53"/>
      <c r="H3377" s="53"/>
      <c r="I3377" s="53"/>
      <c r="J3377" s="53"/>
      <c r="K3377" s="54">
        <f>VLOOKUP('Base PF Saúde'!$D3377,'Porte Honorário'!$A$2:$C$106,3,0)</f>
        <v>11.98</v>
      </c>
      <c r="L3377" s="54">
        <f>'Base PF Saúde'!$K3377*'Base PF Saúde'!$C3377</f>
        <v>1.1980000000000002</v>
      </c>
      <c r="M3377" s="54">
        <f>ROUND('Base PF Saúde'!$E3377*'Uco e Filme'!$A$5,2)</f>
        <v>39.19</v>
      </c>
      <c r="N3377" s="54">
        <f>'Base PF Saúde'!$H3377*'Uco e Filme'!$A$11</f>
        <v>0</v>
      </c>
      <c r="O3377" s="55">
        <f>ROUND(SUM('Base PF Saúde'!$L3377:$N3377),2)</f>
        <v>40.39</v>
      </c>
    </row>
    <row r="3378" spans="1:15" ht="24" x14ac:dyDescent="0.25">
      <c r="A3378" s="50">
        <v>40306216</v>
      </c>
      <c r="B3378" s="50" t="s">
        <v>3400</v>
      </c>
      <c r="C3378" s="51">
        <v>0.04</v>
      </c>
      <c r="D3378" s="51" t="s">
        <v>132</v>
      </c>
      <c r="E3378" s="52">
        <v>1.8</v>
      </c>
      <c r="F3378" s="53"/>
      <c r="G3378" s="53"/>
      <c r="H3378" s="53"/>
      <c r="I3378" s="53"/>
      <c r="J3378" s="53"/>
      <c r="K3378" s="54">
        <f>VLOOKUP('Base PF Saúde'!$D3378,'Porte Honorário'!$A$2:$C$106,3,0)</f>
        <v>11.98</v>
      </c>
      <c r="L3378" s="54">
        <f>'Base PF Saúde'!$K3378*'Base PF Saúde'!$C3378</f>
        <v>0.47920000000000001</v>
      </c>
      <c r="M3378" s="54">
        <f>ROUND('Base PF Saúde'!$E3378*'Uco e Filme'!$A$5,2)</f>
        <v>24.8</v>
      </c>
      <c r="N3378" s="54">
        <f>'Base PF Saúde'!$H3378*'Uco e Filme'!$A$11</f>
        <v>0</v>
      </c>
      <c r="O3378" s="55">
        <f>ROUND(SUM('Base PF Saúde'!$L3378:$N3378),2)</f>
        <v>25.28</v>
      </c>
    </row>
    <row r="3379" spans="1:15" ht="24" x14ac:dyDescent="0.25">
      <c r="A3379" s="50">
        <v>40306224</v>
      </c>
      <c r="B3379" s="50" t="s">
        <v>3401</v>
      </c>
      <c r="C3379" s="51">
        <v>0.04</v>
      </c>
      <c r="D3379" s="51" t="s">
        <v>132</v>
      </c>
      <c r="E3379" s="52">
        <v>2.484</v>
      </c>
      <c r="F3379" s="53"/>
      <c r="G3379" s="53"/>
      <c r="H3379" s="53"/>
      <c r="I3379" s="53"/>
      <c r="J3379" s="53"/>
      <c r="K3379" s="54">
        <f>VLOOKUP('Base PF Saúde'!$D3379,'Porte Honorário'!$A$2:$C$106,3,0)</f>
        <v>11.98</v>
      </c>
      <c r="L3379" s="54">
        <f>'Base PF Saúde'!$K3379*'Base PF Saúde'!$C3379</f>
        <v>0.47920000000000001</v>
      </c>
      <c r="M3379" s="54">
        <f>ROUND('Base PF Saúde'!$E3379*'Uco e Filme'!$A$5,2)</f>
        <v>34.229999999999997</v>
      </c>
      <c r="N3379" s="54">
        <f>'Base PF Saúde'!$H3379*'Uco e Filme'!$A$11</f>
        <v>0</v>
      </c>
      <c r="O3379" s="55">
        <f>ROUND(SUM('Base PF Saúde'!$L3379:$N3379),2)</f>
        <v>34.71</v>
      </c>
    </row>
    <row r="3380" spans="1:15" x14ac:dyDescent="0.25">
      <c r="A3380" s="50">
        <v>40306232</v>
      </c>
      <c r="B3380" s="50" t="s">
        <v>3402</v>
      </c>
      <c r="C3380" s="51">
        <v>0.04</v>
      </c>
      <c r="D3380" s="51" t="s">
        <v>132</v>
      </c>
      <c r="E3380" s="52">
        <v>1.8</v>
      </c>
      <c r="F3380" s="53"/>
      <c r="G3380" s="53"/>
      <c r="H3380" s="53"/>
      <c r="I3380" s="53"/>
      <c r="J3380" s="53"/>
      <c r="K3380" s="54">
        <f>VLOOKUP('Base PF Saúde'!$D3380,'Porte Honorário'!$A$2:$C$106,3,0)</f>
        <v>11.98</v>
      </c>
      <c r="L3380" s="54">
        <f>'Base PF Saúde'!$K3380*'Base PF Saúde'!$C3380</f>
        <v>0.47920000000000001</v>
      </c>
      <c r="M3380" s="54">
        <f>ROUND('Base PF Saúde'!$E3380*'Uco e Filme'!$A$5,2)</f>
        <v>24.8</v>
      </c>
      <c r="N3380" s="54">
        <f>'Base PF Saúde'!$H3380*'Uco e Filme'!$A$11</f>
        <v>0</v>
      </c>
      <c r="O3380" s="55">
        <f>ROUND(SUM('Base PF Saúde'!$L3380:$N3380),2)</f>
        <v>25.28</v>
      </c>
    </row>
    <row r="3381" spans="1:15" x14ac:dyDescent="0.25">
      <c r="A3381" s="50">
        <v>40306240</v>
      </c>
      <c r="B3381" s="50" t="s">
        <v>3403</v>
      </c>
      <c r="C3381" s="51">
        <v>0.04</v>
      </c>
      <c r="D3381" s="51" t="s">
        <v>132</v>
      </c>
      <c r="E3381" s="52">
        <v>2.484</v>
      </c>
      <c r="F3381" s="53"/>
      <c r="G3381" s="53"/>
      <c r="H3381" s="53"/>
      <c r="I3381" s="53"/>
      <c r="J3381" s="53"/>
      <c r="K3381" s="54">
        <f>VLOOKUP('Base PF Saúde'!$D3381,'Porte Honorário'!$A$2:$C$106,3,0)</f>
        <v>11.98</v>
      </c>
      <c r="L3381" s="54">
        <f>'Base PF Saúde'!$K3381*'Base PF Saúde'!$C3381</f>
        <v>0.47920000000000001</v>
      </c>
      <c r="M3381" s="54">
        <f>ROUND('Base PF Saúde'!$E3381*'Uco e Filme'!$A$5,2)</f>
        <v>34.229999999999997</v>
      </c>
      <c r="N3381" s="54">
        <f>'Base PF Saúde'!$H3381*'Uco e Filme'!$A$11</f>
        <v>0</v>
      </c>
      <c r="O3381" s="55">
        <f>ROUND(SUM('Base PF Saúde'!$L3381:$N3381),2)</f>
        <v>34.71</v>
      </c>
    </row>
    <row r="3382" spans="1:15" ht="24" x14ac:dyDescent="0.25">
      <c r="A3382" s="50">
        <v>40306259</v>
      </c>
      <c r="B3382" s="50" t="s">
        <v>3404</v>
      </c>
      <c r="C3382" s="51">
        <v>0.1</v>
      </c>
      <c r="D3382" s="51" t="s">
        <v>132</v>
      </c>
      <c r="E3382" s="52">
        <v>3.294</v>
      </c>
      <c r="F3382" s="53"/>
      <c r="G3382" s="53"/>
      <c r="H3382" s="53"/>
      <c r="I3382" s="53"/>
      <c r="J3382" s="53"/>
      <c r="K3382" s="54">
        <f>VLOOKUP('Base PF Saúde'!$D3382,'Porte Honorário'!$A$2:$C$106,3,0)</f>
        <v>11.98</v>
      </c>
      <c r="L3382" s="54">
        <f>'Base PF Saúde'!$K3382*'Base PF Saúde'!$C3382</f>
        <v>1.1980000000000002</v>
      </c>
      <c r="M3382" s="54">
        <f>ROUND('Base PF Saúde'!$E3382*'Uco e Filme'!$A$5,2)</f>
        <v>45.39</v>
      </c>
      <c r="N3382" s="54">
        <f>'Base PF Saúde'!$H3382*'Uco e Filme'!$A$11</f>
        <v>0</v>
      </c>
      <c r="O3382" s="55">
        <f>ROUND(SUM('Base PF Saúde'!$L3382:$N3382),2)</f>
        <v>46.59</v>
      </c>
    </row>
    <row r="3383" spans="1:15" x14ac:dyDescent="0.25">
      <c r="A3383" s="50">
        <v>40306267</v>
      </c>
      <c r="B3383" s="50" t="s">
        <v>3405</v>
      </c>
      <c r="C3383" s="51">
        <v>0.04</v>
      </c>
      <c r="D3383" s="51" t="s">
        <v>132</v>
      </c>
      <c r="E3383" s="52">
        <v>1.35</v>
      </c>
      <c r="F3383" s="53"/>
      <c r="G3383" s="53"/>
      <c r="H3383" s="53"/>
      <c r="I3383" s="53"/>
      <c r="J3383" s="53"/>
      <c r="K3383" s="54">
        <f>VLOOKUP('Base PF Saúde'!$D3383,'Porte Honorário'!$A$2:$C$106,3,0)</f>
        <v>11.98</v>
      </c>
      <c r="L3383" s="54">
        <f>'Base PF Saúde'!$K3383*'Base PF Saúde'!$C3383</f>
        <v>0.47920000000000001</v>
      </c>
      <c r="M3383" s="54">
        <f>ROUND('Base PF Saúde'!$E3383*'Uco e Filme'!$A$5,2)</f>
        <v>18.600000000000001</v>
      </c>
      <c r="N3383" s="54">
        <f>'Base PF Saúde'!$H3383*'Uco e Filme'!$A$11</f>
        <v>0</v>
      </c>
      <c r="O3383" s="55">
        <f>ROUND(SUM('Base PF Saúde'!$L3383:$N3383),2)</f>
        <v>19.079999999999998</v>
      </c>
    </row>
    <row r="3384" spans="1:15" x14ac:dyDescent="0.25">
      <c r="A3384" s="50">
        <v>40306275</v>
      </c>
      <c r="B3384" s="50" t="s">
        <v>3406</v>
      </c>
      <c r="C3384" s="51">
        <v>0.04</v>
      </c>
      <c r="D3384" s="51" t="s">
        <v>132</v>
      </c>
      <c r="E3384" s="52">
        <v>1.35</v>
      </c>
      <c r="F3384" s="53"/>
      <c r="G3384" s="53"/>
      <c r="H3384" s="53"/>
      <c r="I3384" s="53"/>
      <c r="J3384" s="53"/>
      <c r="K3384" s="54">
        <f>VLOOKUP('Base PF Saúde'!$D3384,'Porte Honorário'!$A$2:$C$106,3,0)</f>
        <v>11.98</v>
      </c>
      <c r="L3384" s="54">
        <f>'Base PF Saúde'!$K3384*'Base PF Saúde'!$C3384</f>
        <v>0.47920000000000001</v>
      </c>
      <c r="M3384" s="54">
        <f>ROUND('Base PF Saúde'!$E3384*'Uco e Filme'!$A$5,2)</f>
        <v>18.600000000000001</v>
      </c>
      <c r="N3384" s="54">
        <f>'Base PF Saúde'!$H3384*'Uco e Filme'!$A$11</f>
        <v>0</v>
      </c>
      <c r="O3384" s="55">
        <f>ROUND(SUM('Base PF Saúde'!$L3384:$N3384),2)</f>
        <v>19.079999999999998</v>
      </c>
    </row>
    <row r="3385" spans="1:15" x14ac:dyDescent="0.25">
      <c r="A3385" s="50">
        <v>40306283</v>
      </c>
      <c r="B3385" s="50" t="s">
        <v>3407</v>
      </c>
      <c r="C3385" s="56">
        <v>0.1</v>
      </c>
      <c r="D3385" s="51" t="s">
        <v>132</v>
      </c>
      <c r="E3385" s="52">
        <v>4.05</v>
      </c>
      <c r="F3385" s="53"/>
      <c r="G3385" s="53"/>
      <c r="H3385" s="53"/>
      <c r="I3385" s="53"/>
      <c r="J3385" s="53"/>
      <c r="K3385" s="54">
        <f>VLOOKUP('Base PF Saúde'!$D3385,'Porte Honorário'!$A$2:$C$106,3,0)</f>
        <v>11.98</v>
      </c>
      <c r="L3385" s="54">
        <f>'Base PF Saúde'!$K3385*'Base PF Saúde'!$C3385</f>
        <v>1.1980000000000002</v>
      </c>
      <c r="M3385" s="54">
        <f>ROUND('Base PF Saúde'!$E3385*'Uco e Filme'!$A$5,2)</f>
        <v>55.81</v>
      </c>
      <c r="N3385" s="54">
        <f>'Base PF Saúde'!$H3385*'Uco e Filme'!$A$11</f>
        <v>0</v>
      </c>
      <c r="O3385" s="55">
        <f>ROUND(SUM('Base PF Saúde'!$L3385:$N3385),2)</f>
        <v>57.01</v>
      </c>
    </row>
    <row r="3386" spans="1:15" x14ac:dyDescent="0.25">
      <c r="A3386" s="50">
        <v>40306291</v>
      </c>
      <c r="B3386" s="50" t="s">
        <v>3408</v>
      </c>
      <c r="C3386" s="51">
        <v>0.04</v>
      </c>
      <c r="D3386" s="51" t="s">
        <v>132</v>
      </c>
      <c r="E3386" s="52">
        <v>1.8</v>
      </c>
      <c r="F3386" s="53"/>
      <c r="G3386" s="53"/>
      <c r="H3386" s="53"/>
      <c r="I3386" s="53"/>
      <c r="J3386" s="53"/>
      <c r="K3386" s="54">
        <f>VLOOKUP('Base PF Saúde'!$D3386,'Porte Honorário'!$A$2:$C$106,3,0)</f>
        <v>11.98</v>
      </c>
      <c r="L3386" s="54">
        <f>'Base PF Saúde'!$K3386*'Base PF Saúde'!$C3386</f>
        <v>0.47920000000000001</v>
      </c>
      <c r="M3386" s="54">
        <f>ROUND('Base PF Saúde'!$E3386*'Uco e Filme'!$A$5,2)</f>
        <v>24.8</v>
      </c>
      <c r="N3386" s="54">
        <f>'Base PF Saúde'!$H3386*'Uco e Filme'!$A$11</f>
        <v>0</v>
      </c>
      <c r="O3386" s="55">
        <f>ROUND(SUM('Base PF Saúde'!$L3386:$N3386),2)</f>
        <v>25.28</v>
      </c>
    </row>
    <row r="3387" spans="1:15" x14ac:dyDescent="0.25">
      <c r="A3387" s="50">
        <v>40306305</v>
      </c>
      <c r="B3387" s="50" t="s">
        <v>3409</v>
      </c>
      <c r="C3387" s="51">
        <v>0.04</v>
      </c>
      <c r="D3387" s="51" t="s">
        <v>132</v>
      </c>
      <c r="E3387" s="52">
        <v>2.484</v>
      </c>
      <c r="F3387" s="53"/>
      <c r="G3387" s="53"/>
      <c r="H3387" s="53"/>
      <c r="I3387" s="53"/>
      <c r="J3387" s="53"/>
      <c r="K3387" s="54">
        <f>VLOOKUP('Base PF Saúde'!$D3387,'Porte Honorário'!$A$2:$C$106,3,0)</f>
        <v>11.98</v>
      </c>
      <c r="L3387" s="54">
        <f>'Base PF Saúde'!$K3387*'Base PF Saúde'!$C3387</f>
        <v>0.47920000000000001</v>
      </c>
      <c r="M3387" s="54">
        <f>ROUND('Base PF Saúde'!$E3387*'Uco e Filme'!$A$5,2)</f>
        <v>34.229999999999997</v>
      </c>
      <c r="N3387" s="54">
        <f>'Base PF Saúde'!$H3387*'Uco e Filme'!$A$11</f>
        <v>0</v>
      </c>
      <c r="O3387" s="55">
        <f>ROUND(SUM('Base PF Saúde'!$L3387:$N3387),2)</f>
        <v>34.71</v>
      </c>
    </row>
    <row r="3388" spans="1:15" x14ac:dyDescent="0.25">
      <c r="A3388" s="50">
        <v>40306313</v>
      </c>
      <c r="B3388" s="50" t="s">
        <v>3410</v>
      </c>
      <c r="C3388" s="51">
        <v>0.04</v>
      </c>
      <c r="D3388" s="51" t="s">
        <v>132</v>
      </c>
      <c r="E3388" s="52">
        <v>1.8</v>
      </c>
      <c r="F3388" s="53"/>
      <c r="G3388" s="53"/>
      <c r="H3388" s="53"/>
      <c r="I3388" s="53"/>
      <c r="J3388" s="53"/>
      <c r="K3388" s="54">
        <f>VLOOKUP('Base PF Saúde'!$D3388,'Porte Honorário'!$A$2:$C$106,3,0)</f>
        <v>11.98</v>
      </c>
      <c r="L3388" s="54">
        <f>'Base PF Saúde'!$K3388*'Base PF Saúde'!$C3388</f>
        <v>0.47920000000000001</v>
      </c>
      <c r="M3388" s="54">
        <f>ROUND('Base PF Saúde'!$E3388*'Uco e Filme'!$A$5,2)</f>
        <v>24.8</v>
      </c>
      <c r="N3388" s="54">
        <f>'Base PF Saúde'!$H3388*'Uco e Filme'!$A$11</f>
        <v>0</v>
      </c>
      <c r="O3388" s="55">
        <f>ROUND(SUM('Base PF Saúde'!$L3388:$N3388),2)</f>
        <v>25.28</v>
      </c>
    </row>
    <row r="3389" spans="1:15" x14ac:dyDescent="0.25">
      <c r="A3389" s="50">
        <v>40306321</v>
      </c>
      <c r="B3389" s="50" t="s">
        <v>3411</v>
      </c>
      <c r="C3389" s="51">
        <v>0.04</v>
      </c>
      <c r="D3389" s="51" t="s">
        <v>132</v>
      </c>
      <c r="E3389" s="52">
        <v>2.484</v>
      </c>
      <c r="F3389" s="53"/>
      <c r="G3389" s="53"/>
      <c r="H3389" s="53"/>
      <c r="I3389" s="53"/>
      <c r="J3389" s="53"/>
      <c r="K3389" s="54">
        <f>VLOOKUP('Base PF Saúde'!$D3389,'Porte Honorário'!$A$2:$C$106,3,0)</f>
        <v>11.98</v>
      </c>
      <c r="L3389" s="54">
        <f>'Base PF Saúde'!$K3389*'Base PF Saúde'!$C3389</f>
        <v>0.47920000000000001</v>
      </c>
      <c r="M3389" s="54">
        <f>ROUND('Base PF Saúde'!$E3389*'Uco e Filme'!$A$5,2)</f>
        <v>34.229999999999997</v>
      </c>
      <c r="N3389" s="54">
        <f>'Base PF Saúde'!$H3389*'Uco e Filme'!$A$11</f>
        <v>0</v>
      </c>
      <c r="O3389" s="55">
        <f>ROUND(SUM('Base PF Saúde'!$L3389:$N3389),2)</f>
        <v>34.71</v>
      </c>
    </row>
    <row r="3390" spans="1:15" x14ac:dyDescent="0.25">
      <c r="A3390" s="50">
        <v>40306330</v>
      </c>
      <c r="B3390" s="50" t="s">
        <v>3412</v>
      </c>
      <c r="C3390" s="51">
        <v>0.04</v>
      </c>
      <c r="D3390" s="51" t="s">
        <v>132</v>
      </c>
      <c r="E3390" s="52">
        <v>2.484</v>
      </c>
      <c r="F3390" s="53"/>
      <c r="G3390" s="53"/>
      <c r="H3390" s="53"/>
      <c r="I3390" s="53"/>
      <c r="J3390" s="53"/>
      <c r="K3390" s="54">
        <f>VLOOKUP('Base PF Saúde'!$D3390,'Porte Honorário'!$A$2:$C$106,3,0)</f>
        <v>11.98</v>
      </c>
      <c r="L3390" s="54">
        <f>'Base PF Saúde'!$K3390*'Base PF Saúde'!$C3390</f>
        <v>0.47920000000000001</v>
      </c>
      <c r="M3390" s="54">
        <f>ROUND('Base PF Saúde'!$E3390*'Uco e Filme'!$A$5,2)</f>
        <v>34.229999999999997</v>
      </c>
      <c r="N3390" s="54">
        <f>'Base PF Saúde'!$H3390*'Uco e Filme'!$A$11</f>
        <v>0</v>
      </c>
      <c r="O3390" s="55">
        <f>ROUND(SUM('Base PF Saúde'!$L3390:$N3390),2)</f>
        <v>34.71</v>
      </c>
    </row>
    <row r="3391" spans="1:15" x14ac:dyDescent="0.25">
      <c r="A3391" s="50">
        <v>40306348</v>
      </c>
      <c r="B3391" s="50" t="s">
        <v>3413</v>
      </c>
      <c r="C3391" s="51">
        <v>0.04</v>
      </c>
      <c r="D3391" s="51" t="s">
        <v>132</v>
      </c>
      <c r="E3391" s="52">
        <v>2.484</v>
      </c>
      <c r="F3391" s="53"/>
      <c r="G3391" s="53"/>
      <c r="H3391" s="53"/>
      <c r="I3391" s="53"/>
      <c r="J3391" s="53"/>
      <c r="K3391" s="54">
        <f>VLOOKUP('Base PF Saúde'!$D3391,'Porte Honorário'!$A$2:$C$106,3,0)</f>
        <v>11.98</v>
      </c>
      <c r="L3391" s="54">
        <f>'Base PF Saúde'!$K3391*'Base PF Saúde'!$C3391</f>
        <v>0.47920000000000001</v>
      </c>
      <c r="M3391" s="54">
        <f>ROUND('Base PF Saúde'!$E3391*'Uco e Filme'!$A$5,2)</f>
        <v>34.229999999999997</v>
      </c>
      <c r="N3391" s="54">
        <f>'Base PF Saúde'!$H3391*'Uco e Filme'!$A$11</f>
        <v>0</v>
      </c>
      <c r="O3391" s="55">
        <f>ROUND(SUM('Base PF Saúde'!$L3391:$N3391),2)</f>
        <v>34.71</v>
      </c>
    </row>
    <row r="3392" spans="1:15" x14ac:dyDescent="0.25">
      <c r="A3392" s="50">
        <v>40306356</v>
      </c>
      <c r="B3392" s="50" t="s">
        <v>3414</v>
      </c>
      <c r="C3392" s="51">
        <v>0.04</v>
      </c>
      <c r="D3392" s="51" t="s">
        <v>132</v>
      </c>
      <c r="E3392" s="52">
        <v>1.413</v>
      </c>
      <c r="F3392" s="53"/>
      <c r="G3392" s="53"/>
      <c r="H3392" s="53"/>
      <c r="I3392" s="53"/>
      <c r="J3392" s="53"/>
      <c r="K3392" s="54">
        <f>VLOOKUP('Base PF Saúde'!$D3392,'Porte Honorário'!$A$2:$C$106,3,0)</f>
        <v>11.98</v>
      </c>
      <c r="L3392" s="54">
        <f>'Base PF Saúde'!$K3392*'Base PF Saúde'!$C3392</f>
        <v>0.47920000000000001</v>
      </c>
      <c r="M3392" s="54">
        <f>ROUND('Base PF Saúde'!$E3392*'Uco e Filme'!$A$5,2)</f>
        <v>19.47</v>
      </c>
      <c r="N3392" s="54">
        <f>'Base PF Saúde'!$H3392*'Uco e Filme'!$A$11</f>
        <v>0</v>
      </c>
      <c r="O3392" s="55">
        <f>ROUND(SUM('Base PF Saúde'!$L3392:$N3392),2)</f>
        <v>19.95</v>
      </c>
    </row>
    <row r="3393" spans="1:15" x14ac:dyDescent="0.25">
      <c r="A3393" s="50">
        <v>40306364</v>
      </c>
      <c r="B3393" s="50" t="s">
        <v>3415</v>
      </c>
      <c r="C3393" s="51">
        <v>0.04</v>
      </c>
      <c r="D3393" s="51" t="s">
        <v>132</v>
      </c>
      <c r="E3393" s="52">
        <v>2.1869999999999998</v>
      </c>
      <c r="F3393" s="53"/>
      <c r="G3393" s="53"/>
      <c r="H3393" s="53"/>
      <c r="I3393" s="53"/>
      <c r="J3393" s="53"/>
      <c r="K3393" s="54">
        <f>VLOOKUP('Base PF Saúde'!$D3393,'Porte Honorário'!$A$2:$C$106,3,0)</f>
        <v>11.98</v>
      </c>
      <c r="L3393" s="54">
        <f>'Base PF Saúde'!$K3393*'Base PF Saúde'!$C3393</f>
        <v>0.47920000000000001</v>
      </c>
      <c r="M3393" s="54">
        <f>ROUND('Base PF Saúde'!$E3393*'Uco e Filme'!$A$5,2)</f>
        <v>30.14</v>
      </c>
      <c r="N3393" s="54">
        <f>'Base PF Saúde'!$H3393*'Uco e Filme'!$A$11</f>
        <v>0</v>
      </c>
      <c r="O3393" s="55">
        <f>ROUND(SUM('Base PF Saúde'!$L3393:$N3393),2)</f>
        <v>30.62</v>
      </c>
    </row>
    <row r="3394" spans="1:15" x14ac:dyDescent="0.25">
      <c r="A3394" s="50">
        <v>40306372</v>
      </c>
      <c r="B3394" s="50" t="s">
        <v>3416</v>
      </c>
      <c r="C3394" s="51">
        <v>0.04</v>
      </c>
      <c r="D3394" s="51" t="s">
        <v>132</v>
      </c>
      <c r="E3394" s="52">
        <v>1.8</v>
      </c>
      <c r="F3394" s="53"/>
      <c r="G3394" s="53"/>
      <c r="H3394" s="53"/>
      <c r="I3394" s="53"/>
      <c r="J3394" s="53"/>
      <c r="K3394" s="54">
        <f>VLOOKUP('Base PF Saúde'!$D3394,'Porte Honorário'!$A$2:$C$106,3,0)</f>
        <v>11.98</v>
      </c>
      <c r="L3394" s="54">
        <f>'Base PF Saúde'!$K3394*'Base PF Saúde'!$C3394</f>
        <v>0.47920000000000001</v>
      </c>
      <c r="M3394" s="54">
        <f>ROUND('Base PF Saúde'!$E3394*'Uco e Filme'!$A$5,2)</f>
        <v>24.8</v>
      </c>
      <c r="N3394" s="54">
        <f>'Base PF Saúde'!$H3394*'Uco e Filme'!$A$11</f>
        <v>0</v>
      </c>
      <c r="O3394" s="55">
        <f>ROUND(SUM('Base PF Saúde'!$L3394:$N3394),2)</f>
        <v>25.28</v>
      </c>
    </row>
    <row r="3395" spans="1:15" x14ac:dyDescent="0.25">
      <c r="A3395" s="50">
        <v>40306380</v>
      </c>
      <c r="B3395" s="50" t="s">
        <v>3417</v>
      </c>
      <c r="C3395" s="51">
        <v>0.04</v>
      </c>
      <c r="D3395" s="51" t="s">
        <v>132</v>
      </c>
      <c r="E3395" s="52">
        <v>1.8</v>
      </c>
      <c r="F3395" s="53"/>
      <c r="G3395" s="53"/>
      <c r="H3395" s="53"/>
      <c r="I3395" s="53"/>
      <c r="J3395" s="53"/>
      <c r="K3395" s="54">
        <f>VLOOKUP('Base PF Saúde'!$D3395,'Porte Honorário'!$A$2:$C$106,3,0)</f>
        <v>11.98</v>
      </c>
      <c r="L3395" s="54">
        <f>'Base PF Saúde'!$K3395*'Base PF Saúde'!$C3395</f>
        <v>0.47920000000000001</v>
      </c>
      <c r="M3395" s="54">
        <f>ROUND('Base PF Saúde'!$E3395*'Uco e Filme'!$A$5,2)</f>
        <v>24.8</v>
      </c>
      <c r="N3395" s="54">
        <f>'Base PF Saúde'!$H3395*'Uco e Filme'!$A$11</f>
        <v>0</v>
      </c>
      <c r="O3395" s="55">
        <f>ROUND(SUM('Base PF Saúde'!$L3395:$N3395),2)</f>
        <v>25.28</v>
      </c>
    </row>
    <row r="3396" spans="1:15" x14ac:dyDescent="0.25">
      <c r="A3396" s="50">
        <v>40306399</v>
      </c>
      <c r="B3396" s="50" t="s">
        <v>3418</v>
      </c>
      <c r="C3396" s="51">
        <v>0.04</v>
      </c>
      <c r="D3396" s="51" t="s">
        <v>132</v>
      </c>
      <c r="E3396" s="52">
        <v>1.8</v>
      </c>
      <c r="F3396" s="53"/>
      <c r="G3396" s="53"/>
      <c r="H3396" s="53"/>
      <c r="I3396" s="53"/>
      <c r="J3396" s="53"/>
      <c r="K3396" s="54">
        <f>VLOOKUP('Base PF Saúde'!$D3396,'Porte Honorário'!$A$2:$C$106,3,0)</f>
        <v>11.98</v>
      </c>
      <c r="L3396" s="54">
        <f>'Base PF Saúde'!$K3396*'Base PF Saúde'!$C3396</f>
        <v>0.47920000000000001</v>
      </c>
      <c r="M3396" s="54">
        <f>ROUND('Base PF Saúde'!$E3396*'Uco e Filme'!$A$5,2)</f>
        <v>24.8</v>
      </c>
      <c r="N3396" s="54">
        <f>'Base PF Saúde'!$H3396*'Uco e Filme'!$A$11</f>
        <v>0</v>
      </c>
      <c r="O3396" s="55">
        <f>ROUND(SUM('Base PF Saúde'!$L3396:$N3396),2)</f>
        <v>25.28</v>
      </c>
    </row>
    <row r="3397" spans="1:15" x14ac:dyDescent="0.25">
      <c r="A3397" s="50">
        <v>40306402</v>
      </c>
      <c r="B3397" s="50" t="s">
        <v>3419</v>
      </c>
      <c r="C3397" s="51">
        <v>0.04</v>
      </c>
      <c r="D3397" s="51" t="s">
        <v>132</v>
      </c>
      <c r="E3397" s="52">
        <v>2.484</v>
      </c>
      <c r="F3397" s="53"/>
      <c r="G3397" s="53"/>
      <c r="H3397" s="53"/>
      <c r="I3397" s="53"/>
      <c r="J3397" s="53"/>
      <c r="K3397" s="54">
        <f>VLOOKUP('Base PF Saúde'!$D3397,'Porte Honorário'!$A$2:$C$106,3,0)</f>
        <v>11.98</v>
      </c>
      <c r="L3397" s="54">
        <f>'Base PF Saúde'!$K3397*'Base PF Saúde'!$C3397</f>
        <v>0.47920000000000001</v>
      </c>
      <c r="M3397" s="54">
        <f>ROUND('Base PF Saúde'!$E3397*'Uco e Filme'!$A$5,2)</f>
        <v>34.229999999999997</v>
      </c>
      <c r="N3397" s="54">
        <f>'Base PF Saúde'!$H3397*'Uco e Filme'!$A$11</f>
        <v>0</v>
      </c>
      <c r="O3397" s="55">
        <f>ROUND(SUM('Base PF Saúde'!$L3397:$N3397),2)</f>
        <v>34.71</v>
      </c>
    </row>
    <row r="3398" spans="1:15" x14ac:dyDescent="0.25">
      <c r="A3398" s="50">
        <v>40306410</v>
      </c>
      <c r="B3398" s="50" t="s">
        <v>3420</v>
      </c>
      <c r="C3398" s="51">
        <v>0.04</v>
      </c>
      <c r="D3398" s="51" t="s">
        <v>132</v>
      </c>
      <c r="E3398" s="52">
        <v>2.484</v>
      </c>
      <c r="F3398" s="53"/>
      <c r="G3398" s="53"/>
      <c r="H3398" s="53"/>
      <c r="I3398" s="53"/>
      <c r="J3398" s="53"/>
      <c r="K3398" s="54">
        <f>VLOOKUP('Base PF Saúde'!$D3398,'Porte Honorário'!$A$2:$C$106,3,0)</f>
        <v>11.98</v>
      </c>
      <c r="L3398" s="54">
        <f>'Base PF Saúde'!$K3398*'Base PF Saúde'!$C3398</f>
        <v>0.47920000000000001</v>
      </c>
      <c r="M3398" s="54">
        <f>ROUND('Base PF Saúde'!$E3398*'Uco e Filme'!$A$5,2)</f>
        <v>34.229999999999997</v>
      </c>
      <c r="N3398" s="54">
        <f>'Base PF Saúde'!$H3398*'Uco e Filme'!$A$11</f>
        <v>0</v>
      </c>
      <c r="O3398" s="55">
        <f>ROUND(SUM('Base PF Saúde'!$L3398:$N3398),2)</f>
        <v>34.71</v>
      </c>
    </row>
    <row r="3399" spans="1:15" x14ac:dyDescent="0.25">
      <c r="A3399" s="50">
        <v>40306429</v>
      </c>
      <c r="B3399" s="50" t="s">
        <v>3421</v>
      </c>
      <c r="C3399" s="51">
        <v>0.04</v>
      </c>
      <c r="D3399" s="51" t="s">
        <v>132</v>
      </c>
      <c r="E3399" s="52">
        <v>1.8</v>
      </c>
      <c r="F3399" s="53"/>
      <c r="G3399" s="53"/>
      <c r="H3399" s="53"/>
      <c r="I3399" s="53"/>
      <c r="J3399" s="53"/>
      <c r="K3399" s="54">
        <f>VLOOKUP('Base PF Saúde'!$D3399,'Porte Honorário'!$A$2:$C$106,3,0)</f>
        <v>11.98</v>
      </c>
      <c r="L3399" s="54">
        <f>'Base PF Saúde'!$K3399*'Base PF Saúde'!$C3399</f>
        <v>0.47920000000000001</v>
      </c>
      <c r="M3399" s="54">
        <f>ROUND('Base PF Saúde'!$E3399*'Uco e Filme'!$A$5,2)</f>
        <v>24.8</v>
      </c>
      <c r="N3399" s="54">
        <f>'Base PF Saúde'!$H3399*'Uco e Filme'!$A$11</f>
        <v>0</v>
      </c>
      <c r="O3399" s="55">
        <f>ROUND(SUM('Base PF Saúde'!$L3399:$N3399),2)</f>
        <v>25.28</v>
      </c>
    </row>
    <row r="3400" spans="1:15" x14ac:dyDescent="0.25">
      <c r="A3400" s="50">
        <v>40306437</v>
      </c>
      <c r="B3400" s="50" t="s">
        <v>3422</v>
      </c>
      <c r="C3400" s="51">
        <v>0.04</v>
      </c>
      <c r="D3400" s="51" t="s">
        <v>132</v>
      </c>
      <c r="E3400" s="52">
        <v>3.13</v>
      </c>
      <c r="F3400" s="53"/>
      <c r="G3400" s="53"/>
      <c r="H3400" s="53"/>
      <c r="I3400" s="53"/>
      <c r="J3400" s="53"/>
      <c r="K3400" s="54">
        <f>VLOOKUP('Base PF Saúde'!$D3400,'Porte Honorário'!$A$2:$C$106,3,0)</f>
        <v>11.98</v>
      </c>
      <c r="L3400" s="54">
        <f>'Base PF Saúde'!$K3400*'Base PF Saúde'!$C3400</f>
        <v>0.47920000000000001</v>
      </c>
      <c r="M3400" s="54">
        <f>ROUND('Base PF Saúde'!$E3400*'Uco e Filme'!$A$5,2)</f>
        <v>43.13</v>
      </c>
      <c r="N3400" s="54">
        <f>'Base PF Saúde'!$H3400*'Uco e Filme'!$A$11</f>
        <v>0</v>
      </c>
      <c r="O3400" s="55">
        <f>ROUND(SUM('Base PF Saúde'!$L3400:$N3400),2)</f>
        <v>43.61</v>
      </c>
    </row>
    <row r="3401" spans="1:15" x14ac:dyDescent="0.25">
      <c r="A3401" s="50">
        <v>40306445</v>
      </c>
      <c r="B3401" s="50" t="s">
        <v>3423</v>
      </c>
      <c r="C3401" s="51">
        <v>0.04</v>
      </c>
      <c r="D3401" s="51" t="s">
        <v>132</v>
      </c>
      <c r="E3401" s="52">
        <v>1.17</v>
      </c>
      <c r="F3401" s="53"/>
      <c r="G3401" s="53"/>
      <c r="H3401" s="53"/>
      <c r="I3401" s="53"/>
      <c r="J3401" s="53"/>
      <c r="K3401" s="54">
        <f>VLOOKUP('Base PF Saúde'!$D3401,'Porte Honorário'!$A$2:$C$106,3,0)</f>
        <v>11.98</v>
      </c>
      <c r="L3401" s="54">
        <f>'Base PF Saúde'!$K3401*'Base PF Saúde'!$C3401</f>
        <v>0.47920000000000001</v>
      </c>
      <c r="M3401" s="54">
        <f>ROUND('Base PF Saúde'!$E3401*'Uco e Filme'!$A$5,2)</f>
        <v>16.12</v>
      </c>
      <c r="N3401" s="54">
        <f>'Base PF Saúde'!$H3401*'Uco e Filme'!$A$11</f>
        <v>0</v>
      </c>
      <c r="O3401" s="55">
        <f>ROUND(SUM('Base PF Saúde'!$L3401:$N3401),2)</f>
        <v>16.600000000000001</v>
      </c>
    </row>
    <row r="3402" spans="1:15" x14ac:dyDescent="0.25">
      <c r="A3402" s="50">
        <v>40306453</v>
      </c>
      <c r="B3402" s="50" t="s">
        <v>3424</v>
      </c>
      <c r="C3402" s="51">
        <v>0.04</v>
      </c>
      <c r="D3402" s="51" t="s">
        <v>132</v>
      </c>
      <c r="E3402" s="52">
        <v>2.1869999999999998</v>
      </c>
      <c r="F3402" s="53"/>
      <c r="G3402" s="53"/>
      <c r="H3402" s="53"/>
      <c r="I3402" s="53"/>
      <c r="J3402" s="53"/>
      <c r="K3402" s="54">
        <f>VLOOKUP('Base PF Saúde'!$D3402,'Porte Honorário'!$A$2:$C$106,3,0)</f>
        <v>11.98</v>
      </c>
      <c r="L3402" s="54">
        <f>'Base PF Saúde'!$K3402*'Base PF Saúde'!$C3402</f>
        <v>0.47920000000000001</v>
      </c>
      <c r="M3402" s="54">
        <f>ROUND('Base PF Saúde'!$E3402*'Uco e Filme'!$A$5,2)</f>
        <v>30.14</v>
      </c>
      <c r="N3402" s="54">
        <f>'Base PF Saúde'!$H3402*'Uco e Filme'!$A$11</f>
        <v>0</v>
      </c>
      <c r="O3402" s="55">
        <f>ROUND(SUM('Base PF Saúde'!$L3402:$N3402),2)</f>
        <v>30.62</v>
      </c>
    </row>
    <row r="3403" spans="1:15" ht="24" x14ac:dyDescent="0.25">
      <c r="A3403" s="50">
        <v>40306461</v>
      </c>
      <c r="B3403" s="50" t="s">
        <v>3425</v>
      </c>
      <c r="C3403" s="56">
        <v>0.1</v>
      </c>
      <c r="D3403" s="51" t="s">
        <v>132</v>
      </c>
      <c r="E3403" s="52">
        <v>3.294</v>
      </c>
      <c r="F3403" s="53"/>
      <c r="G3403" s="53"/>
      <c r="H3403" s="53"/>
      <c r="I3403" s="53"/>
      <c r="J3403" s="53"/>
      <c r="K3403" s="54">
        <f>VLOOKUP('Base PF Saúde'!$D3403,'Porte Honorário'!$A$2:$C$106,3,0)</f>
        <v>11.98</v>
      </c>
      <c r="L3403" s="54">
        <f>'Base PF Saúde'!$K3403*'Base PF Saúde'!$C3403</f>
        <v>1.1980000000000002</v>
      </c>
      <c r="M3403" s="54">
        <f>ROUND('Base PF Saúde'!$E3403*'Uco e Filme'!$A$5,2)</f>
        <v>45.39</v>
      </c>
      <c r="N3403" s="54">
        <f>'Base PF Saúde'!$H3403*'Uco e Filme'!$A$11</f>
        <v>0</v>
      </c>
      <c r="O3403" s="55">
        <f>ROUND(SUM('Base PF Saúde'!$L3403:$N3403),2)</f>
        <v>46.59</v>
      </c>
    </row>
    <row r="3404" spans="1:15" x14ac:dyDescent="0.25">
      <c r="A3404" s="50">
        <v>40306470</v>
      </c>
      <c r="B3404" s="50" t="s">
        <v>3426</v>
      </c>
      <c r="C3404" s="56">
        <v>0.1</v>
      </c>
      <c r="D3404" s="51" t="s">
        <v>132</v>
      </c>
      <c r="E3404" s="52">
        <v>3.294</v>
      </c>
      <c r="F3404" s="53"/>
      <c r="G3404" s="53"/>
      <c r="H3404" s="53"/>
      <c r="I3404" s="53"/>
      <c r="J3404" s="53"/>
      <c r="K3404" s="54">
        <f>VLOOKUP('Base PF Saúde'!$D3404,'Porte Honorário'!$A$2:$C$106,3,0)</f>
        <v>11.98</v>
      </c>
      <c r="L3404" s="54">
        <f>'Base PF Saúde'!$K3404*'Base PF Saúde'!$C3404</f>
        <v>1.1980000000000002</v>
      </c>
      <c r="M3404" s="54">
        <f>ROUND('Base PF Saúde'!$E3404*'Uco e Filme'!$A$5,2)</f>
        <v>45.39</v>
      </c>
      <c r="N3404" s="54">
        <f>'Base PF Saúde'!$H3404*'Uco e Filme'!$A$11</f>
        <v>0</v>
      </c>
      <c r="O3404" s="55">
        <f>ROUND(SUM('Base PF Saúde'!$L3404:$N3404),2)</f>
        <v>46.59</v>
      </c>
    </row>
    <row r="3405" spans="1:15" x14ac:dyDescent="0.25">
      <c r="A3405" s="50">
        <v>40306488</v>
      </c>
      <c r="B3405" s="50" t="s">
        <v>3427</v>
      </c>
      <c r="C3405" s="51">
        <v>0.04</v>
      </c>
      <c r="D3405" s="51" t="s">
        <v>132</v>
      </c>
      <c r="E3405" s="52">
        <v>1.44</v>
      </c>
      <c r="F3405" s="53"/>
      <c r="G3405" s="53"/>
      <c r="H3405" s="53"/>
      <c r="I3405" s="53"/>
      <c r="J3405" s="53"/>
      <c r="K3405" s="54">
        <f>VLOOKUP('Base PF Saúde'!$D3405,'Porte Honorário'!$A$2:$C$106,3,0)</f>
        <v>11.98</v>
      </c>
      <c r="L3405" s="54">
        <f>'Base PF Saúde'!$K3405*'Base PF Saúde'!$C3405</f>
        <v>0.47920000000000001</v>
      </c>
      <c r="M3405" s="54">
        <f>ROUND('Base PF Saúde'!$E3405*'Uco e Filme'!$A$5,2)</f>
        <v>19.84</v>
      </c>
      <c r="N3405" s="54">
        <f>'Base PF Saúde'!$H3405*'Uco e Filme'!$A$11</f>
        <v>0</v>
      </c>
      <c r="O3405" s="55">
        <f>ROUND(SUM('Base PF Saúde'!$L3405:$N3405),2)</f>
        <v>20.32</v>
      </c>
    </row>
    <row r="3406" spans="1:15" x14ac:dyDescent="0.25">
      <c r="A3406" s="50">
        <v>40306496</v>
      </c>
      <c r="B3406" s="50" t="s">
        <v>3428</v>
      </c>
      <c r="C3406" s="51">
        <v>0.04</v>
      </c>
      <c r="D3406" s="51" t="s">
        <v>132</v>
      </c>
      <c r="E3406" s="52">
        <v>1.8</v>
      </c>
      <c r="F3406" s="53"/>
      <c r="G3406" s="53"/>
      <c r="H3406" s="53"/>
      <c r="I3406" s="53"/>
      <c r="J3406" s="53"/>
      <c r="K3406" s="54">
        <f>VLOOKUP('Base PF Saúde'!$D3406,'Porte Honorário'!$A$2:$C$106,3,0)</f>
        <v>11.98</v>
      </c>
      <c r="L3406" s="54">
        <f>'Base PF Saúde'!$K3406*'Base PF Saúde'!$C3406</f>
        <v>0.47920000000000001</v>
      </c>
      <c r="M3406" s="54">
        <f>ROUND('Base PF Saúde'!$E3406*'Uco e Filme'!$A$5,2)</f>
        <v>24.8</v>
      </c>
      <c r="N3406" s="54">
        <f>'Base PF Saúde'!$H3406*'Uco e Filme'!$A$11</f>
        <v>0</v>
      </c>
      <c r="O3406" s="55">
        <f>ROUND(SUM('Base PF Saúde'!$L3406:$N3406),2)</f>
        <v>25.28</v>
      </c>
    </row>
    <row r="3407" spans="1:15" x14ac:dyDescent="0.25">
      <c r="A3407" s="50">
        <v>40306500</v>
      </c>
      <c r="B3407" s="50" t="s">
        <v>3429</v>
      </c>
      <c r="C3407" s="51">
        <v>0.04</v>
      </c>
      <c r="D3407" s="51" t="s">
        <v>132</v>
      </c>
      <c r="E3407" s="52">
        <v>1.8</v>
      </c>
      <c r="F3407" s="53"/>
      <c r="G3407" s="53"/>
      <c r="H3407" s="53"/>
      <c r="I3407" s="53"/>
      <c r="J3407" s="53"/>
      <c r="K3407" s="54">
        <f>VLOOKUP('Base PF Saúde'!$D3407,'Porte Honorário'!$A$2:$C$106,3,0)</f>
        <v>11.98</v>
      </c>
      <c r="L3407" s="54">
        <f>'Base PF Saúde'!$K3407*'Base PF Saúde'!$C3407</f>
        <v>0.47920000000000001</v>
      </c>
      <c r="M3407" s="54">
        <f>ROUND('Base PF Saúde'!$E3407*'Uco e Filme'!$A$5,2)</f>
        <v>24.8</v>
      </c>
      <c r="N3407" s="54">
        <f>'Base PF Saúde'!$H3407*'Uco e Filme'!$A$11</f>
        <v>0</v>
      </c>
      <c r="O3407" s="55">
        <f>ROUND(SUM('Base PF Saúde'!$L3407:$N3407),2)</f>
        <v>25.28</v>
      </c>
    </row>
    <row r="3408" spans="1:15" x14ac:dyDescent="0.25">
      <c r="A3408" s="50">
        <v>40306518</v>
      </c>
      <c r="B3408" s="50" t="s">
        <v>3430</v>
      </c>
      <c r="C3408" s="51">
        <v>0.04</v>
      </c>
      <c r="D3408" s="51" t="s">
        <v>132</v>
      </c>
      <c r="E3408" s="52">
        <v>2.1869999999999998</v>
      </c>
      <c r="F3408" s="53"/>
      <c r="G3408" s="53"/>
      <c r="H3408" s="53"/>
      <c r="I3408" s="53"/>
      <c r="J3408" s="53"/>
      <c r="K3408" s="54">
        <f>VLOOKUP('Base PF Saúde'!$D3408,'Porte Honorário'!$A$2:$C$106,3,0)</f>
        <v>11.98</v>
      </c>
      <c r="L3408" s="54">
        <f>'Base PF Saúde'!$K3408*'Base PF Saúde'!$C3408</f>
        <v>0.47920000000000001</v>
      </c>
      <c r="M3408" s="54">
        <f>ROUND('Base PF Saúde'!$E3408*'Uco e Filme'!$A$5,2)</f>
        <v>30.14</v>
      </c>
      <c r="N3408" s="54">
        <f>'Base PF Saúde'!$H3408*'Uco e Filme'!$A$11</f>
        <v>0</v>
      </c>
      <c r="O3408" s="55">
        <f>ROUND(SUM('Base PF Saúde'!$L3408:$N3408),2)</f>
        <v>30.62</v>
      </c>
    </row>
    <row r="3409" spans="1:15" x14ac:dyDescent="0.25">
      <c r="A3409" s="50">
        <v>40306526</v>
      </c>
      <c r="B3409" s="50" t="s">
        <v>3431</v>
      </c>
      <c r="C3409" s="51">
        <v>0.01</v>
      </c>
      <c r="D3409" s="51" t="s">
        <v>132</v>
      </c>
      <c r="E3409" s="52">
        <v>0.72</v>
      </c>
      <c r="F3409" s="53"/>
      <c r="G3409" s="53"/>
      <c r="H3409" s="53"/>
      <c r="I3409" s="53"/>
      <c r="J3409" s="53"/>
      <c r="K3409" s="54">
        <f>VLOOKUP('Base PF Saúde'!$D3409,'Porte Honorário'!$A$2:$C$106,3,0)</f>
        <v>11.98</v>
      </c>
      <c r="L3409" s="54">
        <f>'Base PF Saúde'!$K3409*'Base PF Saúde'!$C3409</f>
        <v>0.1198</v>
      </c>
      <c r="M3409" s="54">
        <f>ROUND('Base PF Saúde'!$E3409*'Uco e Filme'!$A$5,2)</f>
        <v>9.92</v>
      </c>
      <c r="N3409" s="54">
        <f>'Base PF Saúde'!$H3409*'Uco e Filme'!$A$11</f>
        <v>0</v>
      </c>
      <c r="O3409" s="55">
        <f>ROUND(SUM('Base PF Saúde'!$L3409:$N3409),2)</f>
        <v>10.039999999999999</v>
      </c>
    </row>
    <row r="3410" spans="1:15" x14ac:dyDescent="0.25">
      <c r="A3410" s="50">
        <v>40306534</v>
      </c>
      <c r="B3410" s="50" t="s">
        <v>3432</v>
      </c>
      <c r="C3410" s="56">
        <v>0.1</v>
      </c>
      <c r="D3410" s="51" t="s">
        <v>132</v>
      </c>
      <c r="E3410" s="52">
        <v>3.294</v>
      </c>
      <c r="F3410" s="53"/>
      <c r="G3410" s="53"/>
      <c r="H3410" s="53"/>
      <c r="I3410" s="53"/>
      <c r="J3410" s="53"/>
      <c r="K3410" s="54">
        <f>VLOOKUP('Base PF Saúde'!$D3410,'Porte Honorário'!$A$2:$C$106,3,0)</f>
        <v>11.98</v>
      </c>
      <c r="L3410" s="54">
        <f>'Base PF Saúde'!$K3410*'Base PF Saúde'!$C3410</f>
        <v>1.1980000000000002</v>
      </c>
      <c r="M3410" s="54">
        <f>ROUND('Base PF Saúde'!$E3410*'Uco e Filme'!$A$5,2)</f>
        <v>45.39</v>
      </c>
      <c r="N3410" s="54">
        <f>'Base PF Saúde'!$H3410*'Uco e Filme'!$A$11</f>
        <v>0</v>
      </c>
      <c r="O3410" s="55">
        <f>ROUND(SUM('Base PF Saúde'!$L3410:$N3410),2)</f>
        <v>46.59</v>
      </c>
    </row>
    <row r="3411" spans="1:15" x14ac:dyDescent="0.25">
      <c r="A3411" s="50">
        <v>40306542</v>
      </c>
      <c r="B3411" s="50" t="s">
        <v>3433</v>
      </c>
      <c r="C3411" s="56">
        <v>0.1</v>
      </c>
      <c r="D3411" s="51" t="s">
        <v>132</v>
      </c>
      <c r="E3411" s="52">
        <v>3.294</v>
      </c>
      <c r="F3411" s="53"/>
      <c r="G3411" s="53"/>
      <c r="H3411" s="53"/>
      <c r="I3411" s="53"/>
      <c r="J3411" s="53"/>
      <c r="K3411" s="54">
        <f>VLOOKUP('Base PF Saúde'!$D3411,'Porte Honorário'!$A$2:$C$106,3,0)</f>
        <v>11.98</v>
      </c>
      <c r="L3411" s="54">
        <f>'Base PF Saúde'!$K3411*'Base PF Saúde'!$C3411</f>
        <v>1.1980000000000002</v>
      </c>
      <c r="M3411" s="54">
        <f>ROUND('Base PF Saúde'!$E3411*'Uco e Filme'!$A$5,2)</f>
        <v>45.39</v>
      </c>
      <c r="N3411" s="54">
        <f>'Base PF Saúde'!$H3411*'Uco e Filme'!$A$11</f>
        <v>0</v>
      </c>
      <c r="O3411" s="55">
        <f>ROUND(SUM('Base PF Saúde'!$L3411:$N3411),2)</f>
        <v>46.59</v>
      </c>
    </row>
    <row r="3412" spans="1:15" x14ac:dyDescent="0.25">
      <c r="A3412" s="50">
        <v>40306550</v>
      </c>
      <c r="B3412" s="50" t="s">
        <v>3434</v>
      </c>
      <c r="C3412" s="56">
        <v>0.1</v>
      </c>
      <c r="D3412" s="51" t="s">
        <v>132</v>
      </c>
      <c r="E3412" s="52">
        <v>3.294</v>
      </c>
      <c r="F3412" s="53"/>
      <c r="G3412" s="53"/>
      <c r="H3412" s="53"/>
      <c r="I3412" s="53"/>
      <c r="J3412" s="53"/>
      <c r="K3412" s="54">
        <f>VLOOKUP('Base PF Saúde'!$D3412,'Porte Honorário'!$A$2:$C$106,3,0)</f>
        <v>11.98</v>
      </c>
      <c r="L3412" s="54">
        <f>'Base PF Saúde'!$K3412*'Base PF Saúde'!$C3412</f>
        <v>1.1980000000000002</v>
      </c>
      <c r="M3412" s="54">
        <f>ROUND('Base PF Saúde'!$E3412*'Uco e Filme'!$A$5,2)</f>
        <v>45.39</v>
      </c>
      <c r="N3412" s="54">
        <f>'Base PF Saúde'!$H3412*'Uco e Filme'!$A$11</f>
        <v>0</v>
      </c>
      <c r="O3412" s="55">
        <f>ROUND(SUM('Base PF Saúde'!$L3412:$N3412),2)</f>
        <v>46.59</v>
      </c>
    </row>
    <row r="3413" spans="1:15" x14ac:dyDescent="0.25">
      <c r="A3413" s="50">
        <v>40306569</v>
      </c>
      <c r="B3413" s="50" t="s">
        <v>3435</v>
      </c>
      <c r="C3413" s="56">
        <v>0.1</v>
      </c>
      <c r="D3413" s="51" t="s">
        <v>132</v>
      </c>
      <c r="E3413" s="52">
        <v>4.7969999999999997</v>
      </c>
      <c r="F3413" s="53"/>
      <c r="G3413" s="53"/>
      <c r="H3413" s="53"/>
      <c r="I3413" s="53"/>
      <c r="J3413" s="53"/>
      <c r="K3413" s="54">
        <f>VLOOKUP('Base PF Saúde'!$D3413,'Porte Honorário'!$A$2:$C$106,3,0)</f>
        <v>11.98</v>
      </c>
      <c r="L3413" s="54">
        <f>'Base PF Saúde'!$K3413*'Base PF Saúde'!$C3413</f>
        <v>1.1980000000000002</v>
      </c>
      <c r="M3413" s="54">
        <f>ROUND('Base PF Saúde'!$E3413*'Uco e Filme'!$A$5,2)</f>
        <v>66.099999999999994</v>
      </c>
      <c r="N3413" s="54">
        <f>'Base PF Saúde'!$H3413*'Uco e Filme'!$A$11</f>
        <v>0</v>
      </c>
      <c r="O3413" s="55">
        <f>ROUND(SUM('Base PF Saúde'!$L3413:$N3413),2)</f>
        <v>67.3</v>
      </c>
    </row>
    <row r="3414" spans="1:15" x14ac:dyDescent="0.25">
      <c r="A3414" s="50">
        <v>40306577</v>
      </c>
      <c r="B3414" s="50" t="s">
        <v>3436</v>
      </c>
      <c r="C3414" s="56">
        <v>0.1</v>
      </c>
      <c r="D3414" s="51" t="s">
        <v>132</v>
      </c>
      <c r="E3414" s="52">
        <v>4.7969999999999997</v>
      </c>
      <c r="F3414" s="53"/>
      <c r="G3414" s="53"/>
      <c r="H3414" s="53"/>
      <c r="I3414" s="53"/>
      <c r="J3414" s="53"/>
      <c r="K3414" s="54">
        <f>VLOOKUP('Base PF Saúde'!$D3414,'Porte Honorário'!$A$2:$C$106,3,0)</f>
        <v>11.98</v>
      </c>
      <c r="L3414" s="54">
        <f>'Base PF Saúde'!$K3414*'Base PF Saúde'!$C3414</f>
        <v>1.1980000000000002</v>
      </c>
      <c r="M3414" s="54">
        <f>ROUND('Base PF Saúde'!$E3414*'Uco e Filme'!$A$5,2)</f>
        <v>66.099999999999994</v>
      </c>
      <c r="N3414" s="54">
        <f>'Base PF Saúde'!$H3414*'Uco e Filme'!$A$11</f>
        <v>0</v>
      </c>
      <c r="O3414" s="55">
        <f>ROUND(SUM('Base PF Saúde'!$L3414:$N3414),2)</f>
        <v>67.3</v>
      </c>
    </row>
    <row r="3415" spans="1:15" x14ac:dyDescent="0.25">
      <c r="A3415" s="50">
        <v>40306585</v>
      </c>
      <c r="B3415" s="50" t="s">
        <v>3437</v>
      </c>
      <c r="C3415" s="56">
        <v>0.1</v>
      </c>
      <c r="D3415" s="51" t="s">
        <v>132</v>
      </c>
      <c r="E3415" s="52">
        <v>13.815</v>
      </c>
      <c r="F3415" s="53"/>
      <c r="G3415" s="53"/>
      <c r="H3415" s="53"/>
      <c r="I3415" s="53"/>
      <c r="J3415" s="53"/>
      <c r="K3415" s="54">
        <f>VLOOKUP('Base PF Saúde'!$D3415,'Porte Honorário'!$A$2:$C$106,3,0)</f>
        <v>11.98</v>
      </c>
      <c r="L3415" s="54">
        <f>'Base PF Saúde'!$K3415*'Base PF Saúde'!$C3415</f>
        <v>1.1980000000000002</v>
      </c>
      <c r="M3415" s="54">
        <f>ROUND('Base PF Saúde'!$E3415*'Uco e Filme'!$A$5,2)</f>
        <v>190.37</v>
      </c>
      <c r="N3415" s="54">
        <f>'Base PF Saúde'!$H3415*'Uco e Filme'!$A$11</f>
        <v>0</v>
      </c>
      <c r="O3415" s="55">
        <f>ROUND(SUM('Base PF Saúde'!$L3415:$N3415),2)</f>
        <v>191.57</v>
      </c>
    </row>
    <row r="3416" spans="1:15" x14ac:dyDescent="0.25">
      <c r="A3416" s="50">
        <v>40306593</v>
      </c>
      <c r="B3416" s="50" t="s">
        <v>3438</v>
      </c>
      <c r="C3416" s="56">
        <v>0.1</v>
      </c>
      <c r="D3416" s="51" t="s">
        <v>132</v>
      </c>
      <c r="E3416" s="52">
        <v>4.7969999999999997</v>
      </c>
      <c r="F3416" s="53"/>
      <c r="G3416" s="53"/>
      <c r="H3416" s="53"/>
      <c r="I3416" s="53"/>
      <c r="J3416" s="53"/>
      <c r="K3416" s="54">
        <f>VLOOKUP('Base PF Saúde'!$D3416,'Porte Honorário'!$A$2:$C$106,3,0)</f>
        <v>11.98</v>
      </c>
      <c r="L3416" s="54">
        <f>'Base PF Saúde'!$K3416*'Base PF Saúde'!$C3416</f>
        <v>1.1980000000000002</v>
      </c>
      <c r="M3416" s="54">
        <f>ROUND('Base PF Saúde'!$E3416*'Uco e Filme'!$A$5,2)</f>
        <v>66.099999999999994</v>
      </c>
      <c r="N3416" s="54">
        <f>'Base PF Saúde'!$H3416*'Uco e Filme'!$A$11</f>
        <v>0</v>
      </c>
      <c r="O3416" s="55">
        <f>ROUND(SUM('Base PF Saúde'!$L3416:$N3416),2)</f>
        <v>67.3</v>
      </c>
    </row>
    <row r="3417" spans="1:15" x14ac:dyDescent="0.25">
      <c r="A3417" s="50">
        <v>40306607</v>
      </c>
      <c r="B3417" s="50" t="s">
        <v>3439</v>
      </c>
      <c r="C3417" s="56">
        <v>0.1</v>
      </c>
      <c r="D3417" s="51" t="s">
        <v>132</v>
      </c>
      <c r="E3417" s="52">
        <v>5.0940000000000003</v>
      </c>
      <c r="F3417" s="53"/>
      <c r="G3417" s="53"/>
      <c r="H3417" s="53"/>
      <c r="I3417" s="53"/>
      <c r="J3417" s="53"/>
      <c r="K3417" s="54">
        <f>VLOOKUP('Base PF Saúde'!$D3417,'Porte Honorário'!$A$2:$C$106,3,0)</f>
        <v>11.98</v>
      </c>
      <c r="L3417" s="54">
        <f>'Base PF Saúde'!$K3417*'Base PF Saúde'!$C3417</f>
        <v>1.1980000000000002</v>
      </c>
      <c r="M3417" s="54">
        <f>ROUND('Base PF Saúde'!$E3417*'Uco e Filme'!$A$5,2)</f>
        <v>70.2</v>
      </c>
      <c r="N3417" s="54">
        <f>'Base PF Saúde'!$H3417*'Uco e Filme'!$A$11</f>
        <v>0</v>
      </c>
      <c r="O3417" s="55">
        <f>ROUND(SUM('Base PF Saúde'!$L3417:$N3417),2)</f>
        <v>71.400000000000006</v>
      </c>
    </row>
    <row r="3418" spans="1:15" x14ac:dyDescent="0.25">
      <c r="A3418" s="50">
        <v>40306615</v>
      </c>
      <c r="B3418" s="50" t="s">
        <v>3440</v>
      </c>
      <c r="C3418" s="51">
        <v>0.04</v>
      </c>
      <c r="D3418" s="51" t="s">
        <v>132</v>
      </c>
      <c r="E3418" s="52">
        <v>1.8</v>
      </c>
      <c r="F3418" s="53"/>
      <c r="G3418" s="53"/>
      <c r="H3418" s="53"/>
      <c r="I3418" s="53"/>
      <c r="J3418" s="53"/>
      <c r="K3418" s="54">
        <f>VLOOKUP('Base PF Saúde'!$D3418,'Porte Honorário'!$A$2:$C$106,3,0)</f>
        <v>11.98</v>
      </c>
      <c r="L3418" s="54">
        <f>'Base PF Saúde'!$K3418*'Base PF Saúde'!$C3418</f>
        <v>0.47920000000000001</v>
      </c>
      <c r="M3418" s="54">
        <f>ROUND('Base PF Saúde'!$E3418*'Uco e Filme'!$A$5,2)</f>
        <v>24.8</v>
      </c>
      <c r="N3418" s="54">
        <f>'Base PF Saúde'!$H3418*'Uco e Filme'!$A$11</f>
        <v>0</v>
      </c>
      <c r="O3418" s="55">
        <f>ROUND(SUM('Base PF Saúde'!$L3418:$N3418),2)</f>
        <v>25.28</v>
      </c>
    </row>
    <row r="3419" spans="1:15" x14ac:dyDescent="0.25">
      <c r="A3419" s="50">
        <v>40306623</v>
      </c>
      <c r="B3419" s="50" t="s">
        <v>3441</v>
      </c>
      <c r="C3419" s="51">
        <v>0.04</v>
      </c>
      <c r="D3419" s="51" t="s">
        <v>132</v>
      </c>
      <c r="E3419" s="52">
        <v>2.1869999999999998</v>
      </c>
      <c r="F3419" s="53"/>
      <c r="G3419" s="53"/>
      <c r="H3419" s="53"/>
      <c r="I3419" s="53"/>
      <c r="J3419" s="53"/>
      <c r="K3419" s="54">
        <f>VLOOKUP('Base PF Saúde'!$D3419,'Porte Honorário'!$A$2:$C$106,3,0)</f>
        <v>11.98</v>
      </c>
      <c r="L3419" s="54">
        <f>'Base PF Saúde'!$K3419*'Base PF Saúde'!$C3419</f>
        <v>0.47920000000000001</v>
      </c>
      <c r="M3419" s="54">
        <f>ROUND('Base PF Saúde'!$E3419*'Uco e Filme'!$A$5,2)</f>
        <v>30.14</v>
      </c>
      <c r="N3419" s="54">
        <f>'Base PF Saúde'!$H3419*'Uco e Filme'!$A$11</f>
        <v>0</v>
      </c>
      <c r="O3419" s="55">
        <f>ROUND(SUM('Base PF Saúde'!$L3419:$N3419),2)</f>
        <v>30.62</v>
      </c>
    </row>
    <row r="3420" spans="1:15" x14ac:dyDescent="0.25">
      <c r="A3420" s="50">
        <v>40306631</v>
      </c>
      <c r="B3420" s="50" t="s">
        <v>3442</v>
      </c>
      <c r="C3420" s="51">
        <v>0.04</v>
      </c>
      <c r="D3420" s="51" t="s">
        <v>132</v>
      </c>
      <c r="E3420" s="52">
        <v>2.1869999999999998</v>
      </c>
      <c r="F3420" s="53"/>
      <c r="G3420" s="53"/>
      <c r="H3420" s="53"/>
      <c r="I3420" s="53"/>
      <c r="J3420" s="53"/>
      <c r="K3420" s="54">
        <f>VLOOKUP('Base PF Saúde'!$D3420,'Porte Honorário'!$A$2:$C$106,3,0)</f>
        <v>11.98</v>
      </c>
      <c r="L3420" s="54">
        <f>'Base PF Saúde'!$K3420*'Base PF Saúde'!$C3420</f>
        <v>0.47920000000000001</v>
      </c>
      <c r="M3420" s="54">
        <f>ROUND('Base PF Saúde'!$E3420*'Uco e Filme'!$A$5,2)</f>
        <v>30.14</v>
      </c>
      <c r="N3420" s="54">
        <f>'Base PF Saúde'!$H3420*'Uco e Filme'!$A$11</f>
        <v>0</v>
      </c>
      <c r="O3420" s="55">
        <f>ROUND(SUM('Base PF Saúde'!$L3420:$N3420),2)</f>
        <v>30.62</v>
      </c>
    </row>
    <row r="3421" spans="1:15" x14ac:dyDescent="0.25">
      <c r="A3421" s="50">
        <v>40306640</v>
      </c>
      <c r="B3421" s="50" t="s">
        <v>3443</v>
      </c>
      <c r="C3421" s="51">
        <v>0.1</v>
      </c>
      <c r="D3421" s="51" t="s">
        <v>132</v>
      </c>
      <c r="E3421" s="52">
        <v>2.8439999999999999</v>
      </c>
      <c r="F3421" s="53"/>
      <c r="G3421" s="53"/>
      <c r="H3421" s="53"/>
      <c r="I3421" s="53"/>
      <c r="J3421" s="53"/>
      <c r="K3421" s="54">
        <f>VLOOKUP('Base PF Saúde'!$D3421,'Porte Honorário'!$A$2:$C$106,3,0)</f>
        <v>11.98</v>
      </c>
      <c r="L3421" s="54">
        <f>'Base PF Saúde'!$K3421*'Base PF Saúde'!$C3421</f>
        <v>1.1980000000000002</v>
      </c>
      <c r="M3421" s="54">
        <f>ROUND('Base PF Saúde'!$E3421*'Uco e Filme'!$A$5,2)</f>
        <v>39.19</v>
      </c>
      <c r="N3421" s="54">
        <f>'Base PF Saúde'!$H3421*'Uco e Filme'!$A$11</f>
        <v>0</v>
      </c>
      <c r="O3421" s="55">
        <f>ROUND(SUM('Base PF Saúde'!$L3421:$N3421),2)</f>
        <v>40.39</v>
      </c>
    </row>
    <row r="3422" spans="1:15" x14ac:dyDescent="0.25">
      <c r="A3422" s="50">
        <v>40306658</v>
      </c>
      <c r="B3422" s="50" t="s">
        <v>3444</v>
      </c>
      <c r="C3422" s="51">
        <v>4.0000000000000001E-3</v>
      </c>
      <c r="D3422" s="51" t="s">
        <v>132</v>
      </c>
      <c r="E3422" s="52">
        <v>2.1869999999999998</v>
      </c>
      <c r="F3422" s="53"/>
      <c r="G3422" s="53"/>
      <c r="H3422" s="53"/>
      <c r="I3422" s="53"/>
      <c r="J3422" s="53"/>
      <c r="K3422" s="54">
        <f>VLOOKUP('Base PF Saúde'!$D3422,'Porte Honorário'!$A$2:$C$106,3,0)</f>
        <v>11.98</v>
      </c>
      <c r="L3422" s="54">
        <f>'Base PF Saúde'!$K3422*'Base PF Saúde'!$C3422</f>
        <v>4.7920000000000004E-2</v>
      </c>
      <c r="M3422" s="54">
        <f>ROUND('Base PF Saúde'!$E3422*'Uco e Filme'!$A$5,2)</f>
        <v>30.14</v>
      </c>
      <c r="N3422" s="54">
        <f>'Base PF Saúde'!$H3422*'Uco e Filme'!$A$11</f>
        <v>0</v>
      </c>
      <c r="O3422" s="55">
        <f>ROUND(SUM('Base PF Saúde'!$L3422:$N3422),2)</f>
        <v>30.19</v>
      </c>
    </row>
    <row r="3423" spans="1:15" x14ac:dyDescent="0.25">
      <c r="A3423" s="50">
        <v>40306666</v>
      </c>
      <c r="B3423" s="50" t="s">
        <v>3445</v>
      </c>
      <c r="C3423" s="51">
        <v>0.01</v>
      </c>
      <c r="D3423" s="51" t="s">
        <v>132</v>
      </c>
      <c r="E3423" s="52">
        <v>1.8</v>
      </c>
      <c r="F3423" s="53"/>
      <c r="G3423" s="53"/>
      <c r="H3423" s="53"/>
      <c r="I3423" s="53"/>
      <c r="J3423" s="53"/>
      <c r="K3423" s="54">
        <f>VLOOKUP('Base PF Saúde'!$D3423,'Porte Honorário'!$A$2:$C$106,3,0)</f>
        <v>11.98</v>
      </c>
      <c r="L3423" s="54">
        <f>'Base PF Saúde'!$K3423*'Base PF Saúde'!$C3423</f>
        <v>0.1198</v>
      </c>
      <c r="M3423" s="54">
        <f>ROUND('Base PF Saúde'!$E3423*'Uco e Filme'!$A$5,2)</f>
        <v>24.8</v>
      </c>
      <c r="N3423" s="54">
        <f>'Base PF Saúde'!$H3423*'Uco e Filme'!$A$11</f>
        <v>0</v>
      </c>
      <c r="O3423" s="55">
        <f>ROUND(SUM('Base PF Saúde'!$L3423:$N3423),2)</f>
        <v>24.92</v>
      </c>
    </row>
    <row r="3424" spans="1:15" x14ac:dyDescent="0.25">
      <c r="A3424" s="50">
        <v>40306674</v>
      </c>
      <c r="B3424" s="50" t="s">
        <v>3446</v>
      </c>
      <c r="C3424" s="51">
        <v>0.01</v>
      </c>
      <c r="D3424" s="51" t="s">
        <v>132</v>
      </c>
      <c r="E3424" s="52">
        <v>2.1869999999999998</v>
      </c>
      <c r="F3424" s="53"/>
      <c r="G3424" s="53"/>
      <c r="H3424" s="53"/>
      <c r="I3424" s="53"/>
      <c r="J3424" s="53"/>
      <c r="K3424" s="54">
        <f>VLOOKUP('Base PF Saúde'!$D3424,'Porte Honorário'!$A$2:$C$106,3,0)</f>
        <v>11.98</v>
      </c>
      <c r="L3424" s="54">
        <f>'Base PF Saúde'!$K3424*'Base PF Saúde'!$C3424</f>
        <v>0.1198</v>
      </c>
      <c r="M3424" s="54">
        <f>ROUND('Base PF Saúde'!$E3424*'Uco e Filme'!$A$5,2)</f>
        <v>30.14</v>
      </c>
      <c r="N3424" s="54">
        <f>'Base PF Saúde'!$H3424*'Uco e Filme'!$A$11</f>
        <v>0</v>
      </c>
      <c r="O3424" s="55">
        <f>ROUND(SUM('Base PF Saúde'!$L3424:$N3424),2)</f>
        <v>30.26</v>
      </c>
    </row>
    <row r="3425" spans="1:15" ht="24" x14ac:dyDescent="0.25">
      <c r="A3425" s="50">
        <v>40306682</v>
      </c>
      <c r="B3425" s="50" t="s">
        <v>3447</v>
      </c>
      <c r="C3425" s="51">
        <v>0.04</v>
      </c>
      <c r="D3425" s="51" t="s">
        <v>132</v>
      </c>
      <c r="E3425" s="52">
        <v>2.484</v>
      </c>
      <c r="F3425" s="53"/>
      <c r="G3425" s="53"/>
      <c r="H3425" s="53"/>
      <c r="I3425" s="53"/>
      <c r="J3425" s="53"/>
      <c r="K3425" s="54">
        <f>VLOOKUP('Base PF Saúde'!$D3425,'Porte Honorário'!$A$2:$C$106,3,0)</f>
        <v>11.98</v>
      </c>
      <c r="L3425" s="54">
        <f>'Base PF Saúde'!$K3425*'Base PF Saúde'!$C3425</f>
        <v>0.47920000000000001</v>
      </c>
      <c r="M3425" s="54">
        <f>ROUND('Base PF Saúde'!$E3425*'Uco e Filme'!$A$5,2)</f>
        <v>34.229999999999997</v>
      </c>
      <c r="N3425" s="54">
        <f>'Base PF Saúde'!$H3425*'Uco e Filme'!$A$11</f>
        <v>0</v>
      </c>
      <c r="O3425" s="55">
        <f>ROUND(SUM('Base PF Saúde'!$L3425:$N3425),2)</f>
        <v>34.71</v>
      </c>
    </row>
    <row r="3426" spans="1:15" x14ac:dyDescent="0.25">
      <c r="A3426" s="50">
        <v>40306690</v>
      </c>
      <c r="B3426" s="50" t="s">
        <v>3448</v>
      </c>
      <c r="C3426" s="51">
        <v>0.1</v>
      </c>
      <c r="D3426" s="51" t="s">
        <v>132</v>
      </c>
      <c r="E3426" s="52">
        <v>3.294</v>
      </c>
      <c r="F3426" s="53"/>
      <c r="G3426" s="53"/>
      <c r="H3426" s="53"/>
      <c r="I3426" s="53"/>
      <c r="J3426" s="53"/>
      <c r="K3426" s="54">
        <f>VLOOKUP('Base PF Saúde'!$D3426,'Porte Honorário'!$A$2:$C$106,3,0)</f>
        <v>11.98</v>
      </c>
      <c r="L3426" s="54">
        <f>'Base PF Saúde'!$K3426*'Base PF Saúde'!$C3426</f>
        <v>1.1980000000000002</v>
      </c>
      <c r="M3426" s="54">
        <f>ROUND('Base PF Saúde'!$E3426*'Uco e Filme'!$A$5,2)</f>
        <v>45.39</v>
      </c>
      <c r="N3426" s="54">
        <f>'Base PF Saúde'!$H3426*'Uco e Filme'!$A$11</f>
        <v>0</v>
      </c>
      <c r="O3426" s="55">
        <f>ROUND(SUM('Base PF Saúde'!$L3426:$N3426),2)</f>
        <v>46.59</v>
      </c>
    </row>
    <row r="3427" spans="1:15" x14ac:dyDescent="0.25">
      <c r="A3427" s="50">
        <v>40306704</v>
      </c>
      <c r="B3427" s="50" t="s">
        <v>3449</v>
      </c>
      <c r="C3427" s="51">
        <v>0.01</v>
      </c>
      <c r="D3427" s="51" t="s">
        <v>132</v>
      </c>
      <c r="E3427" s="52">
        <v>1.413</v>
      </c>
      <c r="F3427" s="53"/>
      <c r="G3427" s="53"/>
      <c r="H3427" s="53"/>
      <c r="I3427" s="53"/>
      <c r="J3427" s="53"/>
      <c r="K3427" s="54">
        <f>VLOOKUP('Base PF Saúde'!$D3427,'Porte Honorário'!$A$2:$C$106,3,0)</f>
        <v>11.98</v>
      </c>
      <c r="L3427" s="54">
        <f>'Base PF Saúde'!$K3427*'Base PF Saúde'!$C3427</f>
        <v>0.1198</v>
      </c>
      <c r="M3427" s="54">
        <f>ROUND('Base PF Saúde'!$E3427*'Uco e Filme'!$A$5,2)</f>
        <v>19.47</v>
      </c>
      <c r="N3427" s="54">
        <f>'Base PF Saúde'!$H3427*'Uco e Filme'!$A$11</f>
        <v>0</v>
      </c>
      <c r="O3427" s="55">
        <f>ROUND(SUM('Base PF Saúde'!$L3427:$N3427),2)</f>
        <v>19.59</v>
      </c>
    </row>
    <row r="3428" spans="1:15" x14ac:dyDescent="0.25">
      <c r="A3428" s="50">
        <v>40306712</v>
      </c>
      <c r="B3428" s="50" t="s">
        <v>3450</v>
      </c>
      <c r="C3428" s="51">
        <v>0.01</v>
      </c>
      <c r="D3428" s="51" t="s">
        <v>132</v>
      </c>
      <c r="E3428" s="52">
        <v>1.413</v>
      </c>
      <c r="F3428" s="53"/>
      <c r="G3428" s="53"/>
      <c r="H3428" s="53"/>
      <c r="I3428" s="53"/>
      <c r="J3428" s="53"/>
      <c r="K3428" s="54">
        <f>VLOOKUP('Base PF Saúde'!$D3428,'Porte Honorário'!$A$2:$C$106,3,0)</f>
        <v>11.98</v>
      </c>
      <c r="L3428" s="54">
        <f>'Base PF Saúde'!$K3428*'Base PF Saúde'!$C3428</f>
        <v>0.1198</v>
      </c>
      <c r="M3428" s="54">
        <f>ROUND('Base PF Saúde'!$E3428*'Uco e Filme'!$A$5,2)</f>
        <v>19.47</v>
      </c>
      <c r="N3428" s="54">
        <f>'Base PF Saúde'!$H3428*'Uco e Filme'!$A$11</f>
        <v>0</v>
      </c>
      <c r="O3428" s="55">
        <f>ROUND(SUM('Base PF Saúde'!$L3428:$N3428),2)</f>
        <v>19.59</v>
      </c>
    </row>
    <row r="3429" spans="1:15" x14ac:dyDescent="0.25">
      <c r="A3429" s="50">
        <v>40306720</v>
      </c>
      <c r="B3429" s="50" t="s">
        <v>3451</v>
      </c>
      <c r="C3429" s="51">
        <v>0.1</v>
      </c>
      <c r="D3429" s="51" t="s">
        <v>132</v>
      </c>
      <c r="E3429" s="52">
        <v>3.294</v>
      </c>
      <c r="F3429" s="53"/>
      <c r="G3429" s="53"/>
      <c r="H3429" s="53"/>
      <c r="I3429" s="53"/>
      <c r="J3429" s="53"/>
      <c r="K3429" s="54">
        <f>VLOOKUP('Base PF Saúde'!$D3429,'Porte Honorário'!$A$2:$C$106,3,0)</f>
        <v>11.98</v>
      </c>
      <c r="L3429" s="54">
        <f>'Base PF Saúde'!$K3429*'Base PF Saúde'!$C3429</f>
        <v>1.1980000000000002</v>
      </c>
      <c r="M3429" s="54">
        <f>ROUND('Base PF Saúde'!$E3429*'Uco e Filme'!$A$5,2)</f>
        <v>45.39</v>
      </c>
      <c r="N3429" s="54">
        <f>'Base PF Saúde'!$H3429*'Uco e Filme'!$A$11</f>
        <v>0</v>
      </c>
      <c r="O3429" s="55">
        <f>ROUND(SUM('Base PF Saúde'!$L3429:$N3429),2)</f>
        <v>46.59</v>
      </c>
    </row>
    <row r="3430" spans="1:15" x14ac:dyDescent="0.25">
      <c r="A3430" s="50">
        <v>40306739</v>
      </c>
      <c r="B3430" s="50" t="s">
        <v>3452</v>
      </c>
      <c r="C3430" s="51">
        <v>0.04</v>
      </c>
      <c r="D3430" s="51" t="s">
        <v>132</v>
      </c>
      <c r="E3430" s="52">
        <v>1.413</v>
      </c>
      <c r="F3430" s="53"/>
      <c r="G3430" s="53"/>
      <c r="H3430" s="53"/>
      <c r="I3430" s="53"/>
      <c r="J3430" s="53"/>
      <c r="K3430" s="54">
        <f>VLOOKUP('Base PF Saúde'!$D3430,'Porte Honorário'!$A$2:$C$106,3,0)</f>
        <v>11.98</v>
      </c>
      <c r="L3430" s="54">
        <f>'Base PF Saúde'!$K3430*'Base PF Saúde'!$C3430</f>
        <v>0.47920000000000001</v>
      </c>
      <c r="M3430" s="54">
        <f>ROUND('Base PF Saúde'!$E3430*'Uco e Filme'!$A$5,2)</f>
        <v>19.47</v>
      </c>
      <c r="N3430" s="54">
        <f>'Base PF Saúde'!$H3430*'Uco e Filme'!$A$11</f>
        <v>0</v>
      </c>
      <c r="O3430" s="55">
        <f>ROUND(SUM('Base PF Saúde'!$L3430:$N3430),2)</f>
        <v>19.95</v>
      </c>
    </row>
    <row r="3431" spans="1:15" x14ac:dyDescent="0.25">
      <c r="A3431" s="50">
        <v>40306747</v>
      </c>
      <c r="B3431" s="50" t="s">
        <v>3453</v>
      </c>
      <c r="C3431" s="51">
        <v>0.01</v>
      </c>
      <c r="D3431" s="51" t="s">
        <v>132</v>
      </c>
      <c r="E3431" s="52">
        <v>1.17</v>
      </c>
      <c r="F3431" s="53"/>
      <c r="G3431" s="53"/>
      <c r="H3431" s="53"/>
      <c r="I3431" s="53"/>
      <c r="J3431" s="53"/>
      <c r="K3431" s="54">
        <f>VLOOKUP('Base PF Saúde'!$D3431,'Porte Honorário'!$A$2:$C$106,3,0)</f>
        <v>11.98</v>
      </c>
      <c r="L3431" s="54">
        <f>'Base PF Saúde'!$K3431*'Base PF Saúde'!$C3431</f>
        <v>0.1198</v>
      </c>
      <c r="M3431" s="54">
        <f>ROUND('Base PF Saúde'!$E3431*'Uco e Filme'!$A$5,2)</f>
        <v>16.12</v>
      </c>
      <c r="N3431" s="54">
        <f>'Base PF Saúde'!$H3431*'Uco e Filme'!$A$11</f>
        <v>0</v>
      </c>
      <c r="O3431" s="55">
        <f>ROUND(SUM('Base PF Saúde'!$L3431:$N3431),2)</f>
        <v>16.239999999999998</v>
      </c>
    </row>
    <row r="3432" spans="1:15" x14ac:dyDescent="0.25">
      <c r="A3432" s="50">
        <v>40306755</v>
      </c>
      <c r="B3432" s="50" t="s">
        <v>3454</v>
      </c>
      <c r="C3432" s="51">
        <v>0.04</v>
      </c>
      <c r="D3432" s="51" t="s">
        <v>132</v>
      </c>
      <c r="E3432" s="52">
        <v>1.17</v>
      </c>
      <c r="F3432" s="53"/>
      <c r="G3432" s="53"/>
      <c r="H3432" s="53"/>
      <c r="I3432" s="53"/>
      <c r="J3432" s="53"/>
      <c r="K3432" s="54">
        <f>VLOOKUP('Base PF Saúde'!$D3432,'Porte Honorário'!$A$2:$C$106,3,0)</f>
        <v>11.98</v>
      </c>
      <c r="L3432" s="54">
        <f>'Base PF Saúde'!$K3432*'Base PF Saúde'!$C3432</f>
        <v>0.47920000000000001</v>
      </c>
      <c r="M3432" s="54">
        <f>ROUND('Base PF Saúde'!$E3432*'Uco e Filme'!$A$5,2)</f>
        <v>16.12</v>
      </c>
      <c r="N3432" s="54">
        <f>'Base PF Saúde'!$H3432*'Uco e Filme'!$A$11</f>
        <v>0</v>
      </c>
      <c r="O3432" s="55">
        <f>ROUND(SUM('Base PF Saúde'!$L3432:$N3432),2)</f>
        <v>16.600000000000001</v>
      </c>
    </row>
    <row r="3433" spans="1:15" x14ac:dyDescent="0.25">
      <c r="A3433" s="50">
        <v>40306763</v>
      </c>
      <c r="B3433" s="50" t="s">
        <v>3455</v>
      </c>
      <c r="C3433" s="51">
        <v>0.01</v>
      </c>
      <c r="D3433" s="51" t="s">
        <v>132</v>
      </c>
      <c r="E3433" s="52">
        <v>0.72</v>
      </c>
      <c r="F3433" s="53"/>
      <c r="G3433" s="53"/>
      <c r="H3433" s="53"/>
      <c r="I3433" s="53"/>
      <c r="J3433" s="53"/>
      <c r="K3433" s="54">
        <f>VLOOKUP('Base PF Saúde'!$D3433,'Porte Honorário'!$A$2:$C$106,3,0)</f>
        <v>11.98</v>
      </c>
      <c r="L3433" s="54">
        <f>'Base PF Saúde'!$K3433*'Base PF Saúde'!$C3433</f>
        <v>0.1198</v>
      </c>
      <c r="M3433" s="54">
        <f>ROUND('Base PF Saúde'!$E3433*'Uco e Filme'!$A$5,2)</f>
        <v>9.92</v>
      </c>
      <c r="N3433" s="54">
        <f>'Base PF Saúde'!$H3433*'Uco e Filme'!$A$11</f>
        <v>0</v>
      </c>
      <c r="O3433" s="55">
        <f>ROUND(SUM('Base PF Saúde'!$L3433:$N3433),2)</f>
        <v>10.039999999999999</v>
      </c>
    </row>
    <row r="3434" spans="1:15" ht="24" x14ac:dyDescent="0.25">
      <c r="A3434" s="50">
        <v>40306771</v>
      </c>
      <c r="B3434" s="50" t="s">
        <v>3456</v>
      </c>
      <c r="C3434" s="51">
        <v>0.5</v>
      </c>
      <c r="D3434" s="51" t="s">
        <v>132</v>
      </c>
      <c r="E3434" s="52">
        <v>5.9939999999999998</v>
      </c>
      <c r="F3434" s="53"/>
      <c r="G3434" s="53"/>
      <c r="H3434" s="53"/>
      <c r="I3434" s="53"/>
      <c r="J3434" s="53"/>
      <c r="K3434" s="54">
        <f>VLOOKUP('Base PF Saúde'!$D3434,'Porte Honorário'!$A$2:$C$106,3,0)</f>
        <v>11.98</v>
      </c>
      <c r="L3434" s="54">
        <f>'Base PF Saúde'!$K3434*'Base PF Saúde'!$C3434</f>
        <v>5.99</v>
      </c>
      <c r="M3434" s="54">
        <f>ROUND('Base PF Saúde'!$E3434*'Uco e Filme'!$A$5,2)</f>
        <v>82.6</v>
      </c>
      <c r="N3434" s="54">
        <f>'Base PF Saúde'!$H3434*'Uco e Filme'!$A$11</f>
        <v>0</v>
      </c>
      <c r="O3434" s="55">
        <f>ROUND(SUM('Base PF Saúde'!$L3434:$N3434),2)</f>
        <v>88.59</v>
      </c>
    </row>
    <row r="3435" spans="1:15" ht="24" x14ac:dyDescent="0.25">
      <c r="A3435" s="50">
        <v>40306780</v>
      </c>
      <c r="B3435" s="50" t="s">
        <v>3457</v>
      </c>
      <c r="C3435" s="51">
        <v>0.25</v>
      </c>
      <c r="D3435" s="51" t="s">
        <v>132</v>
      </c>
      <c r="E3435" s="52">
        <v>4.7969999999999997</v>
      </c>
      <c r="F3435" s="53"/>
      <c r="G3435" s="53"/>
      <c r="H3435" s="53"/>
      <c r="I3435" s="53"/>
      <c r="J3435" s="53"/>
      <c r="K3435" s="54">
        <f>VLOOKUP('Base PF Saúde'!$D3435,'Porte Honorário'!$A$2:$C$106,3,0)</f>
        <v>11.98</v>
      </c>
      <c r="L3435" s="54">
        <f>'Base PF Saúde'!$K3435*'Base PF Saúde'!$C3435</f>
        <v>2.9950000000000001</v>
      </c>
      <c r="M3435" s="54">
        <f>ROUND('Base PF Saúde'!$E3435*'Uco e Filme'!$A$5,2)</f>
        <v>66.099999999999994</v>
      </c>
      <c r="N3435" s="54">
        <f>'Base PF Saúde'!$H3435*'Uco e Filme'!$A$11</f>
        <v>0</v>
      </c>
      <c r="O3435" s="55">
        <f>ROUND(SUM('Base PF Saúde'!$L3435:$N3435),2)</f>
        <v>69.099999999999994</v>
      </c>
    </row>
    <row r="3436" spans="1:15" x14ac:dyDescent="0.25">
      <c r="A3436" s="50">
        <v>40306798</v>
      </c>
      <c r="B3436" s="50" t="s">
        <v>3458</v>
      </c>
      <c r="C3436" s="56">
        <v>0.1</v>
      </c>
      <c r="D3436" s="51" t="s">
        <v>132</v>
      </c>
      <c r="E3436" s="52">
        <v>2.8439999999999999</v>
      </c>
      <c r="F3436" s="53"/>
      <c r="G3436" s="53"/>
      <c r="H3436" s="53"/>
      <c r="I3436" s="53"/>
      <c r="J3436" s="53"/>
      <c r="K3436" s="54">
        <f>VLOOKUP('Base PF Saúde'!$D3436,'Porte Honorário'!$A$2:$C$106,3,0)</f>
        <v>11.98</v>
      </c>
      <c r="L3436" s="54">
        <f>'Base PF Saúde'!$K3436*'Base PF Saúde'!$C3436</f>
        <v>1.1980000000000002</v>
      </c>
      <c r="M3436" s="54">
        <f>ROUND('Base PF Saúde'!$E3436*'Uco e Filme'!$A$5,2)</f>
        <v>39.19</v>
      </c>
      <c r="N3436" s="54">
        <f>'Base PF Saúde'!$H3436*'Uco e Filme'!$A$11</f>
        <v>0</v>
      </c>
      <c r="O3436" s="55">
        <f>ROUND(SUM('Base PF Saúde'!$L3436:$N3436),2)</f>
        <v>40.39</v>
      </c>
    </row>
    <row r="3437" spans="1:15" x14ac:dyDescent="0.25">
      <c r="A3437" s="50">
        <v>40306801</v>
      </c>
      <c r="B3437" s="50" t="s">
        <v>3459</v>
      </c>
      <c r="C3437" s="51">
        <v>0.25</v>
      </c>
      <c r="D3437" s="51" t="s">
        <v>132</v>
      </c>
      <c r="E3437" s="52">
        <v>7.4969999999999999</v>
      </c>
      <c r="F3437" s="53"/>
      <c r="G3437" s="53"/>
      <c r="H3437" s="53"/>
      <c r="I3437" s="53"/>
      <c r="J3437" s="53"/>
      <c r="K3437" s="54">
        <f>VLOOKUP('Base PF Saúde'!$D3437,'Porte Honorário'!$A$2:$C$106,3,0)</f>
        <v>11.98</v>
      </c>
      <c r="L3437" s="54">
        <f>'Base PF Saúde'!$K3437*'Base PF Saúde'!$C3437</f>
        <v>2.9950000000000001</v>
      </c>
      <c r="M3437" s="54">
        <f>ROUND('Base PF Saúde'!$E3437*'Uco e Filme'!$A$5,2)</f>
        <v>103.31</v>
      </c>
      <c r="N3437" s="54">
        <f>'Base PF Saúde'!$H3437*'Uco e Filme'!$A$11</f>
        <v>0</v>
      </c>
      <c r="O3437" s="55">
        <f>ROUND(SUM('Base PF Saúde'!$L3437:$N3437),2)</f>
        <v>106.31</v>
      </c>
    </row>
    <row r="3438" spans="1:15" x14ac:dyDescent="0.25">
      <c r="A3438" s="50">
        <v>40306810</v>
      </c>
      <c r="B3438" s="50" t="s">
        <v>3460</v>
      </c>
      <c r="C3438" s="51">
        <v>0.01</v>
      </c>
      <c r="D3438" s="51" t="s">
        <v>132</v>
      </c>
      <c r="E3438" s="52">
        <v>1.17</v>
      </c>
      <c r="F3438" s="53"/>
      <c r="G3438" s="53"/>
      <c r="H3438" s="53"/>
      <c r="I3438" s="53"/>
      <c r="J3438" s="53"/>
      <c r="K3438" s="54">
        <f>VLOOKUP('Base PF Saúde'!$D3438,'Porte Honorário'!$A$2:$C$106,3,0)</f>
        <v>11.98</v>
      </c>
      <c r="L3438" s="54">
        <f>'Base PF Saúde'!$K3438*'Base PF Saúde'!$C3438</f>
        <v>0.1198</v>
      </c>
      <c r="M3438" s="54">
        <f>ROUND('Base PF Saúde'!$E3438*'Uco e Filme'!$A$5,2)</f>
        <v>16.12</v>
      </c>
      <c r="N3438" s="54">
        <f>'Base PF Saúde'!$H3438*'Uco e Filme'!$A$11</f>
        <v>0</v>
      </c>
      <c r="O3438" s="55">
        <f>ROUND(SUM('Base PF Saúde'!$L3438:$N3438),2)</f>
        <v>16.239999999999998</v>
      </c>
    </row>
    <row r="3439" spans="1:15" x14ac:dyDescent="0.25">
      <c r="A3439" s="50">
        <v>40306828</v>
      </c>
      <c r="B3439" s="50" t="s">
        <v>3461</v>
      </c>
      <c r="C3439" s="51">
        <v>0.04</v>
      </c>
      <c r="D3439" s="51" t="s">
        <v>132</v>
      </c>
      <c r="E3439" s="52">
        <v>0.72</v>
      </c>
      <c r="F3439" s="53"/>
      <c r="G3439" s="53"/>
      <c r="H3439" s="53"/>
      <c r="I3439" s="53"/>
      <c r="J3439" s="53"/>
      <c r="K3439" s="54">
        <f>VLOOKUP('Base PF Saúde'!$D3439,'Porte Honorário'!$A$2:$C$106,3,0)</f>
        <v>11.98</v>
      </c>
      <c r="L3439" s="54">
        <f>'Base PF Saúde'!$K3439*'Base PF Saúde'!$C3439</f>
        <v>0.47920000000000001</v>
      </c>
      <c r="M3439" s="54">
        <f>ROUND('Base PF Saúde'!$E3439*'Uco e Filme'!$A$5,2)</f>
        <v>9.92</v>
      </c>
      <c r="N3439" s="54">
        <f>'Base PF Saúde'!$H3439*'Uco e Filme'!$A$11</f>
        <v>0</v>
      </c>
      <c r="O3439" s="55">
        <f>ROUND(SUM('Base PF Saúde'!$L3439:$N3439),2)</f>
        <v>10.4</v>
      </c>
    </row>
    <row r="3440" spans="1:15" x14ac:dyDescent="0.25">
      <c r="A3440" s="50">
        <v>40306836</v>
      </c>
      <c r="B3440" s="50" t="s">
        <v>3462</v>
      </c>
      <c r="C3440" s="51">
        <v>0.01</v>
      </c>
      <c r="D3440" s="51" t="s">
        <v>132</v>
      </c>
      <c r="E3440" s="52">
        <v>1.17</v>
      </c>
      <c r="F3440" s="53"/>
      <c r="G3440" s="53"/>
      <c r="H3440" s="53"/>
      <c r="I3440" s="53"/>
      <c r="J3440" s="53"/>
      <c r="K3440" s="54">
        <f>VLOOKUP('Base PF Saúde'!$D3440,'Porte Honorário'!$A$2:$C$106,3,0)</f>
        <v>11.98</v>
      </c>
      <c r="L3440" s="54">
        <f>'Base PF Saúde'!$K3440*'Base PF Saúde'!$C3440</f>
        <v>0.1198</v>
      </c>
      <c r="M3440" s="54">
        <f>ROUND('Base PF Saúde'!$E3440*'Uco e Filme'!$A$5,2)</f>
        <v>16.12</v>
      </c>
      <c r="N3440" s="54">
        <f>'Base PF Saúde'!$H3440*'Uco e Filme'!$A$11</f>
        <v>0</v>
      </c>
      <c r="O3440" s="55">
        <f>ROUND(SUM('Base PF Saúde'!$L3440:$N3440),2)</f>
        <v>16.239999999999998</v>
      </c>
    </row>
    <row r="3441" spans="1:15" x14ac:dyDescent="0.25">
      <c r="A3441" s="50">
        <v>40306844</v>
      </c>
      <c r="B3441" s="50" t="s">
        <v>3463</v>
      </c>
      <c r="C3441" s="51">
        <v>0.04</v>
      </c>
      <c r="D3441" s="51" t="s">
        <v>132</v>
      </c>
      <c r="E3441" s="52">
        <v>0.72</v>
      </c>
      <c r="F3441" s="53"/>
      <c r="G3441" s="53"/>
      <c r="H3441" s="53"/>
      <c r="I3441" s="53"/>
      <c r="J3441" s="53"/>
      <c r="K3441" s="54">
        <f>VLOOKUP('Base PF Saúde'!$D3441,'Porte Honorário'!$A$2:$C$106,3,0)</f>
        <v>11.98</v>
      </c>
      <c r="L3441" s="54">
        <f>'Base PF Saúde'!$K3441*'Base PF Saúde'!$C3441</f>
        <v>0.47920000000000001</v>
      </c>
      <c r="M3441" s="54">
        <f>ROUND('Base PF Saúde'!$E3441*'Uco e Filme'!$A$5,2)</f>
        <v>9.92</v>
      </c>
      <c r="N3441" s="54">
        <f>'Base PF Saúde'!$H3441*'Uco e Filme'!$A$11</f>
        <v>0</v>
      </c>
      <c r="O3441" s="55">
        <f>ROUND(SUM('Base PF Saúde'!$L3441:$N3441),2)</f>
        <v>10.4</v>
      </c>
    </row>
    <row r="3442" spans="1:15" x14ac:dyDescent="0.25">
      <c r="A3442" s="50">
        <v>40306852</v>
      </c>
      <c r="B3442" s="50" t="s">
        <v>3464</v>
      </c>
      <c r="C3442" s="51">
        <v>0.04</v>
      </c>
      <c r="D3442" s="51" t="s">
        <v>132</v>
      </c>
      <c r="E3442" s="52">
        <v>1.17</v>
      </c>
      <c r="F3442" s="53"/>
      <c r="G3442" s="53"/>
      <c r="H3442" s="53"/>
      <c r="I3442" s="53"/>
      <c r="J3442" s="53"/>
      <c r="K3442" s="54">
        <f>VLOOKUP('Base PF Saúde'!$D3442,'Porte Honorário'!$A$2:$C$106,3,0)</f>
        <v>11.98</v>
      </c>
      <c r="L3442" s="54">
        <f>'Base PF Saúde'!$K3442*'Base PF Saúde'!$C3442</f>
        <v>0.47920000000000001</v>
      </c>
      <c r="M3442" s="54">
        <f>ROUND('Base PF Saúde'!$E3442*'Uco e Filme'!$A$5,2)</f>
        <v>16.12</v>
      </c>
      <c r="N3442" s="54">
        <f>'Base PF Saúde'!$H3442*'Uco e Filme'!$A$11</f>
        <v>0</v>
      </c>
      <c r="O3442" s="55">
        <f>ROUND(SUM('Base PF Saúde'!$L3442:$N3442),2)</f>
        <v>16.600000000000001</v>
      </c>
    </row>
    <row r="3443" spans="1:15" ht="24" x14ac:dyDescent="0.25">
      <c r="A3443" s="50">
        <v>40306860</v>
      </c>
      <c r="B3443" s="50" t="s">
        <v>3465</v>
      </c>
      <c r="C3443" s="51">
        <v>0.01</v>
      </c>
      <c r="D3443" s="51" t="s">
        <v>132</v>
      </c>
      <c r="E3443" s="52">
        <v>1.17</v>
      </c>
      <c r="F3443" s="53"/>
      <c r="G3443" s="53"/>
      <c r="H3443" s="53"/>
      <c r="I3443" s="53"/>
      <c r="J3443" s="53"/>
      <c r="K3443" s="54">
        <f>VLOOKUP('Base PF Saúde'!$D3443,'Porte Honorário'!$A$2:$C$106,3,0)</f>
        <v>11.98</v>
      </c>
      <c r="L3443" s="54">
        <f>'Base PF Saúde'!$K3443*'Base PF Saúde'!$C3443</f>
        <v>0.1198</v>
      </c>
      <c r="M3443" s="54">
        <f>ROUND('Base PF Saúde'!$E3443*'Uco e Filme'!$A$5,2)</f>
        <v>16.12</v>
      </c>
      <c r="N3443" s="54">
        <f>'Base PF Saúde'!$H3443*'Uco e Filme'!$A$11</f>
        <v>0</v>
      </c>
      <c r="O3443" s="55">
        <f>ROUND(SUM('Base PF Saúde'!$L3443:$N3443),2)</f>
        <v>16.239999999999998</v>
      </c>
    </row>
    <row r="3444" spans="1:15" x14ac:dyDescent="0.25">
      <c r="A3444" s="50">
        <v>40306879</v>
      </c>
      <c r="B3444" s="50" t="s">
        <v>3466</v>
      </c>
      <c r="C3444" s="51">
        <v>0.04</v>
      </c>
      <c r="D3444" s="51" t="s">
        <v>132</v>
      </c>
      <c r="E3444" s="52">
        <v>1.8</v>
      </c>
      <c r="F3444" s="53"/>
      <c r="G3444" s="53"/>
      <c r="H3444" s="53"/>
      <c r="I3444" s="53"/>
      <c r="J3444" s="53"/>
      <c r="K3444" s="54">
        <f>VLOOKUP('Base PF Saúde'!$D3444,'Porte Honorário'!$A$2:$C$106,3,0)</f>
        <v>11.98</v>
      </c>
      <c r="L3444" s="54">
        <f>'Base PF Saúde'!$K3444*'Base PF Saúde'!$C3444</f>
        <v>0.47920000000000001</v>
      </c>
      <c r="M3444" s="54">
        <f>ROUND('Base PF Saúde'!$E3444*'Uco e Filme'!$A$5,2)</f>
        <v>24.8</v>
      </c>
      <c r="N3444" s="54">
        <f>'Base PF Saúde'!$H3444*'Uco e Filme'!$A$11</f>
        <v>0</v>
      </c>
      <c r="O3444" s="55">
        <f>ROUND(SUM('Base PF Saúde'!$L3444:$N3444),2)</f>
        <v>25.28</v>
      </c>
    </row>
    <row r="3445" spans="1:15" x14ac:dyDescent="0.25">
      <c r="A3445" s="50">
        <v>40306887</v>
      </c>
      <c r="B3445" s="50" t="s">
        <v>3467</v>
      </c>
      <c r="C3445" s="56">
        <v>0.5</v>
      </c>
      <c r="D3445" s="51" t="s">
        <v>132</v>
      </c>
      <c r="E3445" s="52">
        <v>36.173000000000002</v>
      </c>
      <c r="F3445" s="53"/>
      <c r="G3445" s="53"/>
      <c r="H3445" s="53"/>
      <c r="I3445" s="53"/>
      <c r="J3445" s="53"/>
      <c r="K3445" s="54">
        <f>VLOOKUP('Base PF Saúde'!$D3445,'Porte Honorário'!$A$2:$C$106,3,0)</f>
        <v>11.98</v>
      </c>
      <c r="L3445" s="54">
        <f>'Base PF Saúde'!$K3445*'Base PF Saúde'!$C3445</f>
        <v>5.99</v>
      </c>
      <c r="M3445" s="54">
        <f>ROUND('Base PF Saúde'!$E3445*'Uco e Filme'!$A$5,2)</f>
        <v>498.46</v>
      </c>
      <c r="N3445" s="54">
        <f>'Base PF Saúde'!$H3445*'Uco e Filme'!$A$11</f>
        <v>0</v>
      </c>
      <c r="O3445" s="55">
        <f>ROUND(SUM('Base PF Saúde'!$L3445:$N3445),2)</f>
        <v>504.45</v>
      </c>
    </row>
    <row r="3446" spans="1:15" x14ac:dyDescent="0.25">
      <c r="A3446" s="50">
        <v>40306895</v>
      </c>
      <c r="B3446" s="50" t="s">
        <v>3468</v>
      </c>
      <c r="C3446" s="51">
        <v>0.04</v>
      </c>
      <c r="D3446" s="51" t="s">
        <v>132</v>
      </c>
      <c r="E3446" s="52">
        <v>1.8</v>
      </c>
      <c r="F3446" s="53"/>
      <c r="G3446" s="53"/>
      <c r="H3446" s="53"/>
      <c r="I3446" s="53"/>
      <c r="J3446" s="53"/>
      <c r="K3446" s="54">
        <f>VLOOKUP('Base PF Saúde'!$D3446,'Porte Honorário'!$A$2:$C$106,3,0)</f>
        <v>11.98</v>
      </c>
      <c r="L3446" s="54">
        <f>'Base PF Saúde'!$K3446*'Base PF Saúde'!$C3446</f>
        <v>0.47920000000000001</v>
      </c>
      <c r="M3446" s="54">
        <f>ROUND('Base PF Saúde'!$E3446*'Uco e Filme'!$A$5,2)</f>
        <v>24.8</v>
      </c>
      <c r="N3446" s="54">
        <f>'Base PF Saúde'!$H3446*'Uco e Filme'!$A$11</f>
        <v>0</v>
      </c>
      <c r="O3446" s="55">
        <f>ROUND(SUM('Base PF Saúde'!$L3446:$N3446),2)</f>
        <v>25.28</v>
      </c>
    </row>
    <row r="3447" spans="1:15" ht="24" x14ac:dyDescent="0.25">
      <c r="A3447" s="50">
        <v>40306909</v>
      </c>
      <c r="B3447" s="50" t="s">
        <v>3469</v>
      </c>
      <c r="C3447" s="51">
        <v>0.25</v>
      </c>
      <c r="D3447" s="51" t="s">
        <v>132</v>
      </c>
      <c r="E3447" s="52">
        <v>12.590999999999999</v>
      </c>
      <c r="F3447" s="53"/>
      <c r="G3447" s="53"/>
      <c r="H3447" s="53"/>
      <c r="I3447" s="53"/>
      <c r="J3447" s="53"/>
      <c r="K3447" s="54">
        <f>VLOOKUP('Base PF Saúde'!$D3447,'Porte Honorário'!$A$2:$C$106,3,0)</f>
        <v>11.98</v>
      </c>
      <c r="L3447" s="54">
        <f>'Base PF Saúde'!$K3447*'Base PF Saúde'!$C3447</f>
        <v>2.9950000000000001</v>
      </c>
      <c r="M3447" s="54">
        <f>ROUND('Base PF Saúde'!$E3447*'Uco e Filme'!$A$5,2)</f>
        <v>173.5</v>
      </c>
      <c r="N3447" s="54">
        <f>'Base PF Saúde'!$H3447*'Uco e Filme'!$A$11</f>
        <v>0</v>
      </c>
      <c r="O3447" s="55">
        <f>ROUND(SUM('Base PF Saúde'!$L3447:$N3447),2)</f>
        <v>176.5</v>
      </c>
    </row>
    <row r="3448" spans="1:15" ht="24" x14ac:dyDescent="0.25">
      <c r="A3448" s="50">
        <v>40306917</v>
      </c>
      <c r="B3448" s="50" t="s">
        <v>3470</v>
      </c>
      <c r="C3448" s="51">
        <v>0.1</v>
      </c>
      <c r="D3448" s="51" t="s">
        <v>132</v>
      </c>
      <c r="E3448" s="52">
        <v>2.8439999999999999</v>
      </c>
      <c r="F3448" s="53"/>
      <c r="G3448" s="53"/>
      <c r="H3448" s="53"/>
      <c r="I3448" s="53"/>
      <c r="J3448" s="53"/>
      <c r="K3448" s="54">
        <f>VLOOKUP('Base PF Saúde'!$D3448,'Porte Honorário'!$A$2:$C$106,3,0)</f>
        <v>11.98</v>
      </c>
      <c r="L3448" s="54">
        <f>'Base PF Saúde'!$K3448*'Base PF Saúde'!$C3448</f>
        <v>1.1980000000000002</v>
      </c>
      <c r="M3448" s="54">
        <f>ROUND('Base PF Saúde'!$E3448*'Uco e Filme'!$A$5,2)</f>
        <v>39.19</v>
      </c>
      <c r="N3448" s="54">
        <f>'Base PF Saúde'!$H3448*'Uco e Filme'!$A$11</f>
        <v>0</v>
      </c>
      <c r="O3448" s="55">
        <f>ROUND(SUM('Base PF Saúde'!$L3448:$N3448),2)</f>
        <v>40.39</v>
      </c>
    </row>
    <row r="3449" spans="1:15" ht="24" x14ac:dyDescent="0.25">
      <c r="A3449" s="50">
        <v>40306925</v>
      </c>
      <c r="B3449" s="50" t="s">
        <v>3471</v>
      </c>
      <c r="C3449" s="51">
        <v>0.1</v>
      </c>
      <c r="D3449" s="51" t="s">
        <v>132</v>
      </c>
      <c r="E3449" s="52">
        <v>3.294</v>
      </c>
      <c r="F3449" s="53"/>
      <c r="G3449" s="53"/>
      <c r="H3449" s="53"/>
      <c r="I3449" s="53"/>
      <c r="J3449" s="53"/>
      <c r="K3449" s="54">
        <f>VLOOKUP('Base PF Saúde'!$D3449,'Porte Honorário'!$A$2:$C$106,3,0)</f>
        <v>11.98</v>
      </c>
      <c r="L3449" s="54">
        <f>'Base PF Saúde'!$K3449*'Base PF Saúde'!$C3449</f>
        <v>1.1980000000000002</v>
      </c>
      <c r="M3449" s="54">
        <f>ROUND('Base PF Saúde'!$E3449*'Uco e Filme'!$A$5,2)</f>
        <v>45.39</v>
      </c>
      <c r="N3449" s="54">
        <f>'Base PF Saúde'!$H3449*'Uco e Filme'!$A$11</f>
        <v>0</v>
      </c>
      <c r="O3449" s="55">
        <f>ROUND(SUM('Base PF Saúde'!$L3449:$N3449),2)</f>
        <v>46.59</v>
      </c>
    </row>
    <row r="3450" spans="1:15" x14ac:dyDescent="0.25">
      <c r="A3450" s="50">
        <v>40306933</v>
      </c>
      <c r="B3450" s="50" t="s">
        <v>3472</v>
      </c>
      <c r="C3450" s="51">
        <v>0.04</v>
      </c>
      <c r="D3450" s="51" t="s">
        <v>132</v>
      </c>
      <c r="E3450" s="52">
        <v>1.8</v>
      </c>
      <c r="F3450" s="53"/>
      <c r="G3450" s="53"/>
      <c r="H3450" s="53"/>
      <c r="I3450" s="53"/>
      <c r="J3450" s="53"/>
      <c r="K3450" s="54">
        <f>VLOOKUP('Base PF Saúde'!$D3450,'Porte Honorário'!$A$2:$C$106,3,0)</f>
        <v>11.98</v>
      </c>
      <c r="L3450" s="54">
        <f>'Base PF Saúde'!$K3450*'Base PF Saúde'!$C3450</f>
        <v>0.47920000000000001</v>
      </c>
      <c r="M3450" s="54">
        <f>ROUND('Base PF Saúde'!$E3450*'Uco e Filme'!$A$5,2)</f>
        <v>24.8</v>
      </c>
      <c r="N3450" s="54">
        <f>'Base PF Saúde'!$H3450*'Uco e Filme'!$A$11</f>
        <v>0</v>
      </c>
      <c r="O3450" s="55">
        <f>ROUND(SUM('Base PF Saúde'!$L3450:$N3450),2)</f>
        <v>25.28</v>
      </c>
    </row>
    <row r="3451" spans="1:15" x14ac:dyDescent="0.25">
      <c r="A3451" s="50">
        <v>40306941</v>
      </c>
      <c r="B3451" s="50" t="s">
        <v>3473</v>
      </c>
      <c r="C3451" s="51">
        <v>0.04</v>
      </c>
      <c r="D3451" s="51" t="s">
        <v>132</v>
      </c>
      <c r="E3451" s="52">
        <v>2.1869999999999998</v>
      </c>
      <c r="F3451" s="53"/>
      <c r="G3451" s="53"/>
      <c r="H3451" s="53"/>
      <c r="I3451" s="53"/>
      <c r="J3451" s="53"/>
      <c r="K3451" s="54">
        <f>VLOOKUP('Base PF Saúde'!$D3451,'Porte Honorário'!$A$2:$C$106,3,0)</f>
        <v>11.98</v>
      </c>
      <c r="L3451" s="54">
        <f>'Base PF Saúde'!$K3451*'Base PF Saúde'!$C3451</f>
        <v>0.47920000000000001</v>
      </c>
      <c r="M3451" s="54">
        <f>ROUND('Base PF Saúde'!$E3451*'Uco e Filme'!$A$5,2)</f>
        <v>30.14</v>
      </c>
      <c r="N3451" s="54">
        <f>'Base PF Saúde'!$H3451*'Uco e Filme'!$A$11</f>
        <v>0</v>
      </c>
      <c r="O3451" s="55">
        <f>ROUND(SUM('Base PF Saúde'!$L3451:$N3451),2)</f>
        <v>30.62</v>
      </c>
    </row>
    <row r="3452" spans="1:15" ht="24" x14ac:dyDescent="0.25">
      <c r="A3452" s="50">
        <v>40306950</v>
      </c>
      <c r="B3452" s="50" t="s">
        <v>3474</v>
      </c>
      <c r="C3452" s="51">
        <v>0.04</v>
      </c>
      <c r="D3452" s="51" t="s">
        <v>132</v>
      </c>
      <c r="E3452" s="52">
        <v>1.8</v>
      </c>
      <c r="F3452" s="53"/>
      <c r="G3452" s="53"/>
      <c r="H3452" s="53"/>
      <c r="I3452" s="53"/>
      <c r="J3452" s="53"/>
      <c r="K3452" s="54">
        <f>VLOOKUP('Base PF Saúde'!$D3452,'Porte Honorário'!$A$2:$C$106,3,0)</f>
        <v>11.98</v>
      </c>
      <c r="L3452" s="54">
        <f>'Base PF Saúde'!$K3452*'Base PF Saúde'!$C3452</f>
        <v>0.47920000000000001</v>
      </c>
      <c r="M3452" s="54">
        <f>ROUND('Base PF Saúde'!$E3452*'Uco e Filme'!$A$5,2)</f>
        <v>24.8</v>
      </c>
      <c r="N3452" s="54">
        <f>'Base PF Saúde'!$H3452*'Uco e Filme'!$A$11</f>
        <v>0</v>
      </c>
      <c r="O3452" s="55">
        <f>ROUND(SUM('Base PF Saúde'!$L3452:$N3452),2)</f>
        <v>25.28</v>
      </c>
    </row>
    <row r="3453" spans="1:15" ht="24" x14ac:dyDescent="0.25">
      <c r="A3453" s="50">
        <v>40306968</v>
      </c>
      <c r="B3453" s="50" t="s">
        <v>3475</v>
      </c>
      <c r="C3453" s="51">
        <v>0.04</v>
      </c>
      <c r="D3453" s="51" t="s">
        <v>132</v>
      </c>
      <c r="E3453" s="52">
        <v>2.1869999999999998</v>
      </c>
      <c r="F3453" s="53"/>
      <c r="G3453" s="53"/>
      <c r="H3453" s="53"/>
      <c r="I3453" s="53"/>
      <c r="J3453" s="53"/>
      <c r="K3453" s="54">
        <f>VLOOKUP('Base PF Saúde'!$D3453,'Porte Honorário'!$A$2:$C$106,3,0)</f>
        <v>11.98</v>
      </c>
      <c r="L3453" s="54">
        <f>'Base PF Saúde'!$K3453*'Base PF Saúde'!$C3453</f>
        <v>0.47920000000000001</v>
      </c>
      <c r="M3453" s="54">
        <f>ROUND('Base PF Saúde'!$E3453*'Uco e Filme'!$A$5,2)</f>
        <v>30.14</v>
      </c>
      <c r="N3453" s="54">
        <f>'Base PF Saúde'!$H3453*'Uco e Filme'!$A$11</f>
        <v>0</v>
      </c>
      <c r="O3453" s="55">
        <f>ROUND(SUM('Base PF Saúde'!$L3453:$N3453),2)</f>
        <v>30.62</v>
      </c>
    </row>
    <row r="3454" spans="1:15" ht="24" x14ac:dyDescent="0.25">
      <c r="A3454" s="50">
        <v>40306976</v>
      </c>
      <c r="B3454" s="50" t="s">
        <v>3476</v>
      </c>
      <c r="C3454" s="51">
        <v>0.04</v>
      </c>
      <c r="D3454" s="51" t="s">
        <v>132</v>
      </c>
      <c r="E3454" s="52">
        <v>1.8</v>
      </c>
      <c r="F3454" s="53"/>
      <c r="G3454" s="53"/>
      <c r="H3454" s="53"/>
      <c r="I3454" s="53"/>
      <c r="J3454" s="53"/>
      <c r="K3454" s="54">
        <f>VLOOKUP('Base PF Saúde'!$D3454,'Porte Honorário'!$A$2:$C$106,3,0)</f>
        <v>11.98</v>
      </c>
      <c r="L3454" s="54">
        <f>'Base PF Saúde'!$K3454*'Base PF Saúde'!$C3454</f>
        <v>0.47920000000000001</v>
      </c>
      <c r="M3454" s="54">
        <f>ROUND('Base PF Saúde'!$E3454*'Uco e Filme'!$A$5,2)</f>
        <v>24.8</v>
      </c>
      <c r="N3454" s="54">
        <f>'Base PF Saúde'!$H3454*'Uco e Filme'!$A$11</f>
        <v>0</v>
      </c>
      <c r="O3454" s="55">
        <f>ROUND(SUM('Base PF Saúde'!$L3454:$N3454),2)</f>
        <v>25.28</v>
      </c>
    </row>
    <row r="3455" spans="1:15" ht="24" x14ac:dyDescent="0.25">
      <c r="A3455" s="50">
        <v>40306984</v>
      </c>
      <c r="B3455" s="50" t="s">
        <v>3477</v>
      </c>
      <c r="C3455" s="51">
        <v>0.04</v>
      </c>
      <c r="D3455" s="51" t="s">
        <v>132</v>
      </c>
      <c r="E3455" s="52">
        <v>1.8</v>
      </c>
      <c r="F3455" s="53"/>
      <c r="G3455" s="53"/>
      <c r="H3455" s="53"/>
      <c r="I3455" s="53"/>
      <c r="J3455" s="53"/>
      <c r="K3455" s="54">
        <f>VLOOKUP('Base PF Saúde'!$D3455,'Porte Honorário'!$A$2:$C$106,3,0)</f>
        <v>11.98</v>
      </c>
      <c r="L3455" s="54">
        <f>'Base PF Saúde'!$K3455*'Base PF Saúde'!$C3455</f>
        <v>0.47920000000000001</v>
      </c>
      <c r="M3455" s="54">
        <f>ROUND('Base PF Saúde'!$E3455*'Uco e Filme'!$A$5,2)</f>
        <v>24.8</v>
      </c>
      <c r="N3455" s="54">
        <f>'Base PF Saúde'!$H3455*'Uco e Filme'!$A$11</f>
        <v>0</v>
      </c>
      <c r="O3455" s="55">
        <f>ROUND(SUM('Base PF Saúde'!$L3455:$N3455),2)</f>
        <v>25.28</v>
      </c>
    </row>
    <row r="3456" spans="1:15" ht="24" x14ac:dyDescent="0.25">
      <c r="A3456" s="50">
        <v>40306992</v>
      </c>
      <c r="B3456" s="50" t="s">
        <v>3478</v>
      </c>
      <c r="C3456" s="51">
        <v>0.04</v>
      </c>
      <c r="D3456" s="51" t="s">
        <v>132</v>
      </c>
      <c r="E3456" s="52">
        <v>1.8</v>
      </c>
      <c r="F3456" s="53"/>
      <c r="G3456" s="53"/>
      <c r="H3456" s="53"/>
      <c r="I3456" s="53"/>
      <c r="J3456" s="53"/>
      <c r="K3456" s="54">
        <f>VLOOKUP('Base PF Saúde'!$D3456,'Porte Honorário'!$A$2:$C$106,3,0)</f>
        <v>11.98</v>
      </c>
      <c r="L3456" s="54">
        <f>'Base PF Saúde'!$K3456*'Base PF Saúde'!$C3456</f>
        <v>0.47920000000000001</v>
      </c>
      <c r="M3456" s="54">
        <f>ROUND('Base PF Saúde'!$E3456*'Uco e Filme'!$A$5,2)</f>
        <v>24.8</v>
      </c>
      <c r="N3456" s="54">
        <f>'Base PF Saúde'!$H3456*'Uco e Filme'!$A$11</f>
        <v>0</v>
      </c>
      <c r="O3456" s="55">
        <f>ROUND(SUM('Base PF Saúde'!$L3456:$N3456),2)</f>
        <v>25.28</v>
      </c>
    </row>
    <row r="3457" spans="1:15" ht="24" x14ac:dyDescent="0.25">
      <c r="A3457" s="50">
        <v>40307018</v>
      </c>
      <c r="B3457" s="50" t="s">
        <v>3479</v>
      </c>
      <c r="C3457" s="51">
        <v>0.04</v>
      </c>
      <c r="D3457" s="51" t="s">
        <v>132</v>
      </c>
      <c r="E3457" s="52">
        <v>2.6</v>
      </c>
      <c r="F3457" s="53"/>
      <c r="G3457" s="53"/>
      <c r="H3457" s="53"/>
      <c r="I3457" s="53"/>
      <c r="J3457" s="53"/>
      <c r="K3457" s="54">
        <f>VLOOKUP('Base PF Saúde'!$D3457,'Porte Honorário'!$A$2:$C$106,3,0)</f>
        <v>11.98</v>
      </c>
      <c r="L3457" s="54">
        <f>'Base PF Saúde'!$K3457*'Base PF Saúde'!$C3457</f>
        <v>0.47920000000000001</v>
      </c>
      <c r="M3457" s="54">
        <f>ROUND('Base PF Saúde'!$E3457*'Uco e Filme'!$A$5,2)</f>
        <v>35.83</v>
      </c>
      <c r="N3457" s="54">
        <f>'Base PF Saúde'!$H3457*'Uco e Filme'!$A$11</f>
        <v>0</v>
      </c>
      <c r="O3457" s="55">
        <f>ROUND(SUM('Base PF Saúde'!$L3457:$N3457),2)</f>
        <v>36.31</v>
      </c>
    </row>
    <row r="3458" spans="1:15" x14ac:dyDescent="0.25">
      <c r="A3458" s="50">
        <v>40307026</v>
      </c>
      <c r="B3458" s="50" t="s">
        <v>3480</v>
      </c>
      <c r="C3458" s="51">
        <v>0.04</v>
      </c>
      <c r="D3458" s="51" t="s">
        <v>132</v>
      </c>
      <c r="E3458" s="52">
        <v>2.484</v>
      </c>
      <c r="F3458" s="53"/>
      <c r="G3458" s="53"/>
      <c r="H3458" s="53"/>
      <c r="I3458" s="53"/>
      <c r="J3458" s="53"/>
      <c r="K3458" s="54">
        <f>VLOOKUP('Base PF Saúde'!$D3458,'Porte Honorário'!$A$2:$C$106,3,0)</f>
        <v>11.98</v>
      </c>
      <c r="L3458" s="54">
        <f>'Base PF Saúde'!$K3458*'Base PF Saúde'!$C3458</f>
        <v>0.47920000000000001</v>
      </c>
      <c r="M3458" s="54">
        <f>ROUND('Base PF Saúde'!$E3458*'Uco e Filme'!$A$5,2)</f>
        <v>34.229999999999997</v>
      </c>
      <c r="N3458" s="54">
        <f>'Base PF Saúde'!$H3458*'Uco e Filme'!$A$11</f>
        <v>0</v>
      </c>
      <c r="O3458" s="55">
        <f>ROUND(SUM('Base PF Saúde'!$L3458:$N3458),2)</f>
        <v>34.71</v>
      </c>
    </row>
    <row r="3459" spans="1:15" ht="24" x14ac:dyDescent="0.25">
      <c r="A3459" s="50">
        <v>40307034</v>
      </c>
      <c r="B3459" s="50" t="s">
        <v>3481</v>
      </c>
      <c r="C3459" s="56">
        <v>0.1</v>
      </c>
      <c r="D3459" s="51" t="s">
        <v>132</v>
      </c>
      <c r="E3459" s="52">
        <v>3.294</v>
      </c>
      <c r="F3459" s="53"/>
      <c r="G3459" s="53"/>
      <c r="H3459" s="53"/>
      <c r="I3459" s="53"/>
      <c r="J3459" s="53"/>
      <c r="K3459" s="54">
        <f>VLOOKUP('Base PF Saúde'!$D3459,'Porte Honorário'!$A$2:$C$106,3,0)</f>
        <v>11.98</v>
      </c>
      <c r="L3459" s="54">
        <f>'Base PF Saúde'!$K3459*'Base PF Saúde'!$C3459</f>
        <v>1.1980000000000002</v>
      </c>
      <c r="M3459" s="54">
        <f>ROUND('Base PF Saúde'!$E3459*'Uco e Filme'!$A$5,2)</f>
        <v>45.39</v>
      </c>
      <c r="N3459" s="54">
        <f>'Base PF Saúde'!$H3459*'Uco e Filme'!$A$11</f>
        <v>0</v>
      </c>
      <c r="O3459" s="55">
        <f>ROUND(SUM('Base PF Saúde'!$L3459:$N3459),2)</f>
        <v>46.59</v>
      </c>
    </row>
    <row r="3460" spans="1:15" ht="24" x14ac:dyDescent="0.25">
      <c r="A3460" s="50">
        <v>40307042</v>
      </c>
      <c r="B3460" s="50" t="s">
        <v>3482</v>
      </c>
      <c r="C3460" s="56">
        <v>0.5</v>
      </c>
      <c r="D3460" s="51" t="s">
        <v>132</v>
      </c>
      <c r="E3460" s="52">
        <v>15.435</v>
      </c>
      <c r="F3460" s="53"/>
      <c r="G3460" s="53"/>
      <c r="H3460" s="53"/>
      <c r="I3460" s="53"/>
      <c r="J3460" s="53"/>
      <c r="K3460" s="54">
        <f>VLOOKUP('Base PF Saúde'!$D3460,'Porte Honorário'!$A$2:$C$106,3,0)</f>
        <v>11.98</v>
      </c>
      <c r="L3460" s="54">
        <f>'Base PF Saúde'!$K3460*'Base PF Saúde'!$C3460</f>
        <v>5.99</v>
      </c>
      <c r="M3460" s="54">
        <f>ROUND('Base PF Saúde'!$E3460*'Uco e Filme'!$A$5,2)</f>
        <v>212.69</v>
      </c>
      <c r="N3460" s="54">
        <f>'Base PF Saúde'!$H3460*'Uco e Filme'!$A$11</f>
        <v>0</v>
      </c>
      <c r="O3460" s="55">
        <f>ROUND(SUM('Base PF Saúde'!$L3460:$N3460),2)</f>
        <v>218.68</v>
      </c>
    </row>
    <row r="3461" spans="1:15" ht="24" x14ac:dyDescent="0.25">
      <c r="A3461" s="50">
        <v>40307050</v>
      </c>
      <c r="B3461" s="50" t="s">
        <v>3483</v>
      </c>
      <c r="C3461" s="56">
        <v>0.1</v>
      </c>
      <c r="D3461" s="51" t="s">
        <v>132</v>
      </c>
      <c r="E3461" s="52">
        <v>4.05</v>
      </c>
      <c r="F3461" s="53"/>
      <c r="G3461" s="53"/>
      <c r="H3461" s="53"/>
      <c r="I3461" s="53"/>
      <c r="J3461" s="53"/>
      <c r="K3461" s="54">
        <f>VLOOKUP('Base PF Saúde'!$D3461,'Porte Honorário'!$A$2:$C$106,3,0)</f>
        <v>11.98</v>
      </c>
      <c r="L3461" s="54">
        <f>'Base PF Saúde'!$K3461*'Base PF Saúde'!$C3461</f>
        <v>1.1980000000000002</v>
      </c>
      <c r="M3461" s="54">
        <f>ROUND('Base PF Saúde'!$E3461*'Uco e Filme'!$A$5,2)</f>
        <v>55.81</v>
      </c>
      <c r="N3461" s="54">
        <f>'Base PF Saúde'!$H3461*'Uco e Filme'!$A$11</f>
        <v>0</v>
      </c>
      <c r="O3461" s="55">
        <f>ROUND(SUM('Base PF Saúde'!$L3461:$N3461),2)</f>
        <v>57.01</v>
      </c>
    </row>
    <row r="3462" spans="1:15" ht="24" x14ac:dyDescent="0.25">
      <c r="A3462" s="50">
        <v>40307069</v>
      </c>
      <c r="B3462" s="50" t="s">
        <v>3484</v>
      </c>
      <c r="C3462" s="56">
        <v>0.1</v>
      </c>
      <c r="D3462" s="51" t="s">
        <v>132</v>
      </c>
      <c r="E3462" s="52">
        <v>3.96</v>
      </c>
      <c r="F3462" s="53"/>
      <c r="G3462" s="53"/>
      <c r="H3462" s="53"/>
      <c r="I3462" s="53"/>
      <c r="J3462" s="53"/>
      <c r="K3462" s="54">
        <f>VLOOKUP('Base PF Saúde'!$D3462,'Porte Honorário'!$A$2:$C$106,3,0)</f>
        <v>11.98</v>
      </c>
      <c r="L3462" s="54">
        <f>'Base PF Saúde'!$K3462*'Base PF Saúde'!$C3462</f>
        <v>1.1980000000000002</v>
      </c>
      <c r="M3462" s="54">
        <f>ROUND('Base PF Saúde'!$E3462*'Uco e Filme'!$A$5,2)</f>
        <v>54.57</v>
      </c>
      <c r="N3462" s="54">
        <f>'Base PF Saúde'!$H3462*'Uco e Filme'!$A$11</f>
        <v>0</v>
      </c>
      <c r="O3462" s="55">
        <f>ROUND(SUM('Base PF Saúde'!$L3462:$N3462),2)</f>
        <v>55.77</v>
      </c>
    </row>
    <row r="3463" spans="1:15" ht="24" x14ac:dyDescent="0.25">
      <c r="A3463" s="50">
        <v>40307077</v>
      </c>
      <c r="B3463" s="50" t="s">
        <v>3485</v>
      </c>
      <c r="C3463" s="51">
        <v>0.1</v>
      </c>
      <c r="D3463" s="51" t="s">
        <v>132</v>
      </c>
      <c r="E3463" s="52">
        <v>3.96</v>
      </c>
      <c r="F3463" s="53"/>
      <c r="G3463" s="53"/>
      <c r="H3463" s="53"/>
      <c r="I3463" s="53"/>
      <c r="J3463" s="53"/>
      <c r="K3463" s="54">
        <f>VLOOKUP('Base PF Saúde'!$D3463,'Porte Honorário'!$A$2:$C$106,3,0)</f>
        <v>11.98</v>
      </c>
      <c r="L3463" s="54">
        <f>'Base PF Saúde'!$K3463*'Base PF Saúde'!$C3463</f>
        <v>1.1980000000000002</v>
      </c>
      <c r="M3463" s="54">
        <f>ROUND('Base PF Saúde'!$E3463*'Uco e Filme'!$A$5,2)</f>
        <v>54.57</v>
      </c>
      <c r="N3463" s="54">
        <f>'Base PF Saúde'!$H3463*'Uco e Filme'!$A$11</f>
        <v>0</v>
      </c>
      <c r="O3463" s="55">
        <f>ROUND(SUM('Base PF Saúde'!$L3463:$N3463),2)</f>
        <v>55.77</v>
      </c>
    </row>
    <row r="3464" spans="1:15" x14ac:dyDescent="0.25">
      <c r="A3464" s="50">
        <v>40307085</v>
      </c>
      <c r="B3464" s="50" t="s">
        <v>3486</v>
      </c>
      <c r="C3464" s="51">
        <v>0.04</v>
      </c>
      <c r="D3464" s="51" t="s">
        <v>132</v>
      </c>
      <c r="E3464" s="52">
        <v>1.8</v>
      </c>
      <c r="F3464" s="53"/>
      <c r="G3464" s="53"/>
      <c r="H3464" s="53"/>
      <c r="I3464" s="53"/>
      <c r="J3464" s="53"/>
      <c r="K3464" s="54">
        <f>VLOOKUP('Base PF Saúde'!$D3464,'Porte Honorário'!$A$2:$C$106,3,0)</f>
        <v>11.98</v>
      </c>
      <c r="L3464" s="54">
        <f>'Base PF Saúde'!$K3464*'Base PF Saúde'!$C3464</f>
        <v>0.47920000000000001</v>
      </c>
      <c r="M3464" s="54">
        <f>ROUND('Base PF Saúde'!$E3464*'Uco e Filme'!$A$5,2)</f>
        <v>24.8</v>
      </c>
      <c r="N3464" s="54">
        <f>'Base PF Saúde'!$H3464*'Uco e Filme'!$A$11</f>
        <v>0</v>
      </c>
      <c r="O3464" s="55">
        <f>ROUND(SUM('Base PF Saúde'!$L3464:$N3464),2)</f>
        <v>25.28</v>
      </c>
    </row>
    <row r="3465" spans="1:15" x14ac:dyDescent="0.25">
      <c r="A3465" s="50">
        <v>40307093</v>
      </c>
      <c r="B3465" s="50" t="s">
        <v>3487</v>
      </c>
      <c r="C3465" s="51">
        <v>0.04</v>
      </c>
      <c r="D3465" s="51" t="s">
        <v>132</v>
      </c>
      <c r="E3465" s="52">
        <v>2.1869999999999998</v>
      </c>
      <c r="F3465" s="53"/>
      <c r="G3465" s="53"/>
      <c r="H3465" s="53"/>
      <c r="I3465" s="53"/>
      <c r="J3465" s="53"/>
      <c r="K3465" s="54">
        <f>VLOOKUP('Base PF Saúde'!$D3465,'Porte Honorário'!$A$2:$C$106,3,0)</f>
        <v>11.98</v>
      </c>
      <c r="L3465" s="54">
        <f>'Base PF Saúde'!$K3465*'Base PF Saúde'!$C3465</f>
        <v>0.47920000000000001</v>
      </c>
      <c r="M3465" s="54">
        <f>ROUND('Base PF Saúde'!$E3465*'Uco e Filme'!$A$5,2)</f>
        <v>30.14</v>
      </c>
      <c r="N3465" s="54">
        <f>'Base PF Saúde'!$H3465*'Uco e Filme'!$A$11</f>
        <v>0</v>
      </c>
      <c r="O3465" s="55">
        <f>ROUND(SUM('Base PF Saúde'!$L3465:$N3465),2)</f>
        <v>30.62</v>
      </c>
    </row>
    <row r="3466" spans="1:15" x14ac:dyDescent="0.25">
      <c r="A3466" s="50">
        <v>40307107</v>
      </c>
      <c r="B3466" s="50" t="s">
        <v>3488</v>
      </c>
      <c r="C3466" s="51">
        <v>0.04</v>
      </c>
      <c r="D3466" s="51" t="s">
        <v>132</v>
      </c>
      <c r="E3466" s="52">
        <v>1.8</v>
      </c>
      <c r="F3466" s="53"/>
      <c r="G3466" s="53"/>
      <c r="H3466" s="53"/>
      <c r="I3466" s="53"/>
      <c r="J3466" s="53"/>
      <c r="K3466" s="54">
        <f>VLOOKUP('Base PF Saúde'!$D3466,'Porte Honorário'!$A$2:$C$106,3,0)</f>
        <v>11.98</v>
      </c>
      <c r="L3466" s="54">
        <f>'Base PF Saúde'!$K3466*'Base PF Saúde'!$C3466</f>
        <v>0.47920000000000001</v>
      </c>
      <c r="M3466" s="54">
        <f>ROUND('Base PF Saúde'!$E3466*'Uco e Filme'!$A$5,2)</f>
        <v>24.8</v>
      </c>
      <c r="N3466" s="54">
        <f>'Base PF Saúde'!$H3466*'Uco e Filme'!$A$11</f>
        <v>0</v>
      </c>
      <c r="O3466" s="55">
        <f>ROUND(SUM('Base PF Saúde'!$L3466:$N3466),2)</f>
        <v>25.28</v>
      </c>
    </row>
    <row r="3467" spans="1:15" x14ac:dyDescent="0.25">
      <c r="A3467" s="50">
        <v>40307115</v>
      </c>
      <c r="B3467" s="50" t="s">
        <v>3489</v>
      </c>
      <c r="C3467" s="51">
        <v>0.04</v>
      </c>
      <c r="D3467" s="51" t="s">
        <v>132</v>
      </c>
      <c r="E3467" s="52">
        <v>2.1869999999999998</v>
      </c>
      <c r="F3467" s="53"/>
      <c r="G3467" s="53"/>
      <c r="H3467" s="53"/>
      <c r="I3467" s="53"/>
      <c r="J3467" s="53"/>
      <c r="K3467" s="54">
        <f>VLOOKUP('Base PF Saúde'!$D3467,'Porte Honorário'!$A$2:$C$106,3,0)</f>
        <v>11.98</v>
      </c>
      <c r="L3467" s="54">
        <f>'Base PF Saúde'!$K3467*'Base PF Saúde'!$C3467</f>
        <v>0.47920000000000001</v>
      </c>
      <c r="M3467" s="54">
        <f>ROUND('Base PF Saúde'!$E3467*'Uco e Filme'!$A$5,2)</f>
        <v>30.14</v>
      </c>
      <c r="N3467" s="54">
        <f>'Base PF Saúde'!$H3467*'Uco e Filme'!$A$11</f>
        <v>0</v>
      </c>
      <c r="O3467" s="55">
        <f>ROUND(SUM('Base PF Saúde'!$L3467:$N3467),2)</f>
        <v>30.62</v>
      </c>
    </row>
    <row r="3468" spans="1:15" ht="48" x14ac:dyDescent="0.25">
      <c r="A3468" s="50">
        <v>40307123</v>
      </c>
      <c r="B3468" s="50" t="s">
        <v>3490</v>
      </c>
      <c r="C3468" s="51">
        <v>0.04</v>
      </c>
      <c r="D3468" s="51" t="s">
        <v>132</v>
      </c>
      <c r="E3468" s="52">
        <v>0.72</v>
      </c>
      <c r="F3468" s="53"/>
      <c r="G3468" s="53"/>
      <c r="H3468" s="53"/>
      <c r="I3468" s="53"/>
      <c r="J3468" s="53"/>
      <c r="K3468" s="54">
        <f>VLOOKUP('Base PF Saúde'!$D3468,'Porte Honorário'!$A$2:$C$106,3,0)</f>
        <v>11.98</v>
      </c>
      <c r="L3468" s="54">
        <f>'Base PF Saúde'!$K3468*'Base PF Saúde'!$C3468</f>
        <v>0.47920000000000001</v>
      </c>
      <c r="M3468" s="54">
        <f>ROUND('Base PF Saúde'!$E3468*'Uco e Filme'!$A$5,2)</f>
        <v>9.92</v>
      </c>
      <c r="N3468" s="54">
        <f>'Base PF Saúde'!$H3468*'Uco e Filme'!$A$11</f>
        <v>0</v>
      </c>
      <c r="O3468" s="55">
        <f>ROUND(SUM('Base PF Saúde'!$L3468:$N3468),2)</f>
        <v>10.4</v>
      </c>
    </row>
    <row r="3469" spans="1:15" x14ac:dyDescent="0.25">
      <c r="A3469" s="50">
        <v>40307131</v>
      </c>
      <c r="B3469" s="50" t="s">
        <v>3491</v>
      </c>
      <c r="C3469" s="51">
        <v>0.1</v>
      </c>
      <c r="D3469" s="51" t="s">
        <v>132</v>
      </c>
      <c r="E3469" s="52">
        <v>3.294</v>
      </c>
      <c r="F3469" s="53"/>
      <c r="G3469" s="53"/>
      <c r="H3469" s="53"/>
      <c r="I3469" s="53"/>
      <c r="J3469" s="53"/>
      <c r="K3469" s="54">
        <f>VLOOKUP('Base PF Saúde'!$D3469,'Porte Honorário'!$A$2:$C$106,3,0)</f>
        <v>11.98</v>
      </c>
      <c r="L3469" s="54">
        <f>'Base PF Saúde'!$K3469*'Base PF Saúde'!$C3469</f>
        <v>1.1980000000000002</v>
      </c>
      <c r="M3469" s="54">
        <f>ROUND('Base PF Saúde'!$E3469*'Uco e Filme'!$A$5,2)</f>
        <v>45.39</v>
      </c>
      <c r="N3469" s="54">
        <f>'Base PF Saúde'!$H3469*'Uco e Filme'!$A$11</f>
        <v>0</v>
      </c>
      <c r="O3469" s="55">
        <f>ROUND(SUM('Base PF Saúde'!$L3469:$N3469),2)</f>
        <v>46.59</v>
      </c>
    </row>
    <row r="3470" spans="1:15" s="59" customFormat="1" x14ac:dyDescent="0.25">
      <c r="A3470" s="50">
        <v>40307140</v>
      </c>
      <c r="B3470" s="50" t="s">
        <v>3492</v>
      </c>
      <c r="C3470" s="51">
        <v>0.25</v>
      </c>
      <c r="D3470" s="51" t="s">
        <v>132</v>
      </c>
      <c r="E3470" s="52">
        <v>6.8940000000000001</v>
      </c>
      <c r="F3470" s="53"/>
      <c r="G3470" s="53"/>
      <c r="H3470" s="53"/>
      <c r="I3470" s="53"/>
      <c r="J3470" s="53"/>
      <c r="K3470" s="54">
        <f>VLOOKUP('Base PF Saúde'!$D3470,'Porte Honorário'!$A$2:$C$106,3,0)</f>
        <v>11.98</v>
      </c>
      <c r="L3470" s="54">
        <f>'Base PF Saúde'!$K3470*'Base PF Saúde'!$C3470</f>
        <v>2.9950000000000001</v>
      </c>
      <c r="M3470" s="54">
        <f>ROUND('Base PF Saúde'!$E3470*'Uco e Filme'!$A$5,2)</f>
        <v>95</v>
      </c>
      <c r="N3470" s="54">
        <f>'Base PF Saúde'!$H3470*'Uco e Filme'!$A$11</f>
        <v>0</v>
      </c>
      <c r="O3470" s="55">
        <f>ROUND(SUM('Base PF Saúde'!$L3470:$N3470),2)</f>
        <v>98</v>
      </c>
    </row>
    <row r="3471" spans="1:15" x14ac:dyDescent="0.25">
      <c r="A3471" s="50">
        <v>40307158</v>
      </c>
      <c r="B3471" s="50" t="s">
        <v>3493</v>
      </c>
      <c r="C3471" s="51">
        <v>0.04</v>
      </c>
      <c r="D3471" s="51" t="s">
        <v>132</v>
      </c>
      <c r="E3471" s="52">
        <v>1.8</v>
      </c>
      <c r="F3471" s="53"/>
      <c r="G3471" s="53"/>
      <c r="H3471" s="53"/>
      <c r="I3471" s="53"/>
      <c r="J3471" s="53"/>
      <c r="K3471" s="54">
        <f>VLOOKUP('Base PF Saúde'!$D3471,'Porte Honorário'!$A$2:$C$106,3,0)</f>
        <v>11.98</v>
      </c>
      <c r="L3471" s="54">
        <f>'Base PF Saúde'!$K3471*'Base PF Saúde'!$C3471</f>
        <v>0.47920000000000001</v>
      </c>
      <c r="M3471" s="54">
        <f>ROUND('Base PF Saúde'!$E3471*'Uco e Filme'!$A$5,2)</f>
        <v>24.8</v>
      </c>
      <c r="N3471" s="54">
        <f>'Base PF Saúde'!$H3471*'Uco e Filme'!$A$11</f>
        <v>0</v>
      </c>
      <c r="O3471" s="55">
        <f>ROUND(SUM('Base PF Saúde'!$L3471:$N3471),2)</f>
        <v>25.28</v>
      </c>
    </row>
    <row r="3472" spans="1:15" x14ac:dyDescent="0.25">
      <c r="A3472" s="50">
        <v>40307166</v>
      </c>
      <c r="B3472" s="50" t="s">
        <v>3494</v>
      </c>
      <c r="C3472" s="51">
        <v>0.25</v>
      </c>
      <c r="D3472" s="51" t="s">
        <v>132</v>
      </c>
      <c r="E3472" s="52">
        <v>4.7969999999999997</v>
      </c>
      <c r="F3472" s="53"/>
      <c r="G3472" s="53"/>
      <c r="H3472" s="53"/>
      <c r="I3472" s="53"/>
      <c r="J3472" s="53"/>
      <c r="K3472" s="54">
        <f>VLOOKUP('Base PF Saúde'!$D3472,'Porte Honorário'!$A$2:$C$106,3,0)</f>
        <v>11.98</v>
      </c>
      <c r="L3472" s="54">
        <f>'Base PF Saúde'!$K3472*'Base PF Saúde'!$C3472</f>
        <v>2.9950000000000001</v>
      </c>
      <c r="M3472" s="54">
        <f>ROUND('Base PF Saúde'!$E3472*'Uco e Filme'!$A$5,2)</f>
        <v>66.099999999999994</v>
      </c>
      <c r="N3472" s="54">
        <f>'Base PF Saúde'!$H3472*'Uco e Filme'!$A$11</f>
        <v>0</v>
      </c>
      <c r="O3472" s="55">
        <f>ROUND(SUM('Base PF Saúde'!$L3472:$N3472),2)</f>
        <v>69.099999999999994</v>
      </c>
    </row>
    <row r="3473" spans="1:15" x14ac:dyDescent="0.25">
      <c r="A3473" s="50">
        <v>40307174</v>
      </c>
      <c r="B3473" s="50" t="s">
        <v>3495</v>
      </c>
      <c r="C3473" s="51">
        <v>0.25</v>
      </c>
      <c r="D3473" s="51" t="s">
        <v>132</v>
      </c>
      <c r="E3473" s="52">
        <v>2.8439999999999999</v>
      </c>
      <c r="F3473" s="53"/>
      <c r="G3473" s="53"/>
      <c r="H3473" s="53"/>
      <c r="I3473" s="53"/>
      <c r="J3473" s="53"/>
      <c r="K3473" s="54">
        <f>VLOOKUP('Base PF Saúde'!$D3473,'Porte Honorário'!$A$2:$C$106,3,0)</f>
        <v>11.98</v>
      </c>
      <c r="L3473" s="54">
        <f>'Base PF Saúde'!$K3473*'Base PF Saúde'!$C3473</f>
        <v>2.9950000000000001</v>
      </c>
      <c r="M3473" s="54">
        <f>ROUND('Base PF Saúde'!$E3473*'Uco e Filme'!$A$5,2)</f>
        <v>39.19</v>
      </c>
      <c r="N3473" s="54">
        <f>'Base PF Saúde'!$H3473*'Uco e Filme'!$A$11</f>
        <v>0</v>
      </c>
      <c r="O3473" s="55">
        <f>ROUND(SUM('Base PF Saúde'!$L3473:$N3473),2)</f>
        <v>42.19</v>
      </c>
    </row>
    <row r="3474" spans="1:15" ht="13.9" customHeight="1" x14ac:dyDescent="0.25">
      <c r="A3474" s="50">
        <v>40307182</v>
      </c>
      <c r="B3474" s="50" t="s">
        <v>3496</v>
      </c>
      <c r="C3474" s="51">
        <v>0.1</v>
      </c>
      <c r="D3474" s="51" t="s">
        <v>132</v>
      </c>
      <c r="E3474" s="52">
        <v>3.294</v>
      </c>
      <c r="F3474" s="53"/>
      <c r="G3474" s="53"/>
      <c r="H3474" s="53"/>
      <c r="I3474" s="53"/>
      <c r="J3474" s="53"/>
      <c r="K3474" s="54">
        <f>VLOOKUP('Base PF Saúde'!$D3474,'Porte Honorário'!$A$2:$C$106,3,0)</f>
        <v>11.98</v>
      </c>
      <c r="L3474" s="54">
        <f>'Base PF Saúde'!$K3474*'Base PF Saúde'!$C3474</f>
        <v>1.1980000000000002</v>
      </c>
      <c r="M3474" s="54">
        <f>ROUND('Base PF Saúde'!$E3474*'Uco e Filme'!$A$5,2)</f>
        <v>45.39</v>
      </c>
      <c r="N3474" s="54">
        <f>'Base PF Saúde'!$H3474*'Uco e Filme'!$A$11</f>
        <v>0</v>
      </c>
      <c r="O3474" s="55">
        <f>ROUND(SUM('Base PF Saúde'!$L3474:$N3474),2)</f>
        <v>46.59</v>
      </c>
    </row>
    <row r="3475" spans="1:15" x14ac:dyDescent="0.25">
      <c r="A3475" s="50">
        <v>40307190</v>
      </c>
      <c r="B3475" s="50" t="s">
        <v>3497</v>
      </c>
      <c r="C3475" s="51">
        <v>0.25</v>
      </c>
      <c r="D3475" s="51" t="s">
        <v>132</v>
      </c>
      <c r="E3475" s="52">
        <v>21.852</v>
      </c>
      <c r="F3475" s="53"/>
      <c r="G3475" s="53"/>
      <c r="H3475" s="53"/>
      <c r="I3475" s="53"/>
      <c r="J3475" s="53"/>
      <c r="K3475" s="54">
        <f>VLOOKUP('Base PF Saúde'!$D3475,'Porte Honorário'!$A$2:$C$106,3,0)</f>
        <v>11.98</v>
      </c>
      <c r="L3475" s="54">
        <f>'Base PF Saúde'!$K3475*'Base PF Saúde'!$C3475</f>
        <v>2.9950000000000001</v>
      </c>
      <c r="M3475" s="54">
        <f>ROUND('Base PF Saúde'!$E3475*'Uco e Filme'!$A$5,2)</f>
        <v>301.12</v>
      </c>
      <c r="N3475" s="54">
        <f>'Base PF Saúde'!$H3475*'Uco e Filme'!$A$11</f>
        <v>0</v>
      </c>
      <c r="O3475" s="55">
        <f>ROUND(SUM('Base PF Saúde'!$L3475:$N3475),2)</f>
        <v>304.12</v>
      </c>
    </row>
    <row r="3476" spans="1:15" x14ac:dyDescent="0.25">
      <c r="A3476" s="50">
        <v>40307204</v>
      </c>
      <c r="B3476" s="50" t="s">
        <v>3498</v>
      </c>
      <c r="C3476" s="51">
        <v>0.25</v>
      </c>
      <c r="D3476" s="51" t="s">
        <v>132</v>
      </c>
      <c r="E3476" s="52">
        <v>23.526</v>
      </c>
      <c r="F3476" s="53"/>
      <c r="G3476" s="53"/>
      <c r="H3476" s="53"/>
      <c r="I3476" s="53"/>
      <c r="J3476" s="53"/>
      <c r="K3476" s="54">
        <f>VLOOKUP('Base PF Saúde'!$D3476,'Porte Honorário'!$A$2:$C$106,3,0)</f>
        <v>11.98</v>
      </c>
      <c r="L3476" s="54">
        <f>'Base PF Saúde'!$K3476*'Base PF Saúde'!$C3476</f>
        <v>2.9950000000000001</v>
      </c>
      <c r="M3476" s="54">
        <f>ROUND('Base PF Saúde'!$E3476*'Uco e Filme'!$A$5,2)</f>
        <v>324.19</v>
      </c>
      <c r="N3476" s="54">
        <f>'Base PF Saúde'!$H3476*'Uco e Filme'!$A$11</f>
        <v>0</v>
      </c>
      <c r="O3476" s="55">
        <f>ROUND(SUM('Base PF Saúde'!$L3476:$N3476),2)</f>
        <v>327.19</v>
      </c>
    </row>
    <row r="3477" spans="1:15" x14ac:dyDescent="0.25">
      <c r="A3477" s="50">
        <v>40307212</v>
      </c>
      <c r="B3477" s="50" t="s">
        <v>3499</v>
      </c>
      <c r="C3477" s="51">
        <v>0.1</v>
      </c>
      <c r="D3477" s="51" t="s">
        <v>132</v>
      </c>
      <c r="E3477" s="52">
        <v>4.05</v>
      </c>
      <c r="F3477" s="53"/>
      <c r="G3477" s="53"/>
      <c r="H3477" s="53"/>
      <c r="I3477" s="53"/>
      <c r="J3477" s="53"/>
      <c r="K3477" s="54">
        <f>VLOOKUP('Base PF Saúde'!$D3477,'Porte Honorário'!$A$2:$C$106,3,0)</f>
        <v>11.98</v>
      </c>
      <c r="L3477" s="54">
        <f>'Base PF Saúde'!$K3477*'Base PF Saúde'!$C3477</f>
        <v>1.1980000000000002</v>
      </c>
      <c r="M3477" s="54">
        <f>ROUND('Base PF Saúde'!$E3477*'Uco e Filme'!$A$5,2)</f>
        <v>55.81</v>
      </c>
      <c r="N3477" s="54">
        <f>'Base PF Saúde'!$H3477*'Uco e Filme'!$A$11</f>
        <v>0</v>
      </c>
      <c r="O3477" s="55">
        <f>ROUND(SUM('Base PF Saúde'!$L3477:$N3477),2)</f>
        <v>57.01</v>
      </c>
    </row>
    <row r="3478" spans="1:15" x14ac:dyDescent="0.25">
      <c r="A3478" s="50">
        <v>40307220</v>
      </c>
      <c r="B3478" s="50" t="s">
        <v>3500</v>
      </c>
      <c r="C3478" s="51">
        <v>0.01</v>
      </c>
      <c r="D3478" s="51" t="s">
        <v>132</v>
      </c>
      <c r="E3478" s="52">
        <v>1.17</v>
      </c>
      <c r="F3478" s="53"/>
      <c r="G3478" s="53"/>
      <c r="H3478" s="53"/>
      <c r="I3478" s="53"/>
      <c r="J3478" s="53"/>
      <c r="K3478" s="54">
        <f>VLOOKUP('Base PF Saúde'!$D3478,'Porte Honorário'!$A$2:$C$106,3,0)</f>
        <v>11.98</v>
      </c>
      <c r="L3478" s="54">
        <f>'Base PF Saúde'!$K3478*'Base PF Saúde'!$C3478</f>
        <v>0.1198</v>
      </c>
      <c r="M3478" s="54">
        <f>ROUND('Base PF Saúde'!$E3478*'Uco e Filme'!$A$5,2)</f>
        <v>16.12</v>
      </c>
      <c r="N3478" s="54">
        <f>'Base PF Saúde'!$H3478*'Uco e Filme'!$A$11</f>
        <v>0</v>
      </c>
      <c r="O3478" s="55">
        <f>ROUND(SUM('Base PF Saúde'!$L3478:$N3478),2)</f>
        <v>16.239999999999998</v>
      </c>
    </row>
    <row r="3479" spans="1:15" x14ac:dyDescent="0.25">
      <c r="A3479" s="50">
        <v>40307239</v>
      </c>
      <c r="B3479" s="50" t="s">
        <v>3501</v>
      </c>
      <c r="C3479" s="51">
        <v>0.04</v>
      </c>
      <c r="D3479" s="51" t="s">
        <v>132</v>
      </c>
      <c r="E3479" s="52">
        <v>1.413</v>
      </c>
      <c r="F3479" s="53"/>
      <c r="G3479" s="53"/>
      <c r="H3479" s="53"/>
      <c r="I3479" s="53"/>
      <c r="J3479" s="53"/>
      <c r="K3479" s="54">
        <f>VLOOKUP('Base PF Saúde'!$D3479,'Porte Honorário'!$A$2:$C$106,3,0)</f>
        <v>11.98</v>
      </c>
      <c r="L3479" s="54">
        <f>'Base PF Saúde'!$K3479*'Base PF Saúde'!$C3479</f>
        <v>0.47920000000000001</v>
      </c>
      <c r="M3479" s="54">
        <f>ROUND('Base PF Saúde'!$E3479*'Uco e Filme'!$A$5,2)</f>
        <v>19.47</v>
      </c>
      <c r="N3479" s="54">
        <f>'Base PF Saúde'!$H3479*'Uco e Filme'!$A$11</f>
        <v>0</v>
      </c>
      <c r="O3479" s="55">
        <f>ROUND(SUM('Base PF Saúde'!$L3479:$N3479),2)</f>
        <v>19.95</v>
      </c>
    </row>
    <row r="3480" spans="1:15" x14ac:dyDescent="0.25">
      <c r="A3480" s="50">
        <v>40307247</v>
      </c>
      <c r="B3480" s="50" t="s">
        <v>3502</v>
      </c>
      <c r="C3480" s="51">
        <v>0.01</v>
      </c>
      <c r="D3480" s="51" t="s">
        <v>132</v>
      </c>
      <c r="E3480" s="52">
        <v>2.484</v>
      </c>
      <c r="F3480" s="53"/>
      <c r="G3480" s="53"/>
      <c r="H3480" s="53"/>
      <c r="I3480" s="53"/>
      <c r="J3480" s="53"/>
      <c r="K3480" s="54">
        <f>VLOOKUP('Base PF Saúde'!$D3480,'Porte Honorário'!$A$2:$C$106,3,0)</f>
        <v>11.98</v>
      </c>
      <c r="L3480" s="54">
        <f>'Base PF Saúde'!$K3480*'Base PF Saúde'!$C3480</f>
        <v>0.1198</v>
      </c>
      <c r="M3480" s="54">
        <f>ROUND('Base PF Saúde'!$E3480*'Uco e Filme'!$A$5,2)</f>
        <v>34.229999999999997</v>
      </c>
      <c r="N3480" s="54">
        <f>'Base PF Saúde'!$H3480*'Uco e Filme'!$A$11</f>
        <v>0</v>
      </c>
      <c r="O3480" s="55">
        <f>ROUND(SUM('Base PF Saúde'!$L3480:$N3480),2)</f>
        <v>34.35</v>
      </c>
    </row>
    <row r="3481" spans="1:15" x14ac:dyDescent="0.25">
      <c r="A3481" s="50">
        <v>40307255</v>
      </c>
      <c r="B3481" s="50" t="s">
        <v>3503</v>
      </c>
      <c r="C3481" s="51">
        <v>0.04</v>
      </c>
      <c r="D3481" s="51" t="s">
        <v>132</v>
      </c>
      <c r="E3481" s="52">
        <v>2.1869999999999998</v>
      </c>
      <c r="F3481" s="53"/>
      <c r="G3481" s="53"/>
      <c r="H3481" s="53"/>
      <c r="I3481" s="53"/>
      <c r="J3481" s="53"/>
      <c r="K3481" s="54">
        <f>VLOOKUP('Base PF Saúde'!$D3481,'Porte Honorário'!$A$2:$C$106,3,0)</f>
        <v>11.98</v>
      </c>
      <c r="L3481" s="54">
        <f>'Base PF Saúde'!$K3481*'Base PF Saúde'!$C3481</f>
        <v>0.47920000000000001</v>
      </c>
      <c r="M3481" s="54">
        <f>ROUND('Base PF Saúde'!$E3481*'Uco e Filme'!$A$5,2)</f>
        <v>30.14</v>
      </c>
      <c r="N3481" s="54">
        <f>'Base PF Saúde'!$H3481*'Uco e Filme'!$A$11</f>
        <v>0</v>
      </c>
      <c r="O3481" s="55">
        <f>ROUND(SUM('Base PF Saúde'!$L3481:$N3481),2)</f>
        <v>30.62</v>
      </c>
    </row>
    <row r="3482" spans="1:15" x14ac:dyDescent="0.25">
      <c r="A3482" s="50">
        <v>40307263</v>
      </c>
      <c r="B3482" s="50" t="s">
        <v>3504</v>
      </c>
      <c r="C3482" s="51">
        <v>0.04</v>
      </c>
      <c r="D3482" s="51" t="s">
        <v>132</v>
      </c>
      <c r="E3482" s="52">
        <v>1.8</v>
      </c>
      <c r="F3482" s="53"/>
      <c r="G3482" s="53"/>
      <c r="H3482" s="53"/>
      <c r="I3482" s="53"/>
      <c r="J3482" s="53"/>
      <c r="K3482" s="54">
        <f>VLOOKUP('Base PF Saúde'!$D3482,'Porte Honorário'!$A$2:$C$106,3,0)</f>
        <v>11.98</v>
      </c>
      <c r="L3482" s="54">
        <f>'Base PF Saúde'!$K3482*'Base PF Saúde'!$C3482</f>
        <v>0.47920000000000001</v>
      </c>
      <c r="M3482" s="54">
        <f>ROUND('Base PF Saúde'!$E3482*'Uco e Filme'!$A$5,2)</f>
        <v>24.8</v>
      </c>
      <c r="N3482" s="54">
        <f>'Base PF Saúde'!$H3482*'Uco e Filme'!$A$11</f>
        <v>0</v>
      </c>
      <c r="O3482" s="55">
        <f>ROUND(SUM('Base PF Saúde'!$L3482:$N3482),2)</f>
        <v>25.28</v>
      </c>
    </row>
    <row r="3483" spans="1:15" x14ac:dyDescent="0.25">
      <c r="A3483" s="50">
        <v>40307271</v>
      </c>
      <c r="B3483" s="50" t="s">
        <v>3505</v>
      </c>
      <c r="C3483" s="51">
        <v>0.01</v>
      </c>
      <c r="D3483" s="51" t="s">
        <v>132</v>
      </c>
      <c r="E3483" s="52">
        <v>2.0409999999999999</v>
      </c>
      <c r="F3483" s="53"/>
      <c r="G3483" s="53"/>
      <c r="H3483" s="53"/>
      <c r="I3483" s="53"/>
      <c r="J3483" s="53"/>
      <c r="K3483" s="54">
        <f>VLOOKUP('Base PF Saúde'!$D3483,'Porte Honorário'!$A$2:$C$106,3,0)</f>
        <v>11.98</v>
      </c>
      <c r="L3483" s="54">
        <f>'Base PF Saúde'!$K3483*'Base PF Saúde'!$C3483</f>
        <v>0.1198</v>
      </c>
      <c r="M3483" s="54">
        <f>ROUND('Base PF Saúde'!$E3483*'Uco e Filme'!$A$5,2)</f>
        <v>28.12</v>
      </c>
      <c r="N3483" s="54">
        <f>'Base PF Saúde'!$H3483*'Uco e Filme'!$A$11</f>
        <v>0</v>
      </c>
      <c r="O3483" s="55">
        <f>ROUND(SUM('Base PF Saúde'!$L3483:$N3483),2)</f>
        <v>28.24</v>
      </c>
    </row>
    <row r="3484" spans="1:15" x14ac:dyDescent="0.25">
      <c r="A3484" s="50">
        <v>40307280</v>
      </c>
      <c r="B3484" s="50" t="s">
        <v>3506</v>
      </c>
      <c r="C3484" s="51">
        <v>0.01</v>
      </c>
      <c r="D3484" s="51" t="s">
        <v>132</v>
      </c>
      <c r="E3484" s="52">
        <v>1.17</v>
      </c>
      <c r="F3484" s="53"/>
      <c r="G3484" s="53"/>
      <c r="H3484" s="53"/>
      <c r="I3484" s="53"/>
      <c r="J3484" s="53"/>
      <c r="K3484" s="54">
        <f>VLOOKUP('Base PF Saúde'!$D3484,'Porte Honorário'!$A$2:$C$106,3,0)</f>
        <v>11.98</v>
      </c>
      <c r="L3484" s="54">
        <f>'Base PF Saúde'!$K3484*'Base PF Saúde'!$C3484</f>
        <v>0.1198</v>
      </c>
      <c r="M3484" s="54">
        <f>ROUND('Base PF Saúde'!$E3484*'Uco e Filme'!$A$5,2)</f>
        <v>16.12</v>
      </c>
      <c r="N3484" s="54">
        <f>'Base PF Saúde'!$H3484*'Uco e Filme'!$A$11</f>
        <v>0</v>
      </c>
      <c r="O3484" s="55">
        <f>ROUND(SUM('Base PF Saúde'!$L3484:$N3484),2)</f>
        <v>16.239999999999998</v>
      </c>
    </row>
    <row r="3485" spans="1:15" x14ac:dyDescent="0.25">
      <c r="A3485" s="50">
        <v>40307298</v>
      </c>
      <c r="B3485" s="50" t="s">
        <v>3507</v>
      </c>
      <c r="C3485" s="51">
        <v>0.25</v>
      </c>
      <c r="D3485" s="51" t="s">
        <v>132</v>
      </c>
      <c r="E3485" s="52">
        <v>4.7969999999999997</v>
      </c>
      <c r="F3485" s="53"/>
      <c r="G3485" s="53"/>
      <c r="H3485" s="53"/>
      <c r="I3485" s="53"/>
      <c r="J3485" s="53"/>
      <c r="K3485" s="54">
        <f>VLOOKUP('Base PF Saúde'!$D3485,'Porte Honorário'!$A$2:$C$106,3,0)</f>
        <v>11.98</v>
      </c>
      <c r="L3485" s="54">
        <f>'Base PF Saúde'!$K3485*'Base PF Saúde'!$C3485</f>
        <v>2.9950000000000001</v>
      </c>
      <c r="M3485" s="54">
        <f>ROUND('Base PF Saúde'!$E3485*'Uco e Filme'!$A$5,2)</f>
        <v>66.099999999999994</v>
      </c>
      <c r="N3485" s="54">
        <f>'Base PF Saúde'!$H3485*'Uco e Filme'!$A$11</f>
        <v>0</v>
      </c>
      <c r="O3485" s="55">
        <f>ROUND(SUM('Base PF Saúde'!$L3485:$N3485),2)</f>
        <v>69.099999999999994</v>
      </c>
    </row>
    <row r="3486" spans="1:15" x14ac:dyDescent="0.25">
      <c r="A3486" s="50">
        <v>40307301</v>
      </c>
      <c r="B3486" s="50" t="s">
        <v>3508</v>
      </c>
      <c r="C3486" s="51">
        <v>0.01</v>
      </c>
      <c r="D3486" s="51" t="s">
        <v>132</v>
      </c>
      <c r="E3486" s="52">
        <v>1.17</v>
      </c>
      <c r="F3486" s="53"/>
      <c r="G3486" s="53"/>
      <c r="H3486" s="53"/>
      <c r="I3486" s="53"/>
      <c r="J3486" s="53"/>
      <c r="K3486" s="54">
        <f>VLOOKUP('Base PF Saúde'!$D3486,'Porte Honorário'!$A$2:$C$106,3,0)</f>
        <v>11.98</v>
      </c>
      <c r="L3486" s="54">
        <f>'Base PF Saúde'!$K3486*'Base PF Saúde'!$C3486</f>
        <v>0.1198</v>
      </c>
      <c r="M3486" s="54">
        <f>ROUND('Base PF Saúde'!$E3486*'Uco e Filme'!$A$5,2)</f>
        <v>16.12</v>
      </c>
      <c r="N3486" s="54">
        <f>'Base PF Saúde'!$H3486*'Uco e Filme'!$A$11</f>
        <v>0</v>
      </c>
      <c r="O3486" s="55">
        <f>ROUND(SUM('Base PF Saúde'!$L3486:$N3486),2)</f>
        <v>16.239999999999998</v>
      </c>
    </row>
    <row r="3487" spans="1:15" ht="24" x14ac:dyDescent="0.25">
      <c r="A3487" s="50">
        <v>40307310</v>
      </c>
      <c r="B3487" s="50" t="s">
        <v>3509</v>
      </c>
      <c r="C3487" s="51">
        <v>0.04</v>
      </c>
      <c r="D3487" s="51" t="s">
        <v>132</v>
      </c>
      <c r="E3487" s="52">
        <v>2.1869999999999998</v>
      </c>
      <c r="F3487" s="53"/>
      <c r="G3487" s="53"/>
      <c r="H3487" s="53"/>
      <c r="I3487" s="53"/>
      <c r="J3487" s="53"/>
      <c r="K3487" s="54">
        <f>VLOOKUP('Base PF Saúde'!$D3487,'Porte Honorário'!$A$2:$C$106,3,0)</f>
        <v>11.98</v>
      </c>
      <c r="L3487" s="54">
        <f>'Base PF Saúde'!$K3487*'Base PF Saúde'!$C3487</f>
        <v>0.47920000000000001</v>
      </c>
      <c r="M3487" s="54">
        <f>ROUND('Base PF Saúde'!$E3487*'Uco e Filme'!$A$5,2)</f>
        <v>30.14</v>
      </c>
      <c r="N3487" s="54">
        <f>'Base PF Saúde'!$H3487*'Uco e Filme'!$A$11</f>
        <v>0</v>
      </c>
      <c r="O3487" s="55">
        <f>ROUND(SUM('Base PF Saúde'!$L3487:$N3487),2)</f>
        <v>30.62</v>
      </c>
    </row>
    <row r="3488" spans="1:15" ht="24" x14ac:dyDescent="0.25">
      <c r="A3488" s="50">
        <v>40307328</v>
      </c>
      <c r="B3488" s="50" t="s">
        <v>3510</v>
      </c>
      <c r="C3488" s="51">
        <v>0.04</v>
      </c>
      <c r="D3488" s="51" t="s">
        <v>132</v>
      </c>
      <c r="E3488" s="52">
        <v>2.484</v>
      </c>
      <c r="F3488" s="53"/>
      <c r="G3488" s="53"/>
      <c r="H3488" s="53"/>
      <c r="I3488" s="53"/>
      <c r="J3488" s="53"/>
      <c r="K3488" s="54">
        <f>VLOOKUP('Base PF Saúde'!$D3488,'Porte Honorário'!$A$2:$C$106,3,0)</f>
        <v>11.98</v>
      </c>
      <c r="L3488" s="54">
        <f>'Base PF Saúde'!$K3488*'Base PF Saúde'!$C3488</f>
        <v>0.47920000000000001</v>
      </c>
      <c r="M3488" s="54">
        <f>ROUND('Base PF Saúde'!$E3488*'Uco e Filme'!$A$5,2)</f>
        <v>34.229999999999997</v>
      </c>
      <c r="N3488" s="54">
        <f>'Base PF Saúde'!$H3488*'Uco e Filme'!$A$11</f>
        <v>0</v>
      </c>
      <c r="O3488" s="55">
        <f>ROUND(SUM('Base PF Saúde'!$L3488:$N3488),2)</f>
        <v>34.71</v>
      </c>
    </row>
    <row r="3489" spans="1:15" ht="24" x14ac:dyDescent="0.25">
      <c r="A3489" s="50">
        <v>40307336</v>
      </c>
      <c r="B3489" s="50" t="s">
        <v>3511</v>
      </c>
      <c r="C3489" s="56">
        <v>0.5</v>
      </c>
      <c r="D3489" s="51" t="s">
        <v>132</v>
      </c>
      <c r="E3489" s="52">
        <v>12.167999999999999</v>
      </c>
      <c r="F3489" s="53"/>
      <c r="G3489" s="53"/>
      <c r="H3489" s="53"/>
      <c r="I3489" s="53"/>
      <c r="J3489" s="53"/>
      <c r="K3489" s="54">
        <f>VLOOKUP('Base PF Saúde'!$D3489,'Porte Honorário'!$A$2:$C$106,3,0)</f>
        <v>11.98</v>
      </c>
      <c r="L3489" s="54">
        <f>'Base PF Saúde'!$K3489*'Base PF Saúde'!$C3489</f>
        <v>5.99</v>
      </c>
      <c r="M3489" s="54">
        <f>ROUND('Base PF Saúde'!$E3489*'Uco e Filme'!$A$5,2)</f>
        <v>167.68</v>
      </c>
      <c r="N3489" s="54">
        <f>'Base PF Saúde'!$H3489*'Uco e Filme'!$A$11</f>
        <v>0</v>
      </c>
      <c r="O3489" s="55">
        <f>ROUND(SUM('Base PF Saúde'!$L3489:$N3489),2)</f>
        <v>173.67</v>
      </c>
    </row>
    <row r="3490" spans="1:15" ht="24" x14ac:dyDescent="0.25">
      <c r="A3490" s="50">
        <v>40307344</v>
      </c>
      <c r="B3490" s="50" t="s">
        <v>3512</v>
      </c>
      <c r="C3490" s="51">
        <v>0.04</v>
      </c>
      <c r="D3490" s="51" t="s">
        <v>132</v>
      </c>
      <c r="E3490" s="52">
        <v>2.484</v>
      </c>
      <c r="F3490" s="53"/>
      <c r="G3490" s="53"/>
      <c r="H3490" s="53"/>
      <c r="I3490" s="53"/>
      <c r="J3490" s="53"/>
      <c r="K3490" s="54">
        <f>VLOOKUP('Base PF Saúde'!$D3490,'Porte Honorário'!$A$2:$C$106,3,0)</f>
        <v>11.98</v>
      </c>
      <c r="L3490" s="54">
        <f>'Base PF Saúde'!$K3490*'Base PF Saúde'!$C3490</f>
        <v>0.47920000000000001</v>
      </c>
      <c r="M3490" s="54">
        <f>ROUND('Base PF Saúde'!$E3490*'Uco e Filme'!$A$5,2)</f>
        <v>34.229999999999997</v>
      </c>
      <c r="N3490" s="54">
        <f>'Base PF Saúde'!$H3490*'Uco e Filme'!$A$11</f>
        <v>0</v>
      </c>
      <c r="O3490" s="55">
        <f>ROUND(SUM('Base PF Saúde'!$L3490:$N3490),2)</f>
        <v>34.71</v>
      </c>
    </row>
    <row r="3491" spans="1:15" x14ac:dyDescent="0.25">
      <c r="A3491" s="50">
        <v>40307352</v>
      </c>
      <c r="B3491" s="50" t="s">
        <v>3513</v>
      </c>
      <c r="C3491" s="51">
        <v>0.04</v>
      </c>
      <c r="D3491" s="51" t="s">
        <v>132</v>
      </c>
      <c r="E3491" s="52">
        <v>0.69299999999999995</v>
      </c>
      <c r="F3491" s="53"/>
      <c r="G3491" s="53"/>
      <c r="H3491" s="53"/>
      <c r="I3491" s="53"/>
      <c r="J3491" s="53"/>
      <c r="K3491" s="54">
        <f>VLOOKUP('Base PF Saúde'!$D3491,'Porte Honorário'!$A$2:$C$106,3,0)</f>
        <v>11.98</v>
      </c>
      <c r="L3491" s="54">
        <f>'Base PF Saúde'!$K3491*'Base PF Saúde'!$C3491</f>
        <v>0.47920000000000001</v>
      </c>
      <c r="M3491" s="54">
        <f>ROUND('Base PF Saúde'!$E3491*'Uco e Filme'!$A$5,2)</f>
        <v>9.5500000000000007</v>
      </c>
      <c r="N3491" s="54">
        <f>'Base PF Saúde'!$H3491*'Uco e Filme'!$A$11</f>
        <v>0</v>
      </c>
      <c r="O3491" s="55">
        <f>ROUND(SUM('Base PF Saúde'!$L3491:$N3491),2)</f>
        <v>10.029999999999999</v>
      </c>
    </row>
    <row r="3492" spans="1:15" x14ac:dyDescent="0.25">
      <c r="A3492" s="50">
        <v>40307360</v>
      </c>
      <c r="B3492" s="50" t="s">
        <v>3514</v>
      </c>
      <c r="C3492" s="51">
        <v>0.04</v>
      </c>
      <c r="D3492" s="51" t="s">
        <v>132</v>
      </c>
      <c r="E3492" s="52">
        <v>0.72</v>
      </c>
      <c r="F3492" s="53"/>
      <c r="G3492" s="53"/>
      <c r="H3492" s="53"/>
      <c r="I3492" s="53"/>
      <c r="J3492" s="53"/>
      <c r="K3492" s="54">
        <f>VLOOKUP('Base PF Saúde'!$D3492,'Porte Honorário'!$A$2:$C$106,3,0)</f>
        <v>11.98</v>
      </c>
      <c r="L3492" s="54">
        <f>'Base PF Saúde'!$K3492*'Base PF Saúde'!$C3492</f>
        <v>0.47920000000000001</v>
      </c>
      <c r="M3492" s="54">
        <f>ROUND('Base PF Saúde'!$E3492*'Uco e Filme'!$A$5,2)</f>
        <v>9.92</v>
      </c>
      <c r="N3492" s="54">
        <f>'Base PF Saúde'!$H3492*'Uco e Filme'!$A$11</f>
        <v>0</v>
      </c>
      <c r="O3492" s="55">
        <f>ROUND(SUM('Base PF Saúde'!$L3492:$N3492),2)</f>
        <v>10.4</v>
      </c>
    </row>
    <row r="3493" spans="1:15" x14ac:dyDescent="0.25">
      <c r="A3493" s="50">
        <v>40307379</v>
      </c>
      <c r="B3493" s="50" t="s">
        <v>3515</v>
      </c>
      <c r="C3493" s="51">
        <v>0.04</v>
      </c>
      <c r="D3493" s="51" t="s">
        <v>132</v>
      </c>
      <c r="E3493" s="52">
        <v>0.72</v>
      </c>
      <c r="F3493" s="53"/>
      <c r="G3493" s="53"/>
      <c r="H3493" s="53"/>
      <c r="I3493" s="53"/>
      <c r="J3493" s="53"/>
      <c r="K3493" s="54">
        <f>VLOOKUP('Base PF Saúde'!$D3493,'Porte Honorário'!$A$2:$C$106,3,0)</f>
        <v>11.98</v>
      </c>
      <c r="L3493" s="54">
        <f>'Base PF Saúde'!$K3493*'Base PF Saúde'!$C3493</f>
        <v>0.47920000000000001</v>
      </c>
      <c r="M3493" s="54">
        <f>ROUND('Base PF Saúde'!$E3493*'Uco e Filme'!$A$5,2)</f>
        <v>9.92</v>
      </c>
      <c r="N3493" s="54">
        <f>'Base PF Saúde'!$H3493*'Uco e Filme'!$A$11</f>
        <v>0</v>
      </c>
      <c r="O3493" s="55">
        <f>ROUND(SUM('Base PF Saúde'!$L3493:$N3493),2)</f>
        <v>10.4</v>
      </c>
    </row>
    <row r="3494" spans="1:15" x14ac:dyDescent="0.25">
      <c r="A3494" s="50">
        <v>40307387</v>
      </c>
      <c r="B3494" s="50" t="s">
        <v>3516</v>
      </c>
      <c r="C3494" s="51">
        <v>0.1</v>
      </c>
      <c r="D3494" s="51" t="s">
        <v>132</v>
      </c>
      <c r="E3494" s="52">
        <v>5.0940000000000003</v>
      </c>
      <c r="F3494" s="53"/>
      <c r="G3494" s="53"/>
      <c r="H3494" s="53"/>
      <c r="I3494" s="53"/>
      <c r="J3494" s="53"/>
      <c r="K3494" s="54">
        <f>VLOOKUP('Base PF Saúde'!$D3494,'Porte Honorário'!$A$2:$C$106,3,0)</f>
        <v>11.98</v>
      </c>
      <c r="L3494" s="54">
        <f>'Base PF Saúde'!$K3494*'Base PF Saúde'!$C3494</f>
        <v>1.1980000000000002</v>
      </c>
      <c r="M3494" s="54">
        <f>ROUND('Base PF Saúde'!$E3494*'Uco e Filme'!$A$5,2)</f>
        <v>70.2</v>
      </c>
      <c r="N3494" s="54">
        <f>'Base PF Saúde'!$H3494*'Uco e Filme'!$A$11</f>
        <v>0</v>
      </c>
      <c r="O3494" s="55">
        <f>ROUND(SUM('Base PF Saúde'!$L3494:$N3494),2)</f>
        <v>71.400000000000006</v>
      </c>
    </row>
    <row r="3495" spans="1:15" x14ac:dyDescent="0.25">
      <c r="A3495" s="50">
        <v>40307395</v>
      </c>
      <c r="B3495" s="50" t="s">
        <v>3517</v>
      </c>
      <c r="C3495" s="51">
        <v>0.04</v>
      </c>
      <c r="D3495" s="51" t="s">
        <v>132</v>
      </c>
      <c r="E3495" s="52">
        <v>1.8</v>
      </c>
      <c r="F3495" s="53"/>
      <c r="G3495" s="53"/>
      <c r="H3495" s="53"/>
      <c r="I3495" s="53"/>
      <c r="J3495" s="53"/>
      <c r="K3495" s="54">
        <f>VLOOKUP('Base PF Saúde'!$D3495,'Porte Honorário'!$A$2:$C$106,3,0)</f>
        <v>11.98</v>
      </c>
      <c r="L3495" s="54">
        <f>'Base PF Saúde'!$K3495*'Base PF Saúde'!$C3495</f>
        <v>0.47920000000000001</v>
      </c>
      <c r="M3495" s="54">
        <f>ROUND('Base PF Saúde'!$E3495*'Uco e Filme'!$A$5,2)</f>
        <v>24.8</v>
      </c>
      <c r="N3495" s="54">
        <f>'Base PF Saúde'!$H3495*'Uco e Filme'!$A$11</f>
        <v>0</v>
      </c>
      <c r="O3495" s="55">
        <f>ROUND(SUM('Base PF Saúde'!$L3495:$N3495),2)</f>
        <v>25.28</v>
      </c>
    </row>
    <row r="3496" spans="1:15" x14ac:dyDescent="0.25">
      <c r="A3496" s="50">
        <v>40307409</v>
      </c>
      <c r="B3496" s="50" t="s">
        <v>3518</v>
      </c>
      <c r="C3496" s="51">
        <v>0.04</v>
      </c>
      <c r="D3496" s="51" t="s">
        <v>132</v>
      </c>
      <c r="E3496" s="52">
        <v>2.1869999999999998</v>
      </c>
      <c r="F3496" s="53"/>
      <c r="G3496" s="53"/>
      <c r="H3496" s="53"/>
      <c r="I3496" s="53"/>
      <c r="J3496" s="53"/>
      <c r="K3496" s="54">
        <f>VLOOKUP('Base PF Saúde'!$D3496,'Porte Honorário'!$A$2:$C$106,3,0)</f>
        <v>11.98</v>
      </c>
      <c r="L3496" s="54">
        <f>'Base PF Saúde'!$K3496*'Base PF Saúde'!$C3496</f>
        <v>0.47920000000000001</v>
      </c>
      <c r="M3496" s="54">
        <f>ROUND('Base PF Saúde'!$E3496*'Uco e Filme'!$A$5,2)</f>
        <v>30.14</v>
      </c>
      <c r="N3496" s="54">
        <f>'Base PF Saúde'!$H3496*'Uco e Filme'!$A$11</f>
        <v>0</v>
      </c>
      <c r="O3496" s="55">
        <f>ROUND(SUM('Base PF Saúde'!$L3496:$N3496),2)</f>
        <v>30.62</v>
      </c>
    </row>
    <row r="3497" spans="1:15" x14ac:dyDescent="0.25">
      <c r="A3497" s="50">
        <v>40307417</v>
      </c>
      <c r="B3497" s="50" t="s">
        <v>3519</v>
      </c>
      <c r="C3497" s="51">
        <v>0.04</v>
      </c>
      <c r="D3497" s="51" t="s">
        <v>132</v>
      </c>
      <c r="E3497" s="52">
        <v>2.484</v>
      </c>
      <c r="F3497" s="53"/>
      <c r="G3497" s="53"/>
      <c r="H3497" s="53"/>
      <c r="I3497" s="53"/>
      <c r="J3497" s="53"/>
      <c r="K3497" s="54">
        <f>VLOOKUP('Base PF Saúde'!$D3497,'Porte Honorário'!$A$2:$C$106,3,0)</f>
        <v>11.98</v>
      </c>
      <c r="L3497" s="54">
        <f>'Base PF Saúde'!$K3497*'Base PF Saúde'!$C3497</f>
        <v>0.47920000000000001</v>
      </c>
      <c r="M3497" s="54">
        <f>ROUND('Base PF Saúde'!$E3497*'Uco e Filme'!$A$5,2)</f>
        <v>34.229999999999997</v>
      </c>
      <c r="N3497" s="54">
        <f>'Base PF Saúde'!$H3497*'Uco e Filme'!$A$11</f>
        <v>0</v>
      </c>
      <c r="O3497" s="55">
        <f>ROUND(SUM('Base PF Saúde'!$L3497:$N3497),2)</f>
        <v>34.71</v>
      </c>
    </row>
    <row r="3498" spans="1:15" x14ac:dyDescent="0.25">
      <c r="A3498" s="50">
        <v>40307425</v>
      </c>
      <c r="B3498" s="50" t="s">
        <v>3520</v>
      </c>
      <c r="C3498" s="51">
        <v>0.04</v>
      </c>
      <c r="D3498" s="51" t="s">
        <v>132</v>
      </c>
      <c r="E3498" s="52">
        <v>1.8</v>
      </c>
      <c r="F3498" s="53"/>
      <c r="G3498" s="53"/>
      <c r="H3498" s="53"/>
      <c r="I3498" s="53"/>
      <c r="J3498" s="53"/>
      <c r="K3498" s="54">
        <f>VLOOKUP('Base PF Saúde'!$D3498,'Porte Honorário'!$A$2:$C$106,3,0)</f>
        <v>11.98</v>
      </c>
      <c r="L3498" s="54">
        <f>'Base PF Saúde'!$K3498*'Base PF Saúde'!$C3498</f>
        <v>0.47920000000000001</v>
      </c>
      <c r="M3498" s="54">
        <f>ROUND('Base PF Saúde'!$E3498*'Uco e Filme'!$A$5,2)</f>
        <v>24.8</v>
      </c>
      <c r="N3498" s="54">
        <f>'Base PF Saúde'!$H3498*'Uco e Filme'!$A$11</f>
        <v>0</v>
      </c>
      <c r="O3498" s="55">
        <f>ROUND(SUM('Base PF Saúde'!$L3498:$N3498),2)</f>
        <v>25.28</v>
      </c>
    </row>
    <row r="3499" spans="1:15" ht="24" x14ac:dyDescent="0.25">
      <c r="A3499" s="50">
        <v>40307433</v>
      </c>
      <c r="B3499" s="50" t="s">
        <v>3521</v>
      </c>
      <c r="C3499" s="51">
        <v>0.1</v>
      </c>
      <c r="D3499" s="51" t="s">
        <v>132</v>
      </c>
      <c r="E3499" s="52">
        <v>3.6</v>
      </c>
      <c r="F3499" s="53"/>
      <c r="G3499" s="53"/>
      <c r="H3499" s="53"/>
      <c r="I3499" s="53"/>
      <c r="J3499" s="53"/>
      <c r="K3499" s="54">
        <f>VLOOKUP('Base PF Saúde'!$D3499,'Porte Honorário'!$A$2:$C$106,3,0)</f>
        <v>11.98</v>
      </c>
      <c r="L3499" s="54">
        <f>'Base PF Saúde'!$K3499*'Base PF Saúde'!$C3499</f>
        <v>1.1980000000000002</v>
      </c>
      <c r="M3499" s="54">
        <f>ROUND('Base PF Saúde'!$E3499*'Uco e Filme'!$A$5,2)</f>
        <v>49.61</v>
      </c>
      <c r="N3499" s="54">
        <f>'Base PF Saúde'!$H3499*'Uco e Filme'!$A$11</f>
        <v>0</v>
      </c>
      <c r="O3499" s="55">
        <f>ROUND(SUM('Base PF Saúde'!$L3499:$N3499),2)</f>
        <v>50.81</v>
      </c>
    </row>
    <row r="3500" spans="1:15" ht="24" x14ac:dyDescent="0.25">
      <c r="A3500" s="50">
        <v>40307441</v>
      </c>
      <c r="B3500" s="50" t="s">
        <v>3522</v>
      </c>
      <c r="C3500" s="51">
        <v>0.1</v>
      </c>
      <c r="D3500" s="51" t="s">
        <v>132</v>
      </c>
      <c r="E3500" s="52">
        <v>3.6</v>
      </c>
      <c r="F3500" s="53"/>
      <c r="G3500" s="53"/>
      <c r="H3500" s="53"/>
      <c r="I3500" s="53"/>
      <c r="J3500" s="53"/>
      <c r="K3500" s="54">
        <f>VLOOKUP('Base PF Saúde'!$D3500,'Porte Honorário'!$A$2:$C$106,3,0)</f>
        <v>11.98</v>
      </c>
      <c r="L3500" s="54">
        <f>'Base PF Saúde'!$K3500*'Base PF Saúde'!$C3500</f>
        <v>1.1980000000000002</v>
      </c>
      <c r="M3500" s="54">
        <f>ROUND('Base PF Saúde'!$E3500*'Uco e Filme'!$A$5,2)</f>
        <v>49.61</v>
      </c>
      <c r="N3500" s="54">
        <f>'Base PF Saúde'!$H3500*'Uco e Filme'!$A$11</f>
        <v>0</v>
      </c>
      <c r="O3500" s="55">
        <f>ROUND(SUM('Base PF Saúde'!$L3500:$N3500),2)</f>
        <v>50.81</v>
      </c>
    </row>
    <row r="3501" spans="1:15" x14ac:dyDescent="0.25">
      <c r="A3501" s="50">
        <v>40307450</v>
      </c>
      <c r="B3501" s="50" t="s">
        <v>3523</v>
      </c>
      <c r="C3501" s="51">
        <v>0.04</v>
      </c>
      <c r="D3501" s="51" t="s">
        <v>132</v>
      </c>
      <c r="E3501" s="52">
        <v>1.8</v>
      </c>
      <c r="F3501" s="53"/>
      <c r="G3501" s="53"/>
      <c r="H3501" s="53"/>
      <c r="I3501" s="53"/>
      <c r="J3501" s="53"/>
      <c r="K3501" s="54">
        <f>VLOOKUP('Base PF Saúde'!$D3501,'Porte Honorário'!$A$2:$C$106,3,0)</f>
        <v>11.98</v>
      </c>
      <c r="L3501" s="54">
        <f>'Base PF Saúde'!$K3501*'Base PF Saúde'!$C3501</f>
        <v>0.47920000000000001</v>
      </c>
      <c r="M3501" s="54">
        <f>ROUND('Base PF Saúde'!$E3501*'Uco e Filme'!$A$5,2)</f>
        <v>24.8</v>
      </c>
      <c r="N3501" s="54">
        <f>'Base PF Saúde'!$H3501*'Uco e Filme'!$A$11</f>
        <v>0</v>
      </c>
      <c r="O3501" s="55">
        <f>ROUND(SUM('Base PF Saúde'!$L3501:$N3501),2)</f>
        <v>25.28</v>
      </c>
    </row>
    <row r="3502" spans="1:15" x14ac:dyDescent="0.25">
      <c r="A3502" s="50">
        <v>40307468</v>
      </c>
      <c r="B3502" s="50" t="s">
        <v>3524</v>
      </c>
      <c r="C3502" s="56">
        <v>0.1</v>
      </c>
      <c r="D3502" s="51" t="s">
        <v>132</v>
      </c>
      <c r="E3502" s="52">
        <v>3.294</v>
      </c>
      <c r="F3502" s="53"/>
      <c r="G3502" s="53"/>
      <c r="H3502" s="53"/>
      <c r="I3502" s="53"/>
      <c r="J3502" s="53"/>
      <c r="K3502" s="54">
        <f>VLOOKUP('Base PF Saúde'!$D3502,'Porte Honorário'!$A$2:$C$106,3,0)</f>
        <v>11.98</v>
      </c>
      <c r="L3502" s="54">
        <f>'Base PF Saúde'!$K3502*'Base PF Saúde'!$C3502</f>
        <v>1.1980000000000002</v>
      </c>
      <c r="M3502" s="54">
        <f>ROUND('Base PF Saúde'!$E3502*'Uco e Filme'!$A$5,2)</f>
        <v>45.39</v>
      </c>
      <c r="N3502" s="54">
        <f>'Base PF Saúde'!$H3502*'Uco e Filme'!$A$11</f>
        <v>0</v>
      </c>
      <c r="O3502" s="55">
        <f>ROUND(SUM('Base PF Saúde'!$L3502:$N3502),2)</f>
        <v>46.59</v>
      </c>
    </row>
    <row r="3503" spans="1:15" x14ac:dyDescent="0.25">
      <c r="A3503" s="50">
        <v>40307476</v>
      </c>
      <c r="B3503" s="50" t="s">
        <v>3525</v>
      </c>
      <c r="C3503" s="56">
        <v>0.1</v>
      </c>
      <c r="D3503" s="51" t="s">
        <v>132</v>
      </c>
      <c r="E3503" s="52">
        <v>3.294</v>
      </c>
      <c r="F3503" s="53"/>
      <c r="G3503" s="53"/>
      <c r="H3503" s="53"/>
      <c r="I3503" s="53"/>
      <c r="J3503" s="53"/>
      <c r="K3503" s="54">
        <f>VLOOKUP('Base PF Saúde'!$D3503,'Porte Honorário'!$A$2:$C$106,3,0)</f>
        <v>11.98</v>
      </c>
      <c r="L3503" s="54">
        <f>'Base PF Saúde'!$K3503*'Base PF Saúde'!$C3503</f>
        <v>1.1980000000000002</v>
      </c>
      <c r="M3503" s="54">
        <f>ROUND('Base PF Saúde'!$E3503*'Uco e Filme'!$A$5,2)</f>
        <v>45.39</v>
      </c>
      <c r="N3503" s="54">
        <f>'Base PF Saúde'!$H3503*'Uco e Filme'!$A$11</f>
        <v>0</v>
      </c>
      <c r="O3503" s="55">
        <f>ROUND(SUM('Base PF Saúde'!$L3503:$N3503),2)</f>
        <v>46.59</v>
      </c>
    </row>
    <row r="3504" spans="1:15" x14ac:dyDescent="0.25">
      <c r="A3504" s="50">
        <v>40307484</v>
      </c>
      <c r="B3504" s="50" t="s">
        <v>3526</v>
      </c>
      <c r="C3504" s="51">
        <v>0.04</v>
      </c>
      <c r="D3504" s="51" t="s">
        <v>132</v>
      </c>
      <c r="E3504" s="52">
        <v>1.8</v>
      </c>
      <c r="F3504" s="53"/>
      <c r="G3504" s="53"/>
      <c r="H3504" s="53"/>
      <c r="I3504" s="53"/>
      <c r="J3504" s="53"/>
      <c r="K3504" s="54">
        <f>VLOOKUP('Base PF Saúde'!$D3504,'Porte Honorário'!$A$2:$C$106,3,0)</f>
        <v>11.98</v>
      </c>
      <c r="L3504" s="54">
        <f>'Base PF Saúde'!$K3504*'Base PF Saúde'!$C3504</f>
        <v>0.47920000000000001</v>
      </c>
      <c r="M3504" s="54">
        <f>ROUND('Base PF Saúde'!$E3504*'Uco e Filme'!$A$5,2)</f>
        <v>24.8</v>
      </c>
      <c r="N3504" s="54">
        <f>'Base PF Saúde'!$H3504*'Uco e Filme'!$A$11</f>
        <v>0</v>
      </c>
      <c r="O3504" s="55">
        <f>ROUND(SUM('Base PF Saúde'!$L3504:$N3504),2)</f>
        <v>25.28</v>
      </c>
    </row>
    <row r="3505" spans="1:15" x14ac:dyDescent="0.25">
      <c r="A3505" s="50">
        <v>40307492</v>
      </c>
      <c r="B3505" s="50" t="s">
        <v>3527</v>
      </c>
      <c r="C3505" s="51">
        <v>0.04</v>
      </c>
      <c r="D3505" s="51" t="s">
        <v>132</v>
      </c>
      <c r="E3505" s="52">
        <v>2.1869999999999998</v>
      </c>
      <c r="F3505" s="53"/>
      <c r="G3505" s="53"/>
      <c r="H3505" s="53"/>
      <c r="I3505" s="53"/>
      <c r="J3505" s="53"/>
      <c r="K3505" s="54">
        <f>VLOOKUP('Base PF Saúde'!$D3505,'Porte Honorário'!$A$2:$C$106,3,0)</f>
        <v>11.98</v>
      </c>
      <c r="L3505" s="54">
        <f>'Base PF Saúde'!$K3505*'Base PF Saúde'!$C3505</f>
        <v>0.47920000000000001</v>
      </c>
      <c r="M3505" s="54">
        <f>ROUND('Base PF Saúde'!$E3505*'Uco e Filme'!$A$5,2)</f>
        <v>30.14</v>
      </c>
      <c r="N3505" s="54">
        <f>'Base PF Saúde'!$H3505*'Uco e Filme'!$A$11</f>
        <v>0</v>
      </c>
      <c r="O3505" s="55">
        <f>ROUND(SUM('Base PF Saúde'!$L3505:$N3505),2)</f>
        <v>30.62</v>
      </c>
    </row>
    <row r="3506" spans="1:15" x14ac:dyDescent="0.25">
      <c r="A3506" s="50">
        <v>40307506</v>
      </c>
      <c r="B3506" s="50" t="s">
        <v>3528</v>
      </c>
      <c r="C3506" s="51">
        <v>0.04</v>
      </c>
      <c r="D3506" s="51" t="s">
        <v>132</v>
      </c>
      <c r="E3506" s="52">
        <v>0.72</v>
      </c>
      <c r="F3506" s="53"/>
      <c r="G3506" s="53"/>
      <c r="H3506" s="53"/>
      <c r="I3506" s="53"/>
      <c r="J3506" s="53"/>
      <c r="K3506" s="54">
        <f>VLOOKUP('Base PF Saúde'!$D3506,'Porte Honorário'!$A$2:$C$106,3,0)</f>
        <v>11.98</v>
      </c>
      <c r="L3506" s="54">
        <f>'Base PF Saúde'!$K3506*'Base PF Saúde'!$C3506</f>
        <v>0.47920000000000001</v>
      </c>
      <c r="M3506" s="54">
        <f>ROUND('Base PF Saúde'!$E3506*'Uco e Filme'!$A$5,2)</f>
        <v>9.92</v>
      </c>
      <c r="N3506" s="54">
        <f>'Base PF Saúde'!$H3506*'Uco e Filme'!$A$11</f>
        <v>0</v>
      </c>
      <c r="O3506" s="55">
        <f>ROUND(SUM('Base PF Saúde'!$L3506:$N3506),2)</f>
        <v>10.4</v>
      </c>
    </row>
    <row r="3507" spans="1:15" ht="24" x14ac:dyDescent="0.25">
      <c r="A3507" s="50">
        <v>40307514</v>
      </c>
      <c r="B3507" s="50" t="s">
        <v>3529</v>
      </c>
      <c r="C3507" s="51">
        <v>0.1</v>
      </c>
      <c r="D3507" s="51" t="s">
        <v>132</v>
      </c>
      <c r="E3507" s="52">
        <v>3.294</v>
      </c>
      <c r="F3507" s="53"/>
      <c r="G3507" s="53"/>
      <c r="H3507" s="53"/>
      <c r="I3507" s="53"/>
      <c r="J3507" s="53"/>
      <c r="K3507" s="54">
        <f>VLOOKUP('Base PF Saúde'!$D3507,'Porte Honorário'!$A$2:$C$106,3,0)</f>
        <v>11.98</v>
      </c>
      <c r="L3507" s="54">
        <f>'Base PF Saúde'!$K3507*'Base PF Saúde'!$C3507</f>
        <v>1.1980000000000002</v>
      </c>
      <c r="M3507" s="54">
        <f>ROUND('Base PF Saúde'!$E3507*'Uco e Filme'!$A$5,2)</f>
        <v>45.39</v>
      </c>
      <c r="N3507" s="54">
        <f>'Base PF Saúde'!$H3507*'Uco e Filme'!$A$11</f>
        <v>0</v>
      </c>
      <c r="O3507" s="55">
        <f>ROUND(SUM('Base PF Saúde'!$L3507:$N3507),2)</f>
        <v>46.59</v>
      </c>
    </row>
    <row r="3508" spans="1:15" x14ac:dyDescent="0.25">
      <c r="A3508" s="50">
        <v>40307522</v>
      </c>
      <c r="B3508" s="50" t="s">
        <v>3530</v>
      </c>
      <c r="C3508" s="56">
        <v>0.1</v>
      </c>
      <c r="D3508" s="51" t="s">
        <v>132</v>
      </c>
      <c r="E3508" s="52">
        <v>4.05</v>
      </c>
      <c r="F3508" s="53"/>
      <c r="G3508" s="53"/>
      <c r="H3508" s="53"/>
      <c r="I3508" s="53"/>
      <c r="J3508" s="53"/>
      <c r="K3508" s="54">
        <f>VLOOKUP('Base PF Saúde'!$D3508,'Porte Honorário'!$A$2:$C$106,3,0)</f>
        <v>11.98</v>
      </c>
      <c r="L3508" s="54">
        <f>'Base PF Saúde'!$K3508*'Base PF Saúde'!$C3508</f>
        <v>1.1980000000000002</v>
      </c>
      <c r="M3508" s="54">
        <f>ROUND('Base PF Saúde'!$E3508*'Uco e Filme'!$A$5,2)</f>
        <v>55.81</v>
      </c>
      <c r="N3508" s="54">
        <f>'Base PF Saúde'!$H3508*'Uco e Filme'!$A$11</f>
        <v>0</v>
      </c>
      <c r="O3508" s="55">
        <f>ROUND(SUM('Base PF Saúde'!$L3508:$N3508),2)</f>
        <v>57.01</v>
      </c>
    </row>
    <row r="3509" spans="1:15" x14ac:dyDescent="0.25">
      <c r="A3509" s="50">
        <v>40307530</v>
      </c>
      <c r="B3509" s="50" t="s">
        <v>3531</v>
      </c>
      <c r="C3509" s="51">
        <v>0.25</v>
      </c>
      <c r="D3509" s="51" t="s">
        <v>132</v>
      </c>
      <c r="E3509" s="52">
        <v>4.7969999999999997</v>
      </c>
      <c r="F3509" s="53"/>
      <c r="G3509" s="53"/>
      <c r="H3509" s="53"/>
      <c r="I3509" s="53"/>
      <c r="J3509" s="53"/>
      <c r="K3509" s="54">
        <f>VLOOKUP('Base PF Saúde'!$D3509,'Porte Honorário'!$A$2:$C$106,3,0)</f>
        <v>11.98</v>
      </c>
      <c r="L3509" s="54">
        <f>'Base PF Saúde'!$K3509*'Base PF Saúde'!$C3509</f>
        <v>2.9950000000000001</v>
      </c>
      <c r="M3509" s="54">
        <f>ROUND('Base PF Saúde'!$E3509*'Uco e Filme'!$A$5,2)</f>
        <v>66.099999999999994</v>
      </c>
      <c r="N3509" s="54">
        <f>'Base PF Saúde'!$H3509*'Uco e Filme'!$A$11</f>
        <v>0</v>
      </c>
      <c r="O3509" s="55">
        <f>ROUND(SUM('Base PF Saúde'!$L3509:$N3509),2)</f>
        <v>69.099999999999994</v>
      </c>
    </row>
    <row r="3510" spans="1:15" ht="24" x14ac:dyDescent="0.25">
      <c r="A3510" s="50">
        <v>40307565</v>
      </c>
      <c r="B3510" s="50" t="s">
        <v>3532</v>
      </c>
      <c r="C3510" s="51">
        <v>0.04</v>
      </c>
      <c r="D3510" s="51" t="s">
        <v>132</v>
      </c>
      <c r="E3510" s="52">
        <v>1.8</v>
      </c>
      <c r="F3510" s="53"/>
      <c r="G3510" s="53"/>
      <c r="H3510" s="53"/>
      <c r="I3510" s="53"/>
      <c r="J3510" s="53"/>
      <c r="K3510" s="54">
        <f>VLOOKUP('Base PF Saúde'!$D3510,'Porte Honorário'!$A$2:$C$106,3,0)</f>
        <v>11.98</v>
      </c>
      <c r="L3510" s="54">
        <f>'Base PF Saúde'!$K3510*'Base PF Saúde'!$C3510</f>
        <v>0.47920000000000001</v>
      </c>
      <c r="M3510" s="54">
        <f>ROUND('Base PF Saúde'!$E3510*'Uco e Filme'!$A$5,2)</f>
        <v>24.8</v>
      </c>
      <c r="N3510" s="54">
        <f>'Base PF Saúde'!$H3510*'Uco e Filme'!$A$11</f>
        <v>0</v>
      </c>
      <c r="O3510" s="55">
        <f>ROUND(SUM('Base PF Saúde'!$L3510:$N3510),2)</f>
        <v>25.28</v>
      </c>
    </row>
    <row r="3511" spans="1:15" ht="24" x14ac:dyDescent="0.25">
      <c r="A3511" s="50">
        <v>40307573</v>
      </c>
      <c r="B3511" s="50" t="s">
        <v>3533</v>
      </c>
      <c r="C3511" s="51">
        <v>0.04</v>
      </c>
      <c r="D3511" s="51" t="s">
        <v>132</v>
      </c>
      <c r="E3511" s="52">
        <v>2.1869999999999998</v>
      </c>
      <c r="F3511" s="53"/>
      <c r="G3511" s="53"/>
      <c r="H3511" s="53"/>
      <c r="I3511" s="53"/>
      <c r="J3511" s="53"/>
      <c r="K3511" s="54">
        <f>VLOOKUP('Base PF Saúde'!$D3511,'Porte Honorário'!$A$2:$C$106,3,0)</f>
        <v>11.98</v>
      </c>
      <c r="L3511" s="54">
        <f>'Base PF Saúde'!$K3511*'Base PF Saúde'!$C3511</f>
        <v>0.47920000000000001</v>
      </c>
      <c r="M3511" s="54">
        <f>ROUND('Base PF Saúde'!$E3511*'Uco e Filme'!$A$5,2)</f>
        <v>30.14</v>
      </c>
      <c r="N3511" s="54">
        <f>'Base PF Saúde'!$H3511*'Uco e Filme'!$A$11</f>
        <v>0</v>
      </c>
      <c r="O3511" s="55">
        <f>ROUND(SUM('Base PF Saúde'!$L3511:$N3511),2)</f>
        <v>30.62</v>
      </c>
    </row>
    <row r="3512" spans="1:15" ht="24" x14ac:dyDescent="0.25">
      <c r="A3512" s="50">
        <v>40307581</v>
      </c>
      <c r="B3512" s="50" t="s">
        <v>3534</v>
      </c>
      <c r="C3512" s="51">
        <v>0.04</v>
      </c>
      <c r="D3512" s="51" t="s">
        <v>132</v>
      </c>
      <c r="E3512" s="52">
        <v>2.484</v>
      </c>
      <c r="F3512" s="53"/>
      <c r="G3512" s="53"/>
      <c r="H3512" s="53"/>
      <c r="I3512" s="53"/>
      <c r="J3512" s="53"/>
      <c r="K3512" s="54">
        <f>VLOOKUP('Base PF Saúde'!$D3512,'Porte Honorário'!$A$2:$C$106,3,0)</f>
        <v>11.98</v>
      </c>
      <c r="L3512" s="54">
        <f>'Base PF Saúde'!$K3512*'Base PF Saúde'!$C3512</f>
        <v>0.47920000000000001</v>
      </c>
      <c r="M3512" s="54">
        <f>ROUND('Base PF Saúde'!$E3512*'Uco e Filme'!$A$5,2)</f>
        <v>34.229999999999997</v>
      </c>
      <c r="N3512" s="54">
        <f>'Base PF Saúde'!$H3512*'Uco e Filme'!$A$11</f>
        <v>0</v>
      </c>
      <c r="O3512" s="55">
        <f>ROUND(SUM('Base PF Saúde'!$L3512:$N3512),2)</f>
        <v>34.71</v>
      </c>
    </row>
    <row r="3513" spans="1:15" x14ac:dyDescent="0.25">
      <c r="A3513" s="50">
        <v>40307590</v>
      </c>
      <c r="B3513" s="50" t="s">
        <v>3535</v>
      </c>
      <c r="C3513" s="51">
        <v>0.04</v>
      </c>
      <c r="D3513" s="51" t="s">
        <v>132</v>
      </c>
      <c r="E3513" s="52">
        <v>0.72</v>
      </c>
      <c r="F3513" s="53"/>
      <c r="G3513" s="53"/>
      <c r="H3513" s="53"/>
      <c r="I3513" s="53"/>
      <c r="J3513" s="53"/>
      <c r="K3513" s="54">
        <f>VLOOKUP('Base PF Saúde'!$D3513,'Porte Honorário'!$A$2:$C$106,3,0)</f>
        <v>11.98</v>
      </c>
      <c r="L3513" s="54">
        <f>'Base PF Saúde'!$K3513*'Base PF Saúde'!$C3513</f>
        <v>0.47920000000000001</v>
      </c>
      <c r="M3513" s="54">
        <f>ROUND('Base PF Saúde'!$E3513*'Uco e Filme'!$A$5,2)</f>
        <v>9.92</v>
      </c>
      <c r="N3513" s="54">
        <f>'Base PF Saúde'!$H3513*'Uco e Filme'!$A$11</f>
        <v>0</v>
      </c>
      <c r="O3513" s="55">
        <f>ROUND(SUM('Base PF Saúde'!$L3513:$N3513),2)</f>
        <v>10.4</v>
      </c>
    </row>
    <row r="3514" spans="1:15" ht="24" x14ac:dyDescent="0.25">
      <c r="A3514" s="50">
        <v>40307603</v>
      </c>
      <c r="B3514" s="50" t="s">
        <v>3536</v>
      </c>
      <c r="C3514" s="51">
        <v>0.75</v>
      </c>
      <c r="D3514" s="51" t="s">
        <v>132</v>
      </c>
      <c r="E3514" s="52">
        <v>6.2910000000000004</v>
      </c>
      <c r="F3514" s="53"/>
      <c r="G3514" s="53"/>
      <c r="H3514" s="53"/>
      <c r="I3514" s="53"/>
      <c r="J3514" s="53"/>
      <c r="K3514" s="54">
        <f>VLOOKUP('Base PF Saúde'!$D3514,'Porte Honorário'!$A$2:$C$106,3,0)</f>
        <v>11.98</v>
      </c>
      <c r="L3514" s="54">
        <f>'Base PF Saúde'!$K3514*'Base PF Saúde'!$C3514</f>
        <v>8.9849999999999994</v>
      </c>
      <c r="M3514" s="54">
        <f>ROUND('Base PF Saúde'!$E3514*'Uco e Filme'!$A$5,2)</f>
        <v>86.69</v>
      </c>
      <c r="N3514" s="54">
        <f>'Base PF Saúde'!$H3514*'Uco e Filme'!$A$11</f>
        <v>0</v>
      </c>
      <c r="O3514" s="55">
        <f>ROUND(SUM('Base PF Saúde'!$L3514:$N3514),2)</f>
        <v>95.68</v>
      </c>
    </row>
    <row r="3515" spans="1:15" x14ac:dyDescent="0.25">
      <c r="A3515" s="50">
        <v>40307611</v>
      </c>
      <c r="B3515" s="50" t="s">
        <v>3537</v>
      </c>
      <c r="C3515" s="51">
        <v>0.25</v>
      </c>
      <c r="D3515" s="51" t="s">
        <v>132</v>
      </c>
      <c r="E3515" s="52">
        <v>5.58</v>
      </c>
      <c r="F3515" s="53"/>
      <c r="G3515" s="53"/>
      <c r="H3515" s="53"/>
      <c r="I3515" s="53"/>
      <c r="J3515" s="53"/>
      <c r="K3515" s="54">
        <f>VLOOKUP('Base PF Saúde'!$D3515,'Porte Honorário'!$A$2:$C$106,3,0)</f>
        <v>11.98</v>
      </c>
      <c r="L3515" s="54">
        <f>'Base PF Saúde'!$K3515*'Base PF Saúde'!$C3515</f>
        <v>2.9950000000000001</v>
      </c>
      <c r="M3515" s="54">
        <f>ROUND('Base PF Saúde'!$E3515*'Uco e Filme'!$A$5,2)</f>
        <v>76.89</v>
      </c>
      <c r="N3515" s="54">
        <f>'Base PF Saúde'!$H3515*'Uco e Filme'!$A$11</f>
        <v>0</v>
      </c>
      <c r="O3515" s="55">
        <f>ROUND(SUM('Base PF Saúde'!$L3515:$N3515),2)</f>
        <v>79.89</v>
      </c>
    </row>
    <row r="3516" spans="1:15" x14ac:dyDescent="0.25">
      <c r="A3516" s="50">
        <v>40307620</v>
      </c>
      <c r="B3516" s="50" t="s">
        <v>3538</v>
      </c>
      <c r="C3516" s="56">
        <v>0.75</v>
      </c>
      <c r="D3516" s="51" t="s">
        <v>132</v>
      </c>
      <c r="E3516" s="52">
        <v>38.960999999999999</v>
      </c>
      <c r="F3516" s="53"/>
      <c r="G3516" s="53"/>
      <c r="H3516" s="53"/>
      <c r="I3516" s="53"/>
      <c r="J3516" s="53"/>
      <c r="K3516" s="54">
        <f>VLOOKUP('Base PF Saúde'!$D3516,'Porte Honorário'!$A$2:$C$106,3,0)</f>
        <v>11.98</v>
      </c>
      <c r="L3516" s="54">
        <f>'Base PF Saúde'!$K3516*'Base PF Saúde'!$C3516</f>
        <v>8.9849999999999994</v>
      </c>
      <c r="M3516" s="54">
        <f>ROUND('Base PF Saúde'!$E3516*'Uco e Filme'!$A$5,2)</f>
        <v>536.88</v>
      </c>
      <c r="N3516" s="54">
        <f>'Base PF Saúde'!$H3516*'Uco e Filme'!$A$11</f>
        <v>0</v>
      </c>
      <c r="O3516" s="55">
        <f>ROUND(SUM('Base PF Saúde'!$L3516:$N3516),2)</f>
        <v>545.87</v>
      </c>
    </row>
    <row r="3517" spans="1:15" x14ac:dyDescent="0.25">
      <c r="A3517" s="50">
        <v>40307638</v>
      </c>
      <c r="B3517" s="50" t="s">
        <v>3539</v>
      </c>
      <c r="C3517" s="51">
        <v>0.04</v>
      </c>
      <c r="D3517" s="51" t="s">
        <v>132</v>
      </c>
      <c r="E3517" s="52">
        <v>0.72</v>
      </c>
      <c r="F3517" s="53"/>
      <c r="G3517" s="53"/>
      <c r="H3517" s="53"/>
      <c r="I3517" s="53"/>
      <c r="J3517" s="53"/>
      <c r="K3517" s="54">
        <f>VLOOKUP('Base PF Saúde'!$D3517,'Porte Honorário'!$A$2:$C$106,3,0)</f>
        <v>11.98</v>
      </c>
      <c r="L3517" s="54">
        <f>'Base PF Saúde'!$K3517*'Base PF Saúde'!$C3517</f>
        <v>0.47920000000000001</v>
      </c>
      <c r="M3517" s="54">
        <f>ROUND('Base PF Saúde'!$E3517*'Uco e Filme'!$A$5,2)</f>
        <v>9.92</v>
      </c>
      <c r="N3517" s="54">
        <f>'Base PF Saúde'!$H3517*'Uco e Filme'!$A$11</f>
        <v>0</v>
      </c>
      <c r="O3517" s="55">
        <f>ROUND(SUM('Base PF Saúde'!$L3517:$N3517),2)</f>
        <v>10.4</v>
      </c>
    </row>
    <row r="3518" spans="1:15" x14ac:dyDescent="0.25">
      <c r="A3518" s="50">
        <v>40307654</v>
      </c>
      <c r="B3518" s="50" t="s">
        <v>3540</v>
      </c>
      <c r="C3518" s="51">
        <v>0.5</v>
      </c>
      <c r="D3518" s="51" t="s">
        <v>132</v>
      </c>
      <c r="E3518" s="52">
        <v>21.248999999999999</v>
      </c>
      <c r="F3518" s="53"/>
      <c r="G3518" s="53"/>
      <c r="H3518" s="53"/>
      <c r="I3518" s="53"/>
      <c r="J3518" s="53"/>
      <c r="K3518" s="54">
        <f>VLOOKUP('Base PF Saúde'!$D3518,'Porte Honorário'!$A$2:$C$106,3,0)</f>
        <v>11.98</v>
      </c>
      <c r="L3518" s="54">
        <f>'Base PF Saúde'!$K3518*'Base PF Saúde'!$C3518</f>
        <v>5.99</v>
      </c>
      <c r="M3518" s="54">
        <f>ROUND('Base PF Saúde'!$E3518*'Uco e Filme'!$A$5,2)</f>
        <v>292.81</v>
      </c>
      <c r="N3518" s="54">
        <f>'Base PF Saúde'!$H3518*'Uco e Filme'!$A$11</f>
        <v>0</v>
      </c>
      <c r="O3518" s="55">
        <f>ROUND(SUM('Base PF Saúde'!$L3518:$N3518),2)</f>
        <v>298.8</v>
      </c>
    </row>
    <row r="3519" spans="1:15" ht="24" x14ac:dyDescent="0.25">
      <c r="A3519" s="50">
        <v>40307662</v>
      </c>
      <c r="B3519" s="50" t="s">
        <v>3541</v>
      </c>
      <c r="C3519" s="51">
        <v>0.75</v>
      </c>
      <c r="D3519" s="51" t="s">
        <v>132</v>
      </c>
      <c r="E3519" s="52">
        <v>11.331</v>
      </c>
      <c r="F3519" s="53"/>
      <c r="G3519" s="53"/>
      <c r="H3519" s="53"/>
      <c r="I3519" s="53"/>
      <c r="J3519" s="53"/>
      <c r="K3519" s="54">
        <f>VLOOKUP('Base PF Saúde'!$D3519,'Porte Honorário'!$A$2:$C$106,3,0)</f>
        <v>11.98</v>
      </c>
      <c r="L3519" s="54">
        <f>'Base PF Saúde'!$K3519*'Base PF Saúde'!$C3519</f>
        <v>8.9849999999999994</v>
      </c>
      <c r="M3519" s="54">
        <f>ROUND('Base PF Saúde'!$E3519*'Uco e Filme'!$A$5,2)</f>
        <v>156.13999999999999</v>
      </c>
      <c r="N3519" s="54">
        <f>'Base PF Saúde'!$H3519*'Uco e Filme'!$A$11</f>
        <v>0</v>
      </c>
      <c r="O3519" s="55">
        <f>ROUND(SUM('Base PF Saúde'!$L3519:$N3519),2)</f>
        <v>165.13</v>
      </c>
    </row>
    <row r="3520" spans="1:15" ht="24" x14ac:dyDescent="0.25">
      <c r="A3520" s="50">
        <v>40307689</v>
      </c>
      <c r="B3520" s="50" t="s">
        <v>3542</v>
      </c>
      <c r="C3520" s="51">
        <v>0.25</v>
      </c>
      <c r="D3520" s="51" t="s">
        <v>132</v>
      </c>
      <c r="E3520" s="52">
        <v>6.8940000000000001</v>
      </c>
      <c r="F3520" s="53"/>
      <c r="G3520" s="53"/>
      <c r="H3520" s="53"/>
      <c r="I3520" s="53"/>
      <c r="J3520" s="53"/>
      <c r="K3520" s="54">
        <f>VLOOKUP('Base PF Saúde'!$D3520,'Porte Honorário'!$A$2:$C$106,3,0)</f>
        <v>11.98</v>
      </c>
      <c r="L3520" s="54">
        <f>'Base PF Saúde'!$K3520*'Base PF Saúde'!$C3520</f>
        <v>2.9950000000000001</v>
      </c>
      <c r="M3520" s="54">
        <f>ROUND('Base PF Saúde'!$E3520*'Uco e Filme'!$A$5,2)</f>
        <v>95</v>
      </c>
      <c r="N3520" s="54">
        <f>'Base PF Saúde'!$H3520*'Uco e Filme'!$A$11</f>
        <v>0</v>
      </c>
      <c r="O3520" s="55">
        <f>ROUND(SUM('Base PF Saúde'!$L3520:$N3520),2)</f>
        <v>98</v>
      </c>
    </row>
    <row r="3521" spans="1:15" x14ac:dyDescent="0.25">
      <c r="A3521" s="50">
        <v>40307697</v>
      </c>
      <c r="B3521" s="50" t="s">
        <v>3543</v>
      </c>
      <c r="C3521" s="51">
        <v>0.01</v>
      </c>
      <c r="D3521" s="51" t="s">
        <v>132</v>
      </c>
      <c r="E3521" s="52">
        <v>1.8</v>
      </c>
      <c r="F3521" s="53"/>
      <c r="G3521" s="53"/>
      <c r="H3521" s="53"/>
      <c r="I3521" s="53"/>
      <c r="J3521" s="53"/>
      <c r="K3521" s="54">
        <f>VLOOKUP('Base PF Saúde'!$D3521,'Porte Honorário'!$A$2:$C$106,3,0)</f>
        <v>11.98</v>
      </c>
      <c r="L3521" s="54">
        <f>'Base PF Saúde'!$K3521*'Base PF Saúde'!$C3521</f>
        <v>0.1198</v>
      </c>
      <c r="M3521" s="54">
        <f>ROUND('Base PF Saúde'!$E3521*'Uco e Filme'!$A$5,2)</f>
        <v>24.8</v>
      </c>
      <c r="N3521" s="54">
        <f>'Base PF Saúde'!$H3521*'Uco e Filme'!$A$11</f>
        <v>0</v>
      </c>
      <c r="O3521" s="55">
        <f>ROUND(SUM('Base PF Saúde'!$L3521:$N3521),2)</f>
        <v>24.92</v>
      </c>
    </row>
    <row r="3522" spans="1:15" x14ac:dyDescent="0.25">
      <c r="A3522" s="50">
        <v>40307700</v>
      </c>
      <c r="B3522" s="50" t="s">
        <v>3544</v>
      </c>
      <c r="C3522" s="51">
        <v>0.01</v>
      </c>
      <c r="D3522" s="51" t="s">
        <v>132</v>
      </c>
      <c r="E3522" s="52">
        <v>2.1869999999999998</v>
      </c>
      <c r="F3522" s="53"/>
      <c r="G3522" s="53"/>
      <c r="H3522" s="53"/>
      <c r="I3522" s="53"/>
      <c r="J3522" s="53"/>
      <c r="K3522" s="54">
        <f>VLOOKUP('Base PF Saúde'!$D3522,'Porte Honorário'!$A$2:$C$106,3,0)</f>
        <v>11.98</v>
      </c>
      <c r="L3522" s="54">
        <f>'Base PF Saúde'!$K3522*'Base PF Saúde'!$C3522</f>
        <v>0.1198</v>
      </c>
      <c r="M3522" s="54">
        <f>ROUND('Base PF Saúde'!$E3522*'Uco e Filme'!$A$5,2)</f>
        <v>30.14</v>
      </c>
      <c r="N3522" s="54">
        <f>'Base PF Saúde'!$H3522*'Uco e Filme'!$A$11</f>
        <v>0</v>
      </c>
      <c r="O3522" s="55">
        <f>ROUND(SUM('Base PF Saúde'!$L3522:$N3522),2)</f>
        <v>30.26</v>
      </c>
    </row>
    <row r="3523" spans="1:15" x14ac:dyDescent="0.25">
      <c r="A3523" s="50">
        <v>40307719</v>
      </c>
      <c r="B3523" s="50" t="s">
        <v>3545</v>
      </c>
      <c r="C3523" s="51">
        <v>0.01</v>
      </c>
      <c r="D3523" s="51" t="s">
        <v>132</v>
      </c>
      <c r="E3523" s="52">
        <v>1.17</v>
      </c>
      <c r="F3523" s="53"/>
      <c r="G3523" s="53"/>
      <c r="H3523" s="53"/>
      <c r="I3523" s="53"/>
      <c r="J3523" s="53"/>
      <c r="K3523" s="54">
        <f>VLOOKUP('Base PF Saúde'!$D3523,'Porte Honorário'!$A$2:$C$106,3,0)</f>
        <v>11.98</v>
      </c>
      <c r="L3523" s="54">
        <f>'Base PF Saúde'!$K3523*'Base PF Saúde'!$C3523</f>
        <v>0.1198</v>
      </c>
      <c r="M3523" s="54">
        <f>ROUND('Base PF Saúde'!$E3523*'Uco e Filme'!$A$5,2)</f>
        <v>16.12</v>
      </c>
      <c r="N3523" s="54">
        <f>'Base PF Saúde'!$H3523*'Uco e Filme'!$A$11</f>
        <v>0</v>
      </c>
      <c r="O3523" s="55">
        <f>ROUND(SUM('Base PF Saúde'!$L3523:$N3523),2)</f>
        <v>16.239999999999998</v>
      </c>
    </row>
    <row r="3524" spans="1:15" x14ac:dyDescent="0.25">
      <c r="A3524" s="50">
        <v>40307727</v>
      </c>
      <c r="B3524" s="50" t="s">
        <v>3546</v>
      </c>
      <c r="C3524" s="51">
        <v>0.04</v>
      </c>
      <c r="D3524" s="51" t="s">
        <v>132</v>
      </c>
      <c r="E3524" s="52">
        <v>1.413</v>
      </c>
      <c r="F3524" s="53"/>
      <c r="G3524" s="53"/>
      <c r="H3524" s="53"/>
      <c r="I3524" s="53"/>
      <c r="J3524" s="53"/>
      <c r="K3524" s="54">
        <f>VLOOKUP('Base PF Saúde'!$D3524,'Porte Honorário'!$A$2:$C$106,3,0)</f>
        <v>11.98</v>
      </c>
      <c r="L3524" s="54">
        <f>'Base PF Saúde'!$K3524*'Base PF Saúde'!$C3524</f>
        <v>0.47920000000000001</v>
      </c>
      <c r="M3524" s="54">
        <f>ROUND('Base PF Saúde'!$E3524*'Uco e Filme'!$A$5,2)</f>
        <v>19.47</v>
      </c>
      <c r="N3524" s="54">
        <f>'Base PF Saúde'!$H3524*'Uco e Filme'!$A$11</f>
        <v>0</v>
      </c>
      <c r="O3524" s="55">
        <f>ROUND(SUM('Base PF Saúde'!$L3524:$N3524),2)</f>
        <v>19.95</v>
      </c>
    </row>
    <row r="3525" spans="1:15" x14ac:dyDescent="0.25">
      <c r="A3525" s="50">
        <v>40307735</v>
      </c>
      <c r="B3525" s="50" t="s">
        <v>3547</v>
      </c>
      <c r="C3525" s="51">
        <v>0.01</v>
      </c>
      <c r="D3525" s="51" t="s">
        <v>132</v>
      </c>
      <c r="E3525" s="52">
        <v>1.17</v>
      </c>
      <c r="F3525" s="53"/>
      <c r="G3525" s="53"/>
      <c r="H3525" s="53"/>
      <c r="I3525" s="53"/>
      <c r="J3525" s="53"/>
      <c r="K3525" s="54">
        <f>VLOOKUP('Base PF Saúde'!$D3525,'Porte Honorário'!$A$2:$C$106,3,0)</f>
        <v>11.98</v>
      </c>
      <c r="L3525" s="54">
        <f>'Base PF Saúde'!$K3525*'Base PF Saúde'!$C3525</f>
        <v>0.1198</v>
      </c>
      <c r="M3525" s="54">
        <f>ROUND('Base PF Saúde'!$E3525*'Uco e Filme'!$A$5,2)</f>
        <v>16.12</v>
      </c>
      <c r="N3525" s="54">
        <f>'Base PF Saúde'!$H3525*'Uco e Filme'!$A$11</f>
        <v>0</v>
      </c>
      <c r="O3525" s="55">
        <f>ROUND(SUM('Base PF Saúde'!$L3525:$N3525),2)</f>
        <v>16.239999999999998</v>
      </c>
    </row>
    <row r="3526" spans="1:15" x14ac:dyDescent="0.25">
      <c r="A3526" s="50">
        <v>40307743</v>
      </c>
      <c r="B3526" s="50" t="s">
        <v>3548</v>
      </c>
      <c r="C3526" s="51">
        <v>0.04</v>
      </c>
      <c r="D3526" s="51" t="s">
        <v>132</v>
      </c>
      <c r="E3526" s="52">
        <v>1.413</v>
      </c>
      <c r="F3526" s="53"/>
      <c r="G3526" s="53"/>
      <c r="H3526" s="53"/>
      <c r="I3526" s="53"/>
      <c r="J3526" s="53"/>
      <c r="K3526" s="54">
        <f>VLOOKUP('Base PF Saúde'!$D3526,'Porte Honorário'!$A$2:$C$106,3,0)</f>
        <v>11.98</v>
      </c>
      <c r="L3526" s="54">
        <f>'Base PF Saúde'!$K3526*'Base PF Saúde'!$C3526</f>
        <v>0.47920000000000001</v>
      </c>
      <c r="M3526" s="54">
        <f>ROUND('Base PF Saúde'!$E3526*'Uco e Filme'!$A$5,2)</f>
        <v>19.47</v>
      </c>
      <c r="N3526" s="54">
        <f>'Base PF Saúde'!$H3526*'Uco e Filme'!$A$11</f>
        <v>0</v>
      </c>
      <c r="O3526" s="55">
        <f>ROUND(SUM('Base PF Saúde'!$L3526:$N3526),2)</f>
        <v>19.95</v>
      </c>
    </row>
    <row r="3527" spans="1:15" x14ac:dyDescent="0.25">
      <c r="A3527" s="50">
        <v>40307751</v>
      </c>
      <c r="B3527" s="50" t="s">
        <v>3549</v>
      </c>
      <c r="C3527" s="51">
        <v>0.01</v>
      </c>
      <c r="D3527" s="51" t="s">
        <v>132</v>
      </c>
      <c r="E3527" s="52">
        <v>1.17</v>
      </c>
      <c r="F3527" s="53"/>
      <c r="G3527" s="53"/>
      <c r="H3527" s="53"/>
      <c r="I3527" s="53"/>
      <c r="J3527" s="53"/>
      <c r="K3527" s="54">
        <f>VLOOKUP('Base PF Saúde'!$D3527,'Porte Honorário'!$A$2:$C$106,3,0)</f>
        <v>11.98</v>
      </c>
      <c r="L3527" s="54">
        <f>'Base PF Saúde'!$K3527*'Base PF Saúde'!$C3527</f>
        <v>0.1198</v>
      </c>
      <c r="M3527" s="54">
        <f>ROUND('Base PF Saúde'!$E3527*'Uco e Filme'!$A$5,2)</f>
        <v>16.12</v>
      </c>
      <c r="N3527" s="54">
        <f>'Base PF Saúde'!$H3527*'Uco e Filme'!$A$11</f>
        <v>0</v>
      </c>
      <c r="O3527" s="55">
        <f>ROUND(SUM('Base PF Saúde'!$L3527:$N3527),2)</f>
        <v>16.239999999999998</v>
      </c>
    </row>
    <row r="3528" spans="1:15" x14ac:dyDescent="0.25">
      <c r="A3528" s="50">
        <v>40307760</v>
      </c>
      <c r="B3528" s="50" t="s">
        <v>3550</v>
      </c>
      <c r="C3528" s="51">
        <v>0.04</v>
      </c>
      <c r="D3528" s="51" t="s">
        <v>132</v>
      </c>
      <c r="E3528" s="52">
        <v>0.72</v>
      </c>
      <c r="F3528" s="53"/>
      <c r="G3528" s="53"/>
      <c r="H3528" s="53"/>
      <c r="I3528" s="53"/>
      <c r="J3528" s="53"/>
      <c r="K3528" s="54">
        <f>VLOOKUP('Base PF Saúde'!$D3528,'Porte Honorário'!$A$2:$C$106,3,0)</f>
        <v>11.98</v>
      </c>
      <c r="L3528" s="54">
        <f>'Base PF Saúde'!$K3528*'Base PF Saúde'!$C3528</f>
        <v>0.47920000000000001</v>
      </c>
      <c r="M3528" s="54">
        <f>ROUND('Base PF Saúde'!$E3528*'Uco e Filme'!$A$5,2)</f>
        <v>9.92</v>
      </c>
      <c r="N3528" s="54">
        <f>'Base PF Saúde'!$H3528*'Uco e Filme'!$A$11</f>
        <v>0</v>
      </c>
      <c r="O3528" s="55">
        <f>ROUND(SUM('Base PF Saúde'!$L3528:$N3528),2)</f>
        <v>10.4</v>
      </c>
    </row>
    <row r="3529" spans="1:15" ht="24" x14ac:dyDescent="0.25">
      <c r="A3529" s="50">
        <v>40307778</v>
      </c>
      <c r="B3529" s="50" t="s">
        <v>3551</v>
      </c>
      <c r="C3529" s="56">
        <v>0.1</v>
      </c>
      <c r="D3529" s="51" t="s">
        <v>132</v>
      </c>
      <c r="E3529" s="52">
        <v>3.2040000000000002</v>
      </c>
      <c r="F3529" s="53"/>
      <c r="G3529" s="53"/>
      <c r="H3529" s="53"/>
      <c r="I3529" s="53"/>
      <c r="J3529" s="53"/>
      <c r="K3529" s="54">
        <f>VLOOKUP('Base PF Saúde'!$D3529,'Porte Honorário'!$A$2:$C$106,3,0)</f>
        <v>11.98</v>
      </c>
      <c r="L3529" s="54">
        <f>'Base PF Saúde'!$K3529*'Base PF Saúde'!$C3529</f>
        <v>1.1980000000000002</v>
      </c>
      <c r="M3529" s="54">
        <f>ROUND('Base PF Saúde'!$E3529*'Uco e Filme'!$A$5,2)</f>
        <v>44.15</v>
      </c>
      <c r="N3529" s="54">
        <f>'Base PF Saúde'!$H3529*'Uco e Filme'!$A$11</f>
        <v>0</v>
      </c>
      <c r="O3529" s="55">
        <f>ROUND(SUM('Base PF Saúde'!$L3529:$N3529),2)</f>
        <v>45.35</v>
      </c>
    </row>
    <row r="3530" spans="1:15" x14ac:dyDescent="0.25">
      <c r="A3530" s="50">
        <v>40307786</v>
      </c>
      <c r="B3530" s="50" t="s">
        <v>3552</v>
      </c>
      <c r="C3530" s="51">
        <v>0.25</v>
      </c>
      <c r="D3530" s="51" t="s">
        <v>132</v>
      </c>
      <c r="E3530" s="52">
        <v>6.75</v>
      </c>
      <c r="F3530" s="53"/>
      <c r="G3530" s="53"/>
      <c r="H3530" s="53"/>
      <c r="I3530" s="53"/>
      <c r="J3530" s="53"/>
      <c r="K3530" s="54">
        <f>VLOOKUP('Base PF Saúde'!$D3530,'Porte Honorário'!$A$2:$C$106,3,0)</f>
        <v>11.98</v>
      </c>
      <c r="L3530" s="54">
        <f>'Base PF Saúde'!$K3530*'Base PF Saúde'!$C3530</f>
        <v>2.9950000000000001</v>
      </c>
      <c r="M3530" s="54">
        <f>ROUND('Base PF Saúde'!$E3530*'Uco e Filme'!$A$5,2)</f>
        <v>93.02</v>
      </c>
      <c r="N3530" s="54">
        <f>'Base PF Saúde'!$H3530*'Uco e Filme'!$A$11</f>
        <v>0</v>
      </c>
      <c r="O3530" s="55">
        <f>ROUND(SUM('Base PF Saúde'!$L3530:$N3530),2)</f>
        <v>96.02</v>
      </c>
    </row>
    <row r="3531" spans="1:15" x14ac:dyDescent="0.25">
      <c r="A3531" s="50">
        <v>40307794</v>
      </c>
      <c r="B3531" s="50" t="s">
        <v>3553</v>
      </c>
      <c r="C3531" s="51">
        <v>0.04</v>
      </c>
      <c r="D3531" s="51" t="s">
        <v>132</v>
      </c>
      <c r="E3531" s="52">
        <v>1.8</v>
      </c>
      <c r="F3531" s="53"/>
      <c r="G3531" s="53"/>
      <c r="H3531" s="53"/>
      <c r="I3531" s="53"/>
      <c r="J3531" s="53"/>
      <c r="K3531" s="54">
        <f>VLOOKUP('Base PF Saúde'!$D3531,'Porte Honorário'!$A$2:$C$106,3,0)</f>
        <v>11.98</v>
      </c>
      <c r="L3531" s="54">
        <f>'Base PF Saúde'!$K3531*'Base PF Saúde'!$C3531</f>
        <v>0.47920000000000001</v>
      </c>
      <c r="M3531" s="54">
        <f>ROUND('Base PF Saúde'!$E3531*'Uco e Filme'!$A$5,2)</f>
        <v>24.8</v>
      </c>
      <c r="N3531" s="54">
        <f>'Base PF Saúde'!$H3531*'Uco e Filme'!$A$11</f>
        <v>0</v>
      </c>
      <c r="O3531" s="55">
        <f>ROUND(SUM('Base PF Saúde'!$L3531:$N3531),2)</f>
        <v>25.28</v>
      </c>
    </row>
    <row r="3532" spans="1:15" x14ac:dyDescent="0.25">
      <c r="A3532" s="50">
        <v>40307808</v>
      </c>
      <c r="B3532" s="50" t="s">
        <v>3554</v>
      </c>
      <c r="C3532" s="51">
        <v>0.04</v>
      </c>
      <c r="D3532" s="51" t="s">
        <v>132</v>
      </c>
      <c r="E3532" s="52">
        <v>2.1869999999999998</v>
      </c>
      <c r="F3532" s="53"/>
      <c r="G3532" s="53"/>
      <c r="H3532" s="53"/>
      <c r="I3532" s="53"/>
      <c r="J3532" s="53"/>
      <c r="K3532" s="54">
        <f>VLOOKUP('Base PF Saúde'!$D3532,'Porte Honorário'!$A$2:$C$106,3,0)</f>
        <v>11.98</v>
      </c>
      <c r="L3532" s="54">
        <f>'Base PF Saúde'!$K3532*'Base PF Saúde'!$C3532</f>
        <v>0.47920000000000001</v>
      </c>
      <c r="M3532" s="54">
        <f>ROUND('Base PF Saúde'!$E3532*'Uco e Filme'!$A$5,2)</f>
        <v>30.14</v>
      </c>
      <c r="N3532" s="54">
        <f>'Base PF Saúde'!$H3532*'Uco e Filme'!$A$11</f>
        <v>0</v>
      </c>
      <c r="O3532" s="55">
        <f>ROUND(SUM('Base PF Saúde'!$L3532:$N3532),2)</f>
        <v>30.62</v>
      </c>
    </row>
    <row r="3533" spans="1:15" x14ac:dyDescent="0.25">
      <c r="A3533" s="50">
        <v>40307816</v>
      </c>
      <c r="B3533" s="50" t="s">
        <v>3555</v>
      </c>
      <c r="C3533" s="51">
        <v>0.04</v>
      </c>
      <c r="D3533" s="51" t="s">
        <v>132</v>
      </c>
      <c r="E3533" s="52">
        <v>0.72</v>
      </c>
      <c r="F3533" s="53"/>
      <c r="G3533" s="53"/>
      <c r="H3533" s="53"/>
      <c r="I3533" s="53"/>
      <c r="J3533" s="53"/>
      <c r="K3533" s="54">
        <f>VLOOKUP('Base PF Saúde'!$D3533,'Porte Honorário'!$A$2:$C$106,3,0)</f>
        <v>11.98</v>
      </c>
      <c r="L3533" s="54">
        <f>'Base PF Saúde'!$K3533*'Base PF Saúde'!$C3533</f>
        <v>0.47920000000000001</v>
      </c>
      <c r="M3533" s="54">
        <f>ROUND('Base PF Saúde'!$E3533*'Uco e Filme'!$A$5,2)</f>
        <v>9.92</v>
      </c>
      <c r="N3533" s="54">
        <f>'Base PF Saúde'!$H3533*'Uco e Filme'!$A$11</f>
        <v>0</v>
      </c>
      <c r="O3533" s="55">
        <f>ROUND(SUM('Base PF Saúde'!$L3533:$N3533),2)</f>
        <v>10.4</v>
      </c>
    </row>
    <row r="3534" spans="1:15" x14ac:dyDescent="0.25">
      <c r="A3534" s="50">
        <v>40307824</v>
      </c>
      <c r="B3534" s="50" t="s">
        <v>3556</v>
      </c>
      <c r="C3534" s="51">
        <v>0.01</v>
      </c>
      <c r="D3534" s="51" t="s">
        <v>132</v>
      </c>
      <c r="E3534" s="52">
        <v>1.8</v>
      </c>
      <c r="F3534" s="53"/>
      <c r="G3534" s="53"/>
      <c r="H3534" s="53"/>
      <c r="I3534" s="53"/>
      <c r="J3534" s="53"/>
      <c r="K3534" s="54">
        <f>VLOOKUP('Base PF Saúde'!$D3534,'Porte Honorário'!$A$2:$C$106,3,0)</f>
        <v>11.98</v>
      </c>
      <c r="L3534" s="54">
        <f>'Base PF Saúde'!$K3534*'Base PF Saúde'!$C3534</f>
        <v>0.1198</v>
      </c>
      <c r="M3534" s="54">
        <f>ROUND('Base PF Saúde'!$E3534*'Uco e Filme'!$A$5,2)</f>
        <v>24.8</v>
      </c>
      <c r="N3534" s="54">
        <f>'Base PF Saúde'!$H3534*'Uco e Filme'!$A$11</f>
        <v>0</v>
      </c>
      <c r="O3534" s="55">
        <f>ROUND(SUM('Base PF Saúde'!$L3534:$N3534),2)</f>
        <v>24.92</v>
      </c>
    </row>
    <row r="3535" spans="1:15" x14ac:dyDescent="0.25">
      <c r="A3535" s="50">
        <v>40307832</v>
      </c>
      <c r="B3535" s="50" t="s">
        <v>3557</v>
      </c>
      <c r="C3535" s="51">
        <v>0.01</v>
      </c>
      <c r="D3535" s="51" t="s">
        <v>132</v>
      </c>
      <c r="E3535" s="52">
        <v>2.1869999999999998</v>
      </c>
      <c r="F3535" s="53"/>
      <c r="G3535" s="53"/>
      <c r="H3535" s="53"/>
      <c r="I3535" s="53"/>
      <c r="J3535" s="53"/>
      <c r="K3535" s="54">
        <f>VLOOKUP('Base PF Saúde'!$D3535,'Porte Honorário'!$A$2:$C$106,3,0)</f>
        <v>11.98</v>
      </c>
      <c r="L3535" s="54">
        <f>'Base PF Saúde'!$K3535*'Base PF Saúde'!$C3535</f>
        <v>0.1198</v>
      </c>
      <c r="M3535" s="54">
        <f>ROUND('Base PF Saúde'!$E3535*'Uco e Filme'!$A$5,2)</f>
        <v>30.14</v>
      </c>
      <c r="N3535" s="54">
        <f>'Base PF Saúde'!$H3535*'Uco e Filme'!$A$11</f>
        <v>0</v>
      </c>
      <c r="O3535" s="55">
        <f>ROUND(SUM('Base PF Saúde'!$L3535:$N3535),2)</f>
        <v>30.26</v>
      </c>
    </row>
    <row r="3536" spans="1:15" x14ac:dyDescent="0.25">
      <c r="A3536" s="50">
        <v>40307840</v>
      </c>
      <c r="B3536" s="50" t="s">
        <v>3558</v>
      </c>
      <c r="C3536" s="51">
        <v>0.04</v>
      </c>
      <c r="D3536" s="51" t="s">
        <v>132</v>
      </c>
      <c r="E3536" s="52">
        <v>0.69299999999999995</v>
      </c>
      <c r="F3536" s="53"/>
      <c r="G3536" s="53"/>
      <c r="H3536" s="53"/>
      <c r="I3536" s="53"/>
      <c r="J3536" s="53"/>
      <c r="K3536" s="54">
        <f>VLOOKUP('Base PF Saúde'!$D3536,'Porte Honorário'!$A$2:$C$106,3,0)</f>
        <v>11.98</v>
      </c>
      <c r="L3536" s="54">
        <f>'Base PF Saúde'!$K3536*'Base PF Saúde'!$C3536</f>
        <v>0.47920000000000001</v>
      </c>
      <c r="M3536" s="54">
        <f>ROUND('Base PF Saúde'!$E3536*'Uco e Filme'!$A$5,2)</f>
        <v>9.5500000000000007</v>
      </c>
      <c r="N3536" s="54">
        <f>'Base PF Saúde'!$H3536*'Uco e Filme'!$A$11</f>
        <v>0</v>
      </c>
      <c r="O3536" s="55">
        <f>ROUND(SUM('Base PF Saúde'!$L3536:$N3536),2)</f>
        <v>10.029999999999999</v>
      </c>
    </row>
    <row r="3537" spans="1:15" ht="24" x14ac:dyDescent="0.25">
      <c r="A3537" s="50">
        <v>40307859</v>
      </c>
      <c r="B3537" s="50" t="s">
        <v>3559</v>
      </c>
      <c r="C3537" s="51">
        <v>0.1</v>
      </c>
      <c r="D3537" s="51" t="s">
        <v>132</v>
      </c>
      <c r="E3537" s="52">
        <v>4.05</v>
      </c>
      <c r="F3537" s="53"/>
      <c r="G3537" s="53"/>
      <c r="H3537" s="53"/>
      <c r="I3537" s="53"/>
      <c r="J3537" s="53"/>
      <c r="K3537" s="54">
        <f>VLOOKUP('Base PF Saúde'!$D3537,'Porte Honorário'!$A$2:$C$106,3,0)</f>
        <v>11.98</v>
      </c>
      <c r="L3537" s="54">
        <f>'Base PF Saúde'!$K3537*'Base PF Saúde'!$C3537</f>
        <v>1.1980000000000002</v>
      </c>
      <c r="M3537" s="54">
        <f>ROUND('Base PF Saúde'!$E3537*'Uco e Filme'!$A$5,2)</f>
        <v>55.81</v>
      </c>
      <c r="N3537" s="54">
        <f>'Base PF Saúde'!$H3537*'Uco e Filme'!$A$11</f>
        <v>0</v>
      </c>
      <c r="O3537" s="55">
        <f>ROUND(SUM('Base PF Saúde'!$L3537:$N3537),2)</f>
        <v>57.01</v>
      </c>
    </row>
    <row r="3538" spans="1:15" ht="24" x14ac:dyDescent="0.25">
      <c r="A3538" s="50">
        <v>40307867</v>
      </c>
      <c r="B3538" s="50" t="s">
        <v>3560</v>
      </c>
      <c r="C3538" s="51">
        <v>0.04</v>
      </c>
      <c r="D3538" s="51" t="s">
        <v>132</v>
      </c>
      <c r="E3538" s="52">
        <v>0.72</v>
      </c>
      <c r="F3538" s="53"/>
      <c r="G3538" s="53"/>
      <c r="H3538" s="53"/>
      <c r="I3538" s="53"/>
      <c r="J3538" s="53"/>
      <c r="K3538" s="54">
        <f>VLOOKUP('Base PF Saúde'!$D3538,'Porte Honorário'!$A$2:$C$106,3,0)</f>
        <v>11.98</v>
      </c>
      <c r="L3538" s="54">
        <f>'Base PF Saúde'!$K3538*'Base PF Saúde'!$C3538</f>
        <v>0.47920000000000001</v>
      </c>
      <c r="M3538" s="54">
        <f>ROUND('Base PF Saúde'!$E3538*'Uco e Filme'!$A$5,2)</f>
        <v>9.92</v>
      </c>
      <c r="N3538" s="54">
        <f>'Base PF Saúde'!$H3538*'Uco e Filme'!$A$11</f>
        <v>0</v>
      </c>
      <c r="O3538" s="55">
        <f>ROUND(SUM('Base PF Saúde'!$L3538:$N3538),2)</f>
        <v>10.4</v>
      </c>
    </row>
    <row r="3539" spans="1:15" x14ac:dyDescent="0.25">
      <c r="A3539" s="50">
        <v>40307875</v>
      </c>
      <c r="B3539" s="50" t="s">
        <v>3561</v>
      </c>
      <c r="C3539" s="51">
        <v>0.5</v>
      </c>
      <c r="D3539" s="51" t="s">
        <v>132</v>
      </c>
      <c r="E3539" s="52">
        <v>15.587999999999999</v>
      </c>
      <c r="F3539" s="53"/>
      <c r="G3539" s="53"/>
      <c r="H3539" s="53"/>
      <c r="I3539" s="53"/>
      <c r="J3539" s="53"/>
      <c r="K3539" s="54">
        <f>VLOOKUP('Base PF Saúde'!$D3539,'Porte Honorário'!$A$2:$C$106,3,0)</f>
        <v>11.98</v>
      </c>
      <c r="L3539" s="54">
        <f>'Base PF Saúde'!$K3539*'Base PF Saúde'!$C3539</f>
        <v>5.99</v>
      </c>
      <c r="M3539" s="54">
        <f>ROUND('Base PF Saúde'!$E3539*'Uco e Filme'!$A$5,2)</f>
        <v>214.8</v>
      </c>
      <c r="N3539" s="54">
        <f>'Base PF Saúde'!$H3539*'Uco e Filme'!$A$11</f>
        <v>0</v>
      </c>
      <c r="O3539" s="55">
        <f>ROUND(SUM('Base PF Saúde'!$L3539:$N3539),2)</f>
        <v>220.79</v>
      </c>
    </row>
    <row r="3540" spans="1:15" ht="24" x14ac:dyDescent="0.25">
      <c r="A3540" s="50">
        <v>40307883</v>
      </c>
      <c r="B3540" s="50" t="s">
        <v>3562</v>
      </c>
      <c r="C3540" s="51">
        <v>0.5</v>
      </c>
      <c r="D3540" s="51" t="s">
        <v>132</v>
      </c>
      <c r="E3540" s="52">
        <v>15.587999999999999</v>
      </c>
      <c r="F3540" s="53"/>
      <c r="G3540" s="53"/>
      <c r="H3540" s="53"/>
      <c r="I3540" s="53"/>
      <c r="J3540" s="53"/>
      <c r="K3540" s="54">
        <f>VLOOKUP('Base PF Saúde'!$D3540,'Porte Honorário'!$A$2:$C$106,3,0)</f>
        <v>11.98</v>
      </c>
      <c r="L3540" s="54">
        <f>'Base PF Saúde'!$K3540*'Base PF Saúde'!$C3540</f>
        <v>5.99</v>
      </c>
      <c r="M3540" s="54">
        <f>ROUND('Base PF Saúde'!$E3540*'Uco e Filme'!$A$5,2)</f>
        <v>214.8</v>
      </c>
      <c r="N3540" s="54">
        <f>'Base PF Saúde'!$H3540*'Uco e Filme'!$A$11</f>
        <v>0</v>
      </c>
      <c r="O3540" s="55">
        <f>ROUND(SUM('Base PF Saúde'!$L3540:$N3540),2)</f>
        <v>220.79</v>
      </c>
    </row>
    <row r="3541" spans="1:15" x14ac:dyDescent="0.25">
      <c r="A3541" s="50">
        <v>40307891</v>
      </c>
      <c r="B3541" s="50" t="s">
        <v>3563</v>
      </c>
      <c r="C3541" s="51">
        <v>0.04</v>
      </c>
      <c r="D3541" s="51" t="s">
        <v>132</v>
      </c>
      <c r="E3541" s="52">
        <v>0.72</v>
      </c>
      <c r="F3541" s="53"/>
      <c r="G3541" s="53"/>
      <c r="H3541" s="53"/>
      <c r="I3541" s="53"/>
      <c r="J3541" s="53"/>
      <c r="K3541" s="54">
        <f>VLOOKUP('Base PF Saúde'!$D3541,'Porte Honorário'!$A$2:$C$106,3,0)</f>
        <v>11.98</v>
      </c>
      <c r="L3541" s="54">
        <f>'Base PF Saúde'!$K3541*'Base PF Saúde'!$C3541</f>
        <v>0.47920000000000001</v>
      </c>
      <c r="M3541" s="54">
        <f>ROUND('Base PF Saúde'!$E3541*'Uco e Filme'!$A$5,2)</f>
        <v>9.92</v>
      </c>
      <c r="N3541" s="54">
        <f>'Base PF Saúde'!$H3541*'Uco e Filme'!$A$11</f>
        <v>0</v>
      </c>
      <c r="O3541" s="55">
        <f>ROUND(SUM('Base PF Saúde'!$L3541:$N3541),2)</f>
        <v>10.4</v>
      </c>
    </row>
    <row r="3542" spans="1:15" ht="24" x14ac:dyDescent="0.25">
      <c r="A3542" s="50">
        <v>40307905</v>
      </c>
      <c r="B3542" s="50" t="s">
        <v>3564</v>
      </c>
      <c r="C3542" s="56">
        <v>0.1</v>
      </c>
      <c r="D3542" s="51" t="s">
        <v>132</v>
      </c>
      <c r="E3542" s="52">
        <v>64.8</v>
      </c>
      <c r="F3542" s="53"/>
      <c r="G3542" s="53"/>
      <c r="H3542" s="53"/>
      <c r="I3542" s="53"/>
      <c r="J3542" s="53"/>
      <c r="K3542" s="54">
        <f>VLOOKUP('Base PF Saúde'!$D3542,'Porte Honorário'!$A$2:$C$106,3,0)</f>
        <v>11.98</v>
      </c>
      <c r="L3542" s="54">
        <f>'Base PF Saúde'!$K3542*'Base PF Saúde'!$C3542</f>
        <v>1.1980000000000002</v>
      </c>
      <c r="M3542" s="54">
        <f>ROUND('Base PF Saúde'!$E3542*'Uco e Filme'!$A$5,2)</f>
        <v>892.94</v>
      </c>
      <c r="N3542" s="54">
        <f>'Base PF Saúde'!$H3542*'Uco e Filme'!$A$11</f>
        <v>0</v>
      </c>
      <c r="O3542" s="55">
        <f>ROUND(SUM('Base PF Saúde'!$L3542:$N3542),2)</f>
        <v>894.14</v>
      </c>
    </row>
    <row r="3543" spans="1:15" x14ac:dyDescent="0.25">
      <c r="A3543" s="50">
        <v>40307913</v>
      </c>
      <c r="B3543" s="50" t="s">
        <v>3565</v>
      </c>
      <c r="C3543" s="51">
        <v>0.04</v>
      </c>
      <c r="D3543" s="51" t="s">
        <v>132</v>
      </c>
      <c r="E3543" s="52">
        <v>1.8</v>
      </c>
      <c r="F3543" s="53"/>
      <c r="G3543" s="53"/>
      <c r="H3543" s="53"/>
      <c r="I3543" s="53"/>
      <c r="J3543" s="53"/>
      <c r="K3543" s="54">
        <f>VLOOKUP('Base PF Saúde'!$D3543,'Porte Honorário'!$A$2:$C$106,3,0)</f>
        <v>11.98</v>
      </c>
      <c r="L3543" s="54">
        <f>'Base PF Saúde'!$K3543*'Base PF Saúde'!$C3543</f>
        <v>0.47920000000000001</v>
      </c>
      <c r="M3543" s="54">
        <f>ROUND('Base PF Saúde'!$E3543*'Uco e Filme'!$A$5,2)</f>
        <v>24.8</v>
      </c>
      <c r="N3543" s="54">
        <f>'Base PF Saúde'!$H3543*'Uco e Filme'!$A$11</f>
        <v>0</v>
      </c>
      <c r="O3543" s="55">
        <f>ROUND(SUM('Base PF Saúde'!$L3543:$N3543),2)</f>
        <v>25.28</v>
      </c>
    </row>
    <row r="3544" spans="1:15" x14ac:dyDescent="0.25">
      <c r="A3544" s="50">
        <v>40307921</v>
      </c>
      <c r="B3544" s="50" t="s">
        <v>3566</v>
      </c>
      <c r="C3544" s="56">
        <v>0.1</v>
      </c>
      <c r="D3544" s="51" t="s">
        <v>132</v>
      </c>
      <c r="E3544" s="52">
        <v>6.0170000000000003</v>
      </c>
      <c r="F3544" s="53"/>
      <c r="G3544" s="53"/>
      <c r="H3544" s="53"/>
      <c r="I3544" s="53"/>
      <c r="J3544" s="53"/>
      <c r="K3544" s="54">
        <f>VLOOKUP('Base PF Saúde'!$D3544,'Porte Honorário'!$A$2:$C$106,3,0)</f>
        <v>11.98</v>
      </c>
      <c r="L3544" s="54">
        <f>'Base PF Saúde'!$K3544*'Base PF Saúde'!$C3544</f>
        <v>1.1980000000000002</v>
      </c>
      <c r="M3544" s="54">
        <f>ROUND('Base PF Saúde'!$E3544*'Uco e Filme'!$A$5,2)</f>
        <v>82.91</v>
      </c>
      <c r="N3544" s="54">
        <f>'Base PF Saúde'!$H3544*'Uco e Filme'!$A$11</f>
        <v>0</v>
      </c>
      <c r="O3544" s="55">
        <f>ROUND(SUM('Base PF Saúde'!$L3544:$N3544),2)</f>
        <v>84.11</v>
      </c>
    </row>
    <row r="3545" spans="1:15" ht="24" x14ac:dyDescent="0.25">
      <c r="A3545" s="50">
        <v>40307930</v>
      </c>
      <c r="B3545" s="50" t="s">
        <v>3567</v>
      </c>
      <c r="C3545" s="51">
        <v>0.25</v>
      </c>
      <c r="D3545" s="51" t="s">
        <v>132</v>
      </c>
      <c r="E3545" s="52">
        <v>4.0999999999999996</v>
      </c>
      <c r="F3545" s="53"/>
      <c r="G3545" s="53"/>
      <c r="H3545" s="53"/>
      <c r="I3545" s="53"/>
      <c r="J3545" s="53"/>
      <c r="K3545" s="54">
        <f>VLOOKUP('Base PF Saúde'!$D3545,'Porte Honorário'!$A$2:$C$106,3,0)</f>
        <v>11.98</v>
      </c>
      <c r="L3545" s="54">
        <f>'Base PF Saúde'!$K3545*'Base PF Saúde'!$C3545</f>
        <v>2.9950000000000001</v>
      </c>
      <c r="M3545" s="54">
        <f>ROUND('Base PF Saúde'!$E3545*'Uco e Filme'!$A$5,2)</f>
        <v>56.5</v>
      </c>
      <c r="N3545" s="54">
        <f>'Base PF Saúde'!$H3545*'Uco e Filme'!$A$11</f>
        <v>0</v>
      </c>
      <c r="O3545" s="55">
        <f>ROUND(SUM('Base PF Saúde'!$L3545:$N3545),2)</f>
        <v>59.5</v>
      </c>
    </row>
    <row r="3546" spans="1:15" ht="24" x14ac:dyDescent="0.25">
      <c r="A3546" s="50">
        <v>40307948</v>
      </c>
      <c r="B3546" s="50" t="s">
        <v>3568</v>
      </c>
      <c r="C3546" s="51">
        <v>0.04</v>
      </c>
      <c r="D3546" s="51" t="s">
        <v>132</v>
      </c>
      <c r="E3546" s="52">
        <v>8.532</v>
      </c>
      <c r="F3546" s="53"/>
      <c r="G3546" s="53"/>
      <c r="H3546" s="53"/>
      <c r="I3546" s="53"/>
      <c r="J3546" s="53"/>
      <c r="K3546" s="54">
        <f>VLOOKUP('Base PF Saúde'!$D3546,'Porte Honorário'!$A$2:$C$106,3,0)</f>
        <v>11.98</v>
      </c>
      <c r="L3546" s="54">
        <f>'Base PF Saúde'!$K3546*'Base PF Saúde'!$C3546</f>
        <v>0.47920000000000001</v>
      </c>
      <c r="M3546" s="54">
        <f>ROUND('Base PF Saúde'!$E3546*'Uco e Filme'!$A$5,2)</f>
        <v>117.57</v>
      </c>
      <c r="N3546" s="54">
        <f>'Base PF Saúde'!$H3546*'Uco e Filme'!$A$11</f>
        <v>0</v>
      </c>
      <c r="O3546" s="55">
        <f>ROUND(SUM('Base PF Saúde'!$L3546:$N3546),2)</f>
        <v>118.05</v>
      </c>
    </row>
    <row r="3547" spans="1:15" ht="24" x14ac:dyDescent="0.25">
      <c r="A3547" s="50">
        <v>40307956</v>
      </c>
      <c r="B3547" s="50" t="s">
        <v>3569</v>
      </c>
      <c r="C3547" s="51">
        <v>0.01</v>
      </c>
      <c r="D3547" s="51" t="s">
        <v>132</v>
      </c>
      <c r="E3547" s="52">
        <v>1.514</v>
      </c>
      <c r="F3547" s="53"/>
      <c r="G3547" s="53"/>
      <c r="H3547" s="53"/>
      <c r="I3547" s="53"/>
      <c r="J3547" s="53"/>
      <c r="K3547" s="54">
        <f>VLOOKUP('Base PF Saúde'!$D3547,'Porte Honorário'!$A$2:$C$106,3,0)</f>
        <v>11.98</v>
      </c>
      <c r="L3547" s="54">
        <f>'Base PF Saúde'!$K3547*'Base PF Saúde'!$C3547</f>
        <v>0.1198</v>
      </c>
      <c r="M3547" s="54">
        <f>ROUND('Base PF Saúde'!$E3547*'Uco e Filme'!$A$5,2)</f>
        <v>20.86</v>
      </c>
      <c r="N3547" s="54">
        <f>'Base PF Saúde'!$H3547*'Uco e Filme'!$A$11</f>
        <v>0</v>
      </c>
      <c r="O3547" s="55">
        <f>ROUND(SUM('Base PF Saúde'!$L3547:$N3547),2)</f>
        <v>20.98</v>
      </c>
    </row>
    <row r="3548" spans="1:15" ht="24" x14ac:dyDescent="0.25">
      <c r="A3548" s="50">
        <v>40307999</v>
      </c>
      <c r="B3548" s="50" t="s">
        <v>3570</v>
      </c>
      <c r="C3548" s="51">
        <v>0.01</v>
      </c>
      <c r="D3548" s="51" t="s">
        <v>132</v>
      </c>
      <c r="E3548" s="52">
        <v>2.8260000000000001</v>
      </c>
      <c r="F3548" s="53"/>
      <c r="G3548" s="53"/>
      <c r="H3548" s="53"/>
      <c r="I3548" s="53"/>
      <c r="J3548" s="53"/>
      <c r="K3548" s="54">
        <f>VLOOKUP('Base PF Saúde'!$D3548,'Porte Honorário'!$A$2:$C$106,3,0)</f>
        <v>11.98</v>
      </c>
      <c r="L3548" s="54">
        <f>'Base PF Saúde'!$K3548*'Base PF Saúde'!$C3548</f>
        <v>0.1198</v>
      </c>
      <c r="M3548" s="54">
        <f>ROUND('Base PF Saúde'!$E3548*'Uco e Filme'!$A$5,2)</f>
        <v>38.94</v>
      </c>
      <c r="N3548" s="54">
        <f>'Base PF Saúde'!$H3548*'Uco e Filme'!$A$11</f>
        <v>0</v>
      </c>
      <c r="O3548" s="55">
        <f>ROUND(SUM('Base PF Saúde'!$L3548:$N3548),2)</f>
        <v>39.06</v>
      </c>
    </row>
    <row r="3549" spans="1:15" ht="24" x14ac:dyDescent="0.25">
      <c r="A3549" s="50">
        <v>40308014</v>
      </c>
      <c r="B3549" s="50" t="s">
        <v>3571</v>
      </c>
      <c r="C3549" s="51">
        <v>0.04</v>
      </c>
      <c r="D3549" s="51" t="s">
        <v>132</v>
      </c>
      <c r="E3549" s="52">
        <v>1.8</v>
      </c>
      <c r="F3549" s="53"/>
      <c r="G3549" s="53"/>
      <c r="H3549" s="53"/>
      <c r="I3549" s="53"/>
      <c r="J3549" s="53"/>
      <c r="K3549" s="54">
        <f>VLOOKUP('Base PF Saúde'!$D3549,'Porte Honorário'!$A$2:$C$106,3,0)</f>
        <v>11.98</v>
      </c>
      <c r="L3549" s="54">
        <f>'Base PF Saúde'!$K3549*'Base PF Saúde'!$C3549</f>
        <v>0.47920000000000001</v>
      </c>
      <c r="M3549" s="54">
        <f>ROUND('Base PF Saúde'!$E3549*'Uco e Filme'!$A$5,2)</f>
        <v>24.8</v>
      </c>
      <c r="N3549" s="54">
        <f>'Base PF Saúde'!$H3549*'Uco e Filme'!$A$11</f>
        <v>0</v>
      </c>
      <c r="O3549" s="55">
        <f>ROUND(SUM('Base PF Saúde'!$L3549:$N3549),2)</f>
        <v>25.28</v>
      </c>
    </row>
    <row r="3550" spans="1:15" x14ac:dyDescent="0.25">
      <c r="A3550" s="50">
        <v>40308022</v>
      </c>
      <c r="B3550" s="50" t="s">
        <v>3572</v>
      </c>
      <c r="C3550" s="51">
        <v>0.1</v>
      </c>
      <c r="D3550" s="51" t="s">
        <v>132</v>
      </c>
      <c r="E3550" s="52">
        <v>3.2669999999999999</v>
      </c>
      <c r="F3550" s="53"/>
      <c r="G3550" s="53"/>
      <c r="H3550" s="53"/>
      <c r="I3550" s="53"/>
      <c r="J3550" s="53"/>
      <c r="K3550" s="54">
        <f>VLOOKUP('Base PF Saúde'!$D3550,'Porte Honorário'!$A$2:$C$106,3,0)</f>
        <v>11.98</v>
      </c>
      <c r="L3550" s="54">
        <f>'Base PF Saúde'!$K3550*'Base PF Saúde'!$C3550</f>
        <v>1.1980000000000002</v>
      </c>
      <c r="M3550" s="54">
        <f>ROUND('Base PF Saúde'!$E3550*'Uco e Filme'!$A$5,2)</f>
        <v>45.02</v>
      </c>
      <c r="N3550" s="54">
        <f>'Base PF Saúde'!$H3550*'Uco e Filme'!$A$11</f>
        <v>0</v>
      </c>
      <c r="O3550" s="55">
        <f>ROUND(SUM('Base PF Saúde'!$L3550:$N3550),2)</f>
        <v>46.22</v>
      </c>
    </row>
    <row r="3551" spans="1:15" ht="24" x14ac:dyDescent="0.25">
      <c r="A3551" s="50">
        <v>40308030</v>
      </c>
      <c r="B3551" s="50" t="s">
        <v>3573</v>
      </c>
      <c r="C3551" s="51">
        <v>0.01</v>
      </c>
      <c r="D3551" s="51" t="s">
        <v>132</v>
      </c>
      <c r="E3551" s="52">
        <v>1.17</v>
      </c>
      <c r="F3551" s="53"/>
      <c r="G3551" s="53"/>
      <c r="H3551" s="53"/>
      <c r="I3551" s="53"/>
      <c r="J3551" s="53"/>
      <c r="K3551" s="54">
        <f>VLOOKUP('Base PF Saúde'!$D3551,'Porte Honorário'!$A$2:$C$106,3,0)</f>
        <v>11.98</v>
      </c>
      <c r="L3551" s="54">
        <f>'Base PF Saúde'!$K3551*'Base PF Saúde'!$C3551</f>
        <v>0.1198</v>
      </c>
      <c r="M3551" s="54">
        <f>ROUND('Base PF Saúde'!$E3551*'Uco e Filme'!$A$5,2)</f>
        <v>16.12</v>
      </c>
      <c r="N3551" s="54">
        <f>'Base PF Saúde'!$H3551*'Uco e Filme'!$A$11</f>
        <v>0</v>
      </c>
      <c r="O3551" s="55">
        <f>ROUND(SUM('Base PF Saúde'!$L3551:$N3551),2)</f>
        <v>16.239999999999998</v>
      </c>
    </row>
    <row r="3552" spans="1:15" ht="13.9" customHeight="1" x14ac:dyDescent="0.25">
      <c r="A3552" s="50">
        <v>40308049</v>
      </c>
      <c r="B3552" s="50" t="s">
        <v>3574</v>
      </c>
      <c r="C3552" s="51">
        <v>0.04</v>
      </c>
      <c r="D3552" s="51" t="s">
        <v>132</v>
      </c>
      <c r="E3552" s="52">
        <v>0.72</v>
      </c>
      <c r="F3552" s="53"/>
      <c r="G3552" s="53"/>
      <c r="H3552" s="53"/>
      <c r="I3552" s="53"/>
      <c r="J3552" s="53"/>
      <c r="K3552" s="54">
        <f>VLOOKUP('Base PF Saúde'!$D3552,'Porte Honorário'!$A$2:$C$106,3,0)</f>
        <v>11.98</v>
      </c>
      <c r="L3552" s="54">
        <f>'Base PF Saúde'!$K3552*'Base PF Saúde'!$C3552</f>
        <v>0.47920000000000001</v>
      </c>
      <c r="M3552" s="54">
        <f>ROUND('Base PF Saúde'!$E3552*'Uco e Filme'!$A$5,2)</f>
        <v>9.92</v>
      </c>
      <c r="N3552" s="54">
        <f>'Base PF Saúde'!$H3552*'Uco e Filme'!$A$11</f>
        <v>0</v>
      </c>
      <c r="O3552" s="55">
        <f>ROUND(SUM('Base PF Saúde'!$L3552:$N3552),2)</f>
        <v>10.4</v>
      </c>
    </row>
    <row r="3553" spans="1:15" x14ac:dyDescent="0.25">
      <c r="A3553" s="50">
        <v>40308081</v>
      </c>
      <c r="B3553" s="50" t="s">
        <v>3575</v>
      </c>
      <c r="C3553" s="51">
        <v>0.04</v>
      </c>
      <c r="D3553" s="51" t="s">
        <v>132</v>
      </c>
      <c r="E3553" s="52">
        <v>2.1869999999999998</v>
      </c>
      <c r="F3553" s="53"/>
      <c r="G3553" s="53"/>
      <c r="H3553" s="53"/>
      <c r="I3553" s="53"/>
      <c r="J3553" s="53"/>
      <c r="K3553" s="54">
        <f>VLOOKUP('Base PF Saúde'!$D3553,'Porte Honorário'!$A$2:$C$106,3,0)</f>
        <v>11.98</v>
      </c>
      <c r="L3553" s="54">
        <f>'Base PF Saúde'!$K3553*'Base PF Saúde'!$C3553</f>
        <v>0.47920000000000001</v>
      </c>
      <c r="M3553" s="54">
        <f>ROUND('Base PF Saúde'!$E3553*'Uco e Filme'!$A$5,2)</f>
        <v>30.14</v>
      </c>
      <c r="N3553" s="54">
        <f>'Base PF Saúde'!$H3553*'Uco e Filme'!$A$11</f>
        <v>0</v>
      </c>
      <c r="O3553" s="55">
        <f>ROUND(SUM('Base PF Saúde'!$L3553:$N3553),2)</f>
        <v>30.62</v>
      </c>
    </row>
    <row r="3554" spans="1:15" x14ac:dyDescent="0.25">
      <c r="A3554" s="50">
        <v>40308090</v>
      </c>
      <c r="B3554" s="50" t="s">
        <v>3576</v>
      </c>
      <c r="C3554" s="51">
        <v>0.04</v>
      </c>
      <c r="D3554" s="51" t="s">
        <v>132</v>
      </c>
      <c r="E3554" s="52">
        <v>3.2669999999999999</v>
      </c>
      <c r="F3554" s="53"/>
      <c r="G3554" s="53"/>
      <c r="H3554" s="53"/>
      <c r="I3554" s="53"/>
      <c r="J3554" s="53"/>
      <c r="K3554" s="54">
        <f>VLOOKUP('Base PF Saúde'!$D3554,'Porte Honorário'!$A$2:$C$106,3,0)</f>
        <v>11.98</v>
      </c>
      <c r="L3554" s="54">
        <f>'Base PF Saúde'!$K3554*'Base PF Saúde'!$C3554</f>
        <v>0.47920000000000001</v>
      </c>
      <c r="M3554" s="54">
        <f>ROUND('Base PF Saúde'!$E3554*'Uco e Filme'!$A$5,2)</f>
        <v>45.02</v>
      </c>
      <c r="N3554" s="54">
        <f>'Base PF Saúde'!$H3554*'Uco e Filme'!$A$11</f>
        <v>0</v>
      </c>
      <c r="O3554" s="55">
        <f>ROUND(SUM('Base PF Saúde'!$L3554:$N3554),2)</f>
        <v>45.5</v>
      </c>
    </row>
    <row r="3555" spans="1:15" x14ac:dyDescent="0.25">
      <c r="A3555" s="50">
        <v>40308120</v>
      </c>
      <c r="B3555" s="50" t="s">
        <v>3577</v>
      </c>
      <c r="C3555" s="51">
        <v>0.04</v>
      </c>
      <c r="D3555" s="51" t="s">
        <v>132</v>
      </c>
      <c r="E3555" s="52">
        <v>1.8</v>
      </c>
      <c r="F3555" s="53"/>
      <c r="G3555" s="53"/>
      <c r="H3555" s="53"/>
      <c r="I3555" s="53"/>
      <c r="J3555" s="53"/>
      <c r="K3555" s="54">
        <f>VLOOKUP('Base PF Saúde'!$D3555,'Porte Honorário'!$A$2:$C$106,3,0)</f>
        <v>11.98</v>
      </c>
      <c r="L3555" s="54">
        <f>'Base PF Saúde'!$K3555*'Base PF Saúde'!$C3555</f>
        <v>0.47920000000000001</v>
      </c>
      <c r="M3555" s="54">
        <f>ROUND('Base PF Saúde'!$E3555*'Uco e Filme'!$A$5,2)</f>
        <v>24.8</v>
      </c>
      <c r="N3555" s="54">
        <f>'Base PF Saúde'!$H3555*'Uco e Filme'!$A$11</f>
        <v>0</v>
      </c>
      <c r="O3555" s="55">
        <f>ROUND(SUM('Base PF Saúde'!$L3555:$N3555),2)</f>
        <v>25.28</v>
      </c>
    </row>
    <row r="3556" spans="1:15" x14ac:dyDescent="0.25">
      <c r="A3556" s="50">
        <v>40308138</v>
      </c>
      <c r="B3556" s="50" t="s">
        <v>3578</v>
      </c>
      <c r="C3556" s="51">
        <v>0.04</v>
      </c>
      <c r="D3556" s="51" t="s">
        <v>132</v>
      </c>
      <c r="E3556" s="52">
        <v>2.1869999999999998</v>
      </c>
      <c r="F3556" s="53"/>
      <c r="G3556" s="53"/>
      <c r="H3556" s="53"/>
      <c r="I3556" s="53"/>
      <c r="J3556" s="53"/>
      <c r="K3556" s="54">
        <f>VLOOKUP('Base PF Saúde'!$D3556,'Porte Honorário'!$A$2:$C$106,3,0)</f>
        <v>11.98</v>
      </c>
      <c r="L3556" s="54">
        <f>'Base PF Saúde'!$K3556*'Base PF Saúde'!$C3556</f>
        <v>0.47920000000000001</v>
      </c>
      <c r="M3556" s="54">
        <f>ROUND('Base PF Saúde'!$E3556*'Uco e Filme'!$A$5,2)</f>
        <v>30.14</v>
      </c>
      <c r="N3556" s="54">
        <f>'Base PF Saúde'!$H3556*'Uco e Filme'!$A$11</f>
        <v>0</v>
      </c>
      <c r="O3556" s="55">
        <f>ROUND(SUM('Base PF Saúde'!$L3556:$N3556),2)</f>
        <v>30.62</v>
      </c>
    </row>
    <row r="3557" spans="1:15" x14ac:dyDescent="0.25">
      <c r="A3557" s="50">
        <v>40308154</v>
      </c>
      <c r="B3557" s="50" t="s">
        <v>3579</v>
      </c>
      <c r="C3557" s="51">
        <v>0.04</v>
      </c>
      <c r="D3557" s="51" t="s">
        <v>132</v>
      </c>
      <c r="E3557" s="52">
        <v>2.1869999999999998</v>
      </c>
      <c r="F3557" s="53"/>
      <c r="G3557" s="53"/>
      <c r="H3557" s="53"/>
      <c r="I3557" s="53"/>
      <c r="J3557" s="53"/>
      <c r="K3557" s="54">
        <f>VLOOKUP('Base PF Saúde'!$D3557,'Porte Honorário'!$A$2:$C$106,3,0)</f>
        <v>11.98</v>
      </c>
      <c r="L3557" s="54">
        <f>'Base PF Saúde'!$K3557*'Base PF Saúde'!$C3557</f>
        <v>0.47920000000000001</v>
      </c>
      <c r="M3557" s="54">
        <f>ROUND('Base PF Saúde'!$E3557*'Uco e Filme'!$A$5,2)</f>
        <v>30.14</v>
      </c>
      <c r="N3557" s="54">
        <f>'Base PF Saúde'!$H3557*'Uco e Filme'!$A$11</f>
        <v>0</v>
      </c>
      <c r="O3557" s="55">
        <f>ROUND(SUM('Base PF Saúde'!$L3557:$N3557),2)</f>
        <v>30.62</v>
      </c>
    </row>
    <row r="3558" spans="1:15" x14ac:dyDescent="0.25">
      <c r="A3558" s="50">
        <v>40308162</v>
      </c>
      <c r="B3558" s="50" t="s">
        <v>3580</v>
      </c>
      <c r="C3558" s="56">
        <v>0.1</v>
      </c>
      <c r="D3558" s="51" t="s">
        <v>132</v>
      </c>
      <c r="E3558" s="52">
        <v>4.7969999999999997</v>
      </c>
      <c r="F3558" s="53"/>
      <c r="G3558" s="53"/>
      <c r="H3558" s="53"/>
      <c r="I3558" s="53"/>
      <c r="J3558" s="53"/>
      <c r="K3558" s="54">
        <f>VLOOKUP('Base PF Saúde'!$D3558,'Porte Honorário'!$A$2:$C$106,3,0)</f>
        <v>11.98</v>
      </c>
      <c r="L3558" s="54">
        <f>'Base PF Saúde'!$K3558*'Base PF Saúde'!$C3558</f>
        <v>1.1980000000000002</v>
      </c>
      <c r="M3558" s="54">
        <f>ROUND('Base PF Saúde'!$E3558*'Uco e Filme'!$A$5,2)</f>
        <v>66.099999999999994</v>
      </c>
      <c r="N3558" s="54">
        <f>'Base PF Saúde'!$H3558*'Uco e Filme'!$A$11</f>
        <v>0</v>
      </c>
      <c r="O3558" s="55">
        <f>ROUND(SUM('Base PF Saúde'!$L3558:$N3558),2)</f>
        <v>67.3</v>
      </c>
    </row>
    <row r="3559" spans="1:15" x14ac:dyDescent="0.25">
      <c r="A3559" s="50">
        <v>40308170</v>
      </c>
      <c r="B3559" s="50" t="s">
        <v>3581</v>
      </c>
      <c r="C3559" s="56">
        <v>0.1</v>
      </c>
      <c r="D3559" s="51" t="s">
        <v>132</v>
      </c>
      <c r="E3559" s="52">
        <v>5.0940000000000003</v>
      </c>
      <c r="F3559" s="53"/>
      <c r="G3559" s="53"/>
      <c r="H3559" s="53"/>
      <c r="I3559" s="53"/>
      <c r="J3559" s="53"/>
      <c r="K3559" s="54">
        <f>VLOOKUP('Base PF Saúde'!$D3559,'Porte Honorário'!$A$2:$C$106,3,0)</f>
        <v>11.98</v>
      </c>
      <c r="L3559" s="54">
        <f>'Base PF Saúde'!$K3559*'Base PF Saúde'!$C3559</f>
        <v>1.1980000000000002</v>
      </c>
      <c r="M3559" s="54">
        <f>ROUND('Base PF Saúde'!$E3559*'Uco e Filme'!$A$5,2)</f>
        <v>70.2</v>
      </c>
      <c r="N3559" s="54">
        <f>'Base PF Saúde'!$H3559*'Uco e Filme'!$A$11</f>
        <v>0</v>
      </c>
      <c r="O3559" s="55">
        <f>ROUND(SUM('Base PF Saúde'!$L3559:$N3559),2)</f>
        <v>71.400000000000006</v>
      </c>
    </row>
    <row r="3560" spans="1:15" x14ac:dyDescent="0.25">
      <c r="A3560" s="50">
        <v>40308197</v>
      </c>
      <c r="B3560" s="50" t="s">
        <v>3582</v>
      </c>
      <c r="C3560" s="51">
        <v>0.1</v>
      </c>
      <c r="D3560" s="51" t="s">
        <v>132</v>
      </c>
      <c r="E3560" s="52">
        <v>4.05</v>
      </c>
      <c r="F3560" s="53"/>
      <c r="G3560" s="53"/>
      <c r="H3560" s="53"/>
      <c r="I3560" s="53"/>
      <c r="J3560" s="53"/>
      <c r="K3560" s="54">
        <f>VLOOKUP('Base PF Saúde'!$D3560,'Porte Honorário'!$A$2:$C$106,3,0)</f>
        <v>11.98</v>
      </c>
      <c r="L3560" s="54">
        <f>'Base PF Saúde'!$K3560*'Base PF Saúde'!$C3560</f>
        <v>1.1980000000000002</v>
      </c>
      <c r="M3560" s="54">
        <f>ROUND('Base PF Saúde'!$E3560*'Uco e Filme'!$A$5,2)</f>
        <v>55.81</v>
      </c>
      <c r="N3560" s="54">
        <f>'Base PF Saúde'!$H3560*'Uco e Filme'!$A$11</f>
        <v>0</v>
      </c>
      <c r="O3560" s="55">
        <f>ROUND(SUM('Base PF Saúde'!$L3560:$N3560),2)</f>
        <v>57.01</v>
      </c>
    </row>
    <row r="3561" spans="1:15" x14ac:dyDescent="0.25">
      <c r="A3561" s="50">
        <v>40308200</v>
      </c>
      <c r="B3561" s="50" t="s">
        <v>3583</v>
      </c>
      <c r="C3561" s="51">
        <v>0.04</v>
      </c>
      <c r="D3561" s="51" t="s">
        <v>132</v>
      </c>
      <c r="E3561" s="52">
        <v>0.72</v>
      </c>
      <c r="F3561" s="53"/>
      <c r="G3561" s="53"/>
      <c r="H3561" s="53"/>
      <c r="I3561" s="53"/>
      <c r="J3561" s="53"/>
      <c r="K3561" s="54">
        <f>VLOOKUP('Base PF Saúde'!$D3561,'Porte Honorário'!$A$2:$C$106,3,0)</f>
        <v>11.98</v>
      </c>
      <c r="L3561" s="54">
        <f>'Base PF Saúde'!$K3561*'Base PF Saúde'!$C3561</f>
        <v>0.47920000000000001</v>
      </c>
      <c r="M3561" s="54">
        <f>ROUND('Base PF Saúde'!$E3561*'Uco e Filme'!$A$5,2)</f>
        <v>9.92</v>
      </c>
      <c r="N3561" s="54">
        <f>'Base PF Saúde'!$H3561*'Uco e Filme'!$A$11</f>
        <v>0</v>
      </c>
      <c r="O3561" s="55">
        <f>ROUND(SUM('Base PF Saúde'!$L3561:$N3561),2)</f>
        <v>10.4</v>
      </c>
    </row>
    <row r="3562" spans="1:15" x14ac:dyDescent="0.25">
      <c r="A3562" s="50">
        <v>40308219</v>
      </c>
      <c r="B3562" s="50" t="s">
        <v>3584</v>
      </c>
      <c r="C3562" s="56">
        <v>0.5</v>
      </c>
      <c r="D3562" s="51" t="s">
        <v>132</v>
      </c>
      <c r="E3562" s="52">
        <v>31.23</v>
      </c>
      <c r="F3562" s="53"/>
      <c r="G3562" s="53"/>
      <c r="H3562" s="53"/>
      <c r="I3562" s="53"/>
      <c r="J3562" s="53"/>
      <c r="K3562" s="54">
        <f>VLOOKUP('Base PF Saúde'!$D3562,'Porte Honorário'!$A$2:$C$106,3,0)</f>
        <v>11.98</v>
      </c>
      <c r="L3562" s="54">
        <f>'Base PF Saúde'!$K3562*'Base PF Saúde'!$C3562</f>
        <v>5.99</v>
      </c>
      <c r="M3562" s="54">
        <f>ROUND('Base PF Saúde'!$E3562*'Uco e Filme'!$A$5,2)</f>
        <v>430.35</v>
      </c>
      <c r="N3562" s="54">
        <f>'Base PF Saúde'!$H3562*'Uco e Filme'!$A$11</f>
        <v>0</v>
      </c>
      <c r="O3562" s="55">
        <f>ROUND(SUM('Base PF Saúde'!$L3562:$N3562),2)</f>
        <v>436.34</v>
      </c>
    </row>
    <row r="3563" spans="1:15" x14ac:dyDescent="0.25">
      <c r="A3563" s="50">
        <v>40308235</v>
      </c>
      <c r="B3563" s="50" t="s">
        <v>3585</v>
      </c>
      <c r="C3563" s="56">
        <v>0.5</v>
      </c>
      <c r="D3563" s="51" t="s">
        <v>132</v>
      </c>
      <c r="E3563" s="52">
        <v>15.435</v>
      </c>
      <c r="F3563" s="53"/>
      <c r="G3563" s="53"/>
      <c r="H3563" s="53"/>
      <c r="I3563" s="53"/>
      <c r="J3563" s="53"/>
      <c r="K3563" s="54">
        <f>VLOOKUP('Base PF Saúde'!$D3563,'Porte Honorário'!$A$2:$C$106,3,0)</f>
        <v>11.98</v>
      </c>
      <c r="L3563" s="54">
        <f>'Base PF Saúde'!$K3563*'Base PF Saúde'!$C3563</f>
        <v>5.99</v>
      </c>
      <c r="M3563" s="54">
        <f>ROUND('Base PF Saúde'!$E3563*'Uco e Filme'!$A$5,2)</f>
        <v>212.69</v>
      </c>
      <c r="N3563" s="54">
        <f>'Base PF Saúde'!$H3563*'Uco e Filme'!$A$11</f>
        <v>0</v>
      </c>
      <c r="O3563" s="55">
        <f>ROUND(SUM('Base PF Saúde'!$L3563:$N3563),2)</f>
        <v>218.68</v>
      </c>
    </row>
    <row r="3564" spans="1:15" x14ac:dyDescent="0.25">
      <c r="A3564" s="50">
        <v>40308243</v>
      </c>
      <c r="B3564" s="50" t="s">
        <v>3586</v>
      </c>
      <c r="C3564" s="51">
        <v>0.25</v>
      </c>
      <c r="D3564" s="51" t="s">
        <v>132</v>
      </c>
      <c r="E3564" s="52">
        <v>5.58</v>
      </c>
      <c r="F3564" s="53"/>
      <c r="G3564" s="53"/>
      <c r="H3564" s="53"/>
      <c r="I3564" s="53"/>
      <c r="J3564" s="53"/>
      <c r="K3564" s="54">
        <f>VLOOKUP('Base PF Saúde'!$D3564,'Porte Honorário'!$A$2:$C$106,3,0)</f>
        <v>11.98</v>
      </c>
      <c r="L3564" s="54">
        <f>'Base PF Saúde'!$K3564*'Base PF Saúde'!$C3564</f>
        <v>2.9950000000000001</v>
      </c>
      <c r="M3564" s="54">
        <f>ROUND('Base PF Saúde'!$E3564*'Uco e Filme'!$A$5,2)</f>
        <v>76.89</v>
      </c>
      <c r="N3564" s="54">
        <f>'Base PF Saúde'!$H3564*'Uco e Filme'!$A$11</f>
        <v>0</v>
      </c>
      <c r="O3564" s="55">
        <f>ROUND(SUM('Base PF Saúde'!$L3564:$N3564),2)</f>
        <v>79.89</v>
      </c>
    </row>
    <row r="3565" spans="1:15" x14ac:dyDescent="0.25">
      <c r="A3565" s="50">
        <v>40308251</v>
      </c>
      <c r="B3565" s="50" t="s">
        <v>3587</v>
      </c>
      <c r="C3565" s="51">
        <v>0.25</v>
      </c>
      <c r="D3565" s="51" t="s">
        <v>132</v>
      </c>
      <c r="E3565" s="52">
        <v>5.58</v>
      </c>
      <c r="F3565" s="53"/>
      <c r="G3565" s="53"/>
      <c r="H3565" s="53"/>
      <c r="I3565" s="53"/>
      <c r="J3565" s="53"/>
      <c r="K3565" s="54">
        <f>VLOOKUP('Base PF Saúde'!$D3565,'Porte Honorário'!$A$2:$C$106,3,0)</f>
        <v>11.98</v>
      </c>
      <c r="L3565" s="54">
        <f>'Base PF Saúde'!$K3565*'Base PF Saúde'!$C3565</f>
        <v>2.9950000000000001</v>
      </c>
      <c r="M3565" s="54">
        <f>ROUND('Base PF Saúde'!$E3565*'Uco e Filme'!$A$5,2)</f>
        <v>76.89</v>
      </c>
      <c r="N3565" s="54">
        <f>'Base PF Saúde'!$H3565*'Uco e Filme'!$A$11</f>
        <v>0</v>
      </c>
      <c r="O3565" s="55">
        <f>ROUND(SUM('Base PF Saúde'!$L3565:$N3565),2)</f>
        <v>79.89</v>
      </c>
    </row>
    <row r="3566" spans="1:15" x14ac:dyDescent="0.25">
      <c r="A3566" s="50">
        <v>40308278</v>
      </c>
      <c r="B3566" s="50" t="s">
        <v>3588</v>
      </c>
      <c r="C3566" s="51">
        <v>0.01</v>
      </c>
      <c r="D3566" s="51" t="s">
        <v>132</v>
      </c>
      <c r="E3566" s="52">
        <v>3.1890000000000001</v>
      </c>
      <c r="F3566" s="53"/>
      <c r="G3566" s="53"/>
      <c r="H3566" s="53"/>
      <c r="I3566" s="53"/>
      <c r="J3566" s="53"/>
      <c r="K3566" s="54">
        <f>VLOOKUP('Base PF Saúde'!$D3566,'Porte Honorário'!$A$2:$C$106,3,0)</f>
        <v>11.98</v>
      </c>
      <c r="L3566" s="54">
        <f>'Base PF Saúde'!$K3566*'Base PF Saúde'!$C3566</f>
        <v>0.1198</v>
      </c>
      <c r="M3566" s="54">
        <f>ROUND('Base PF Saúde'!$E3566*'Uco e Filme'!$A$5,2)</f>
        <v>43.94</v>
      </c>
      <c r="N3566" s="54">
        <f>'Base PF Saúde'!$H3566*'Uco e Filme'!$A$11</f>
        <v>0</v>
      </c>
      <c r="O3566" s="55">
        <f>ROUND(SUM('Base PF Saúde'!$L3566:$N3566),2)</f>
        <v>44.06</v>
      </c>
    </row>
    <row r="3567" spans="1:15" x14ac:dyDescent="0.25">
      <c r="A3567" s="50">
        <v>40308286</v>
      </c>
      <c r="B3567" s="50" t="s">
        <v>3589</v>
      </c>
      <c r="C3567" s="51">
        <v>0.01</v>
      </c>
      <c r="D3567" s="51" t="s">
        <v>132</v>
      </c>
      <c r="E3567" s="52">
        <v>1.8</v>
      </c>
      <c r="F3567" s="53"/>
      <c r="G3567" s="53"/>
      <c r="H3567" s="53"/>
      <c r="I3567" s="53"/>
      <c r="J3567" s="53"/>
      <c r="K3567" s="54">
        <f>VLOOKUP('Base PF Saúde'!$D3567,'Porte Honorário'!$A$2:$C$106,3,0)</f>
        <v>11.98</v>
      </c>
      <c r="L3567" s="54">
        <f>'Base PF Saúde'!$K3567*'Base PF Saúde'!$C3567</f>
        <v>0.1198</v>
      </c>
      <c r="M3567" s="54">
        <f>ROUND('Base PF Saúde'!$E3567*'Uco e Filme'!$A$5,2)</f>
        <v>24.8</v>
      </c>
      <c r="N3567" s="54">
        <f>'Base PF Saúde'!$H3567*'Uco e Filme'!$A$11</f>
        <v>0</v>
      </c>
      <c r="O3567" s="55">
        <f>ROUND(SUM('Base PF Saúde'!$L3567:$N3567),2)</f>
        <v>24.92</v>
      </c>
    </row>
    <row r="3568" spans="1:15" x14ac:dyDescent="0.25">
      <c r="A3568" s="50">
        <v>40308294</v>
      </c>
      <c r="B3568" s="50" t="s">
        <v>3590</v>
      </c>
      <c r="C3568" s="51">
        <v>0.01</v>
      </c>
      <c r="D3568" s="51" t="s">
        <v>132</v>
      </c>
      <c r="E3568" s="52">
        <v>2.6240000000000001</v>
      </c>
      <c r="F3568" s="53"/>
      <c r="G3568" s="53"/>
      <c r="H3568" s="53"/>
      <c r="I3568" s="53"/>
      <c r="J3568" s="53"/>
      <c r="K3568" s="54">
        <f>VLOOKUP('Base PF Saúde'!$D3568,'Porte Honorário'!$A$2:$C$106,3,0)</f>
        <v>11.98</v>
      </c>
      <c r="L3568" s="54">
        <f>'Base PF Saúde'!$K3568*'Base PF Saúde'!$C3568</f>
        <v>0.1198</v>
      </c>
      <c r="M3568" s="54">
        <f>ROUND('Base PF Saúde'!$E3568*'Uco e Filme'!$A$5,2)</f>
        <v>36.159999999999997</v>
      </c>
      <c r="N3568" s="54">
        <f>'Base PF Saúde'!$H3568*'Uco e Filme'!$A$11</f>
        <v>0</v>
      </c>
      <c r="O3568" s="55">
        <f>ROUND(SUM('Base PF Saúde'!$L3568:$N3568),2)</f>
        <v>36.28</v>
      </c>
    </row>
    <row r="3569" spans="1:15" x14ac:dyDescent="0.25">
      <c r="A3569" s="50">
        <v>40308308</v>
      </c>
      <c r="B3569" s="50" t="s">
        <v>3591</v>
      </c>
      <c r="C3569" s="51">
        <v>0.04</v>
      </c>
      <c r="D3569" s="51" t="s">
        <v>132</v>
      </c>
      <c r="E3569" s="52">
        <v>1.8</v>
      </c>
      <c r="F3569" s="53"/>
      <c r="G3569" s="53"/>
      <c r="H3569" s="53"/>
      <c r="I3569" s="53"/>
      <c r="J3569" s="53"/>
      <c r="K3569" s="54">
        <f>VLOOKUP('Base PF Saúde'!$D3569,'Porte Honorário'!$A$2:$C$106,3,0)</f>
        <v>11.98</v>
      </c>
      <c r="L3569" s="54">
        <f>'Base PF Saúde'!$K3569*'Base PF Saúde'!$C3569</f>
        <v>0.47920000000000001</v>
      </c>
      <c r="M3569" s="54">
        <f>ROUND('Base PF Saúde'!$E3569*'Uco e Filme'!$A$5,2)</f>
        <v>24.8</v>
      </c>
      <c r="N3569" s="54">
        <f>'Base PF Saúde'!$H3569*'Uco e Filme'!$A$11</f>
        <v>0</v>
      </c>
      <c r="O3569" s="55">
        <f>ROUND(SUM('Base PF Saúde'!$L3569:$N3569),2)</f>
        <v>25.28</v>
      </c>
    </row>
    <row r="3570" spans="1:15" x14ac:dyDescent="0.25">
      <c r="A3570" s="50">
        <v>40308316</v>
      </c>
      <c r="B3570" s="50" t="s">
        <v>3592</v>
      </c>
      <c r="C3570" s="51">
        <v>0.04</v>
      </c>
      <c r="D3570" s="51" t="s">
        <v>132</v>
      </c>
      <c r="E3570" s="52">
        <v>2.484</v>
      </c>
      <c r="F3570" s="53"/>
      <c r="G3570" s="53"/>
      <c r="H3570" s="53"/>
      <c r="I3570" s="53"/>
      <c r="J3570" s="53"/>
      <c r="K3570" s="54">
        <f>VLOOKUP('Base PF Saúde'!$D3570,'Porte Honorário'!$A$2:$C$106,3,0)</f>
        <v>11.98</v>
      </c>
      <c r="L3570" s="54">
        <f>'Base PF Saúde'!$K3570*'Base PF Saúde'!$C3570</f>
        <v>0.47920000000000001</v>
      </c>
      <c r="M3570" s="54">
        <f>ROUND('Base PF Saúde'!$E3570*'Uco e Filme'!$A$5,2)</f>
        <v>34.229999999999997</v>
      </c>
      <c r="N3570" s="54">
        <f>'Base PF Saúde'!$H3570*'Uco e Filme'!$A$11</f>
        <v>0</v>
      </c>
      <c r="O3570" s="55">
        <f>ROUND(SUM('Base PF Saúde'!$L3570:$N3570),2)</f>
        <v>34.71</v>
      </c>
    </row>
    <row r="3571" spans="1:15" x14ac:dyDescent="0.25">
      <c r="A3571" s="50">
        <v>40308324</v>
      </c>
      <c r="B3571" s="50" t="s">
        <v>3593</v>
      </c>
      <c r="C3571" s="51">
        <v>0.04</v>
      </c>
      <c r="D3571" s="51" t="s">
        <v>132</v>
      </c>
      <c r="E3571" s="52">
        <v>1.8</v>
      </c>
      <c r="F3571" s="53"/>
      <c r="G3571" s="53"/>
      <c r="H3571" s="53"/>
      <c r="I3571" s="53"/>
      <c r="J3571" s="53"/>
      <c r="K3571" s="54">
        <f>VLOOKUP('Base PF Saúde'!$D3571,'Porte Honorário'!$A$2:$C$106,3,0)</f>
        <v>11.98</v>
      </c>
      <c r="L3571" s="54">
        <f>'Base PF Saúde'!$K3571*'Base PF Saúde'!$C3571</f>
        <v>0.47920000000000001</v>
      </c>
      <c r="M3571" s="54">
        <f>ROUND('Base PF Saúde'!$E3571*'Uco e Filme'!$A$5,2)</f>
        <v>24.8</v>
      </c>
      <c r="N3571" s="54">
        <f>'Base PF Saúde'!$H3571*'Uco e Filme'!$A$11</f>
        <v>0</v>
      </c>
      <c r="O3571" s="55">
        <f>ROUND(SUM('Base PF Saúde'!$L3571:$N3571),2)</f>
        <v>25.28</v>
      </c>
    </row>
    <row r="3572" spans="1:15" x14ac:dyDescent="0.25">
      <c r="A3572" s="50">
        <v>40308332</v>
      </c>
      <c r="B3572" s="50" t="s">
        <v>3594</v>
      </c>
      <c r="C3572" s="51">
        <v>0.04</v>
      </c>
      <c r="D3572" s="51" t="s">
        <v>132</v>
      </c>
      <c r="E3572" s="52">
        <v>2.484</v>
      </c>
      <c r="F3572" s="53"/>
      <c r="G3572" s="53"/>
      <c r="H3572" s="53"/>
      <c r="I3572" s="53"/>
      <c r="J3572" s="53"/>
      <c r="K3572" s="54">
        <f>VLOOKUP('Base PF Saúde'!$D3572,'Porte Honorário'!$A$2:$C$106,3,0)</f>
        <v>11.98</v>
      </c>
      <c r="L3572" s="54">
        <f>'Base PF Saúde'!$K3572*'Base PF Saúde'!$C3572</f>
        <v>0.47920000000000001</v>
      </c>
      <c r="M3572" s="54">
        <f>ROUND('Base PF Saúde'!$E3572*'Uco e Filme'!$A$5,2)</f>
        <v>34.229999999999997</v>
      </c>
      <c r="N3572" s="54">
        <f>'Base PF Saúde'!$H3572*'Uco e Filme'!$A$11</f>
        <v>0</v>
      </c>
      <c r="O3572" s="55">
        <f>ROUND(SUM('Base PF Saúde'!$L3572:$N3572),2)</f>
        <v>34.71</v>
      </c>
    </row>
    <row r="3573" spans="1:15" ht="24" x14ac:dyDescent="0.25">
      <c r="A3573" s="50">
        <v>40308340</v>
      </c>
      <c r="B3573" s="50" t="s">
        <v>3595</v>
      </c>
      <c r="C3573" s="51">
        <v>0.04</v>
      </c>
      <c r="D3573" s="51" t="s">
        <v>132</v>
      </c>
      <c r="E3573" s="52">
        <v>1.8</v>
      </c>
      <c r="F3573" s="53"/>
      <c r="G3573" s="53"/>
      <c r="H3573" s="53"/>
      <c r="I3573" s="53"/>
      <c r="J3573" s="53"/>
      <c r="K3573" s="54">
        <f>VLOOKUP('Base PF Saúde'!$D3573,'Porte Honorário'!$A$2:$C$106,3,0)</f>
        <v>11.98</v>
      </c>
      <c r="L3573" s="54">
        <f>'Base PF Saúde'!$K3573*'Base PF Saúde'!$C3573</f>
        <v>0.47920000000000001</v>
      </c>
      <c r="M3573" s="54">
        <f>ROUND('Base PF Saúde'!$E3573*'Uco e Filme'!$A$5,2)</f>
        <v>24.8</v>
      </c>
      <c r="N3573" s="54">
        <f>'Base PF Saúde'!$H3573*'Uco e Filme'!$A$11</f>
        <v>0</v>
      </c>
      <c r="O3573" s="55">
        <f>ROUND(SUM('Base PF Saúde'!$L3573:$N3573),2)</f>
        <v>25.28</v>
      </c>
    </row>
    <row r="3574" spans="1:15" x14ac:dyDescent="0.25">
      <c r="A3574" s="50">
        <v>40308359</v>
      </c>
      <c r="B3574" s="50" t="s">
        <v>3596</v>
      </c>
      <c r="C3574" s="51">
        <v>0.1</v>
      </c>
      <c r="D3574" s="51" t="s">
        <v>132</v>
      </c>
      <c r="E3574" s="52">
        <v>5.0940000000000003</v>
      </c>
      <c r="F3574" s="53"/>
      <c r="G3574" s="53"/>
      <c r="H3574" s="53"/>
      <c r="I3574" s="53"/>
      <c r="J3574" s="53"/>
      <c r="K3574" s="54">
        <f>VLOOKUP('Base PF Saúde'!$D3574,'Porte Honorário'!$A$2:$C$106,3,0)</f>
        <v>11.98</v>
      </c>
      <c r="L3574" s="54">
        <f>'Base PF Saúde'!$K3574*'Base PF Saúde'!$C3574</f>
        <v>1.1980000000000002</v>
      </c>
      <c r="M3574" s="54">
        <f>ROUND('Base PF Saúde'!$E3574*'Uco e Filme'!$A$5,2)</f>
        <v>70.2</v>
      </c>
      <c r="N3574" s="54">
        <f>'Base PF Saúde'!$H3574*'Uco e Filme'!$A$11</f>
        <v>0</v>
      </c>
      <c r="O3574" s="55">
        <f>ROUND(SUM('Base PF Saúde'!$L3574:$N3574),2)</f>
        <v>71.400000000000006</v>
      </c>
    </row>
    <row r="3575" spans="1:15" x14ac:dyDescent="0.25">
      <c r="A3575" s="50">
        <v>40308367</v>
      </c>
      <c r="B3575" s="50" t="s">
        <v>3597</v>
      </c>
      <c r="C3575" s="51">
        <v>0.1</v>
      </c>
      <c r="D3575" s="51" t="s">
        <v>132</v>
      </c>
      <c r="E3575" s="52">
        <v>6.49</v>
      </c>
      <c r="F3575" s="53"/>
      <c r="G3575" s="53"/>
      <c r="H3575" s="53"/>
      <c r="I3575" s="53"/>
      <c r="J3575" s="53"/>
      <c r="K3575" s="54">
        <f>VLOOKUP('Base PF Saúde'!$D3575,'Porte Honorário'!$A$2:$C$106,3,0)</f>
        <v>11.98</v>
      </c>
      <c r="L3575" s="54">
        <f>'Base PF Saúde'!$K3575*'Base PF Saúde'!$C3575</f>
        <v>1.1980000000000002</v>
      </c>
      <c r="M3575" s="54">
        <f>ROUND('Base PF Saúde'!$E3575*'Uco e Filme'!$A$5,2)</f>
        <v>89.43</v>
      </c>
      <c r="N3575" s="54">
        <f>'Base PF Saúde'!$H3575*'Uco e Filme'!$A$11</f>
        <v>0</v>
      </c>
      <c r="O3575" s="55">
        <f>ROUND(SUM('Base PF Saúde'!$L3575:$N3575),2)</f>
        <v>90.63</v>
      </c>
    </row>
    <row r="3576" spans="1:15" x14ac:dyDescent="0.25">
      <c r="A3576" s="50">
        <v>40308375</v>
      </c>
      <c r="B3576" s="50" t="s">
        <v>3598</v>
      </c>
      <c r="C3576" s="51">
        <v>0.1</v>
      </c>
      <c r="D3576" s="51" t="s">
        <v>132</v>
      </c>
      <c r="E3576" s="52">
        <v>6.49</v>
      </c>
      <c r="F3576" s="53"/>
      <c r="G3576" s="53"/>
      <c r="H3576" s="53"/>
      <c r="I3576" s="53"/>
      <c r="J3576" s="53"/>
      <c r="K3576" s="54">
        <f>VLOOKUP('Base PF Saúde'!$D3576,'Porte Honorário'!$A$2:$C$106,3,0)</f>
        <v>11.98</v>
      </c>
      <c r="L3576" s="54">
        <f>'Base PF Saúde'!$K3576*'Base PF Saúde'!$C3576</f>
        <v>1.1980000000000002</v>
      </c>
      <c r="M3576" s="54">
        <f>ROUND('Base PF Saúde'!$E3576*'Uco e Filme'!$A$5,2)</f>
        <v>89.43</v>
      </c>
      <c r="N3576" s="54">
        <f>'Base PF Saúde'!$H3576*'Uco e Filme'!$A$11</f>
        <v>0</v>
      </c>
      <c r="O3576" s="55">
        <f>ROUND(SUM('Base PF Saúde'!$L3576:$N3576),2)</f>
        <v>90.63</v>
      </c>
    </row>
    <row r="3577" spans="1:15" x14ac:dyDescent="0.25">
      <c r="A3577" s="50">
        <v>40308383</v>
      </c>
      <c r="B3577" s="50" t="s">
        <v>3599</v>
      </c>
      <c r="C3577" s="51"/>
      <c r="D3577" s="51"/>
      <c r="E3577" s="52"/>
      <c r="F3577" s="53"/>
      <c r="G3577" s="53"/>
      <c r="H3577" s="53"/>
      <c r="I3577" s="53"/>
      <c r="J3577" s="53"/>
      <c r="K3577" s="54">
        <f>VLOOKUP('Base PF Saúde'!$D3577,'Porte Honorário'!$A$2:$C$106,3,0)</f>
        <v>0</v>
      </c>
      <c r="L3577" s="54">
        <f>'Base PF Saúde'!$K3577*'Base PF Saúde'!$C3577</f>
        <v>0</v>
      </c>
      <c r="M3577" s="54">
        <f>ROUND('Base PF Saúde'!$E3577*'Uco e Filme'!$A$5,2)</f>
        <v>0</v>
      </c>
      <c r="N3577" s="54">
        <f>'Base PF Saúde'!$H3577*'Uco e Filme'!$A$11</f>
        <v>0</v>
      </c>
      <c r="O3577" s="55">
        <v>6.44</v>
      </c>
    </row>
    <row r="3578" spans="1:15" ht="36" x14ac:dyDescent="0.25">
      <c r="A3578" s="50">
        <v>40308391</v>
      </c>
      <c r="B3578" s="50" t="s">
        <v>3600</v>
      </c>
      <c r="C3578" s="51">
        <v>0.01</v>
      </c>
      <c r="D3578" s="57" t="s">
        <v>132</v>
      </c>
      <c r="E3578" s="53">
        <v>2.1869999999999998</v>
      </c>
      <c r="F3578" s="58"/>
      <c r="G3578" s="53"/>
      <c r="H3578" s="53"/>
      <c r="I3578" s="53"/>
      <c r="J3578" s="53"/>
      <c r="K3578" s="54">
        <f>VLOOKUP('Base PF Saúde'!$D3578,'Porte Honorário'!$A$2:$C$106,3,0)</f>
        <v>11.98</v>
      </c>
      <c r="L3578" s="54">
        <f>'Base PF Saúde'!$K3578*'Base PF Saúde'!$C3578</f>
        <v>0.1198</v>
      </c>
      <c r="M3578" s="54">
        <f>ROUND('Base PF Saúde'!$E3578*'Uco e Filme'!$A$5,2)</f>
        <v>30.14</v>
      </c>
      <c r="N3578" s="54">
        <f>'Base PF Saúde'!$H3578*'Uco e Filme'!$A$11</f>
        <v>0</v>
      </c>
      <c r="O3578" s="55">
        <f>ROUND(SUM('Base PF Saúde'!$L3578:$N3578),2)</f>
        <v>30.26</v>
      </c>
    </row>
    <row r="3579" spans="1:15" ht="24" x14ac:dyDescent="0.25">
      <c r="A3579" s="50">
        <v>40308405</v>
      </c>
      <c r="B3579" s="50" t="s">
        <v>3601</v>
      </c>
      <c r="C3579" s="51">
        <v>0.04</v>
      </c>
      <c r="D3579" s="51" t="s">
        <v>132</v>
      </c>
      <c r="E3579" s="52">
        <v>2.1659999999999999</v>
      </c>
      <c r="F3579" s="53"/>
      <c r="G3579" s="53"/>
      <c r="H3579" s="53"/>
      <c r="I3579" s="53"/>
      <c r="J3579" s="53"/>
      <c r="K3579" s="54">
        <f>VLOOKUP('Base PF Saúde'!$D3579,'Porte Honorário'!$A$2:$C$106,3,0)</f>
        <v>11.98</v>
      </c>
      <c r="L3579" s="54">
        <f>'Base PF Saúde'!$K3579*'Base PF Saúde'!$C3579</f>
        <v>0.47920000000000001</v>
      </c>
      <c r="M3579" s="54">
        <f>ROUND('Base PF Saúde'!$E3579*'Uco e Filme'!$A$5,2)</f>
        <v>29.85</v>
      </c>
      <c r="N3579" s="54">
        <f>'Base PF Saúde'!$H3579*'Uco e Filme'!$A$11</f>
        <v>0</v>
      </c>
      <c r="O3579" s="55">
        <f>ROUND(SUM('Base PF Saúde'!$L3579:$N3579),2)</f>
        <v>30.33</v>
      </c>
    </row>
    <row r="3580" spans="1:15" ht="24" x14ac:dyDescent="0.25">
      <c r="A3580" s="50">
        <v>40308413</v>
      </c>
      <c r="B3580" s="50" t="s">
        <v>3602</v>
      </c>
      <c r="C3580" s="51">
        <v>0.04</v>
      </c>
      <c r="D3580" s="51" t="s">
        <v>132</v>
      </c>
      <c r="E3580" s="52">
        <v>5.6239999999999997</v>
      </c>
      <c r="F3580" s="53"/>
      <c r="G3580" s="53"/>
      <c r="H3580" s="53"/>
      <c r="I3580" s="53"/>
      <c r="J3580" s="53"/>
      <c r="K3580" s="54">
        <f>VLOOKUP('Base PF Saúde'!$D3580,'Porte Honorário'!$A$2:$C$106,3,0)</f>
        <v>11.98</v>
      </c>
      <c r="L3580" s="54">
        <f>'Base PF Saúde'!$K3580*'Base PF Saúde'!$C3580</f>
        <v>0.47920000000000001</v>
      </c>
      <c r="M3580" s="54">
        <f>ROUND('Base PF Saúde'!$E3580*'Uco e Filme'!$A$5,2)</f>
        <v>77.5</v>
      </c>
      <c r="N3580" s="54">
        <f>'Base PF Saúde'!$H3580*'Uco e Filme'!$A$11</f>
        <v>0</v>
      </c>
      <c r="O3580" s="55">
        <f>ROUND(SUM('Base PF Saúde'!$L3580:$N3580),2)</f>
        <v>77.98</v>
      </c>
    </row>
    <row r="3581" spans="1:15" x14ac:dyDescent="0.25">
      <c r="A3581" s="50">
        <v>40308529</v>
      </c>
      <c r="B3581" s="50" t="s">
        <v>3603</v>
      </c>
      <c r="C3581" s="56">
        <v>0.5</v>
      </c>
      <c r="D3581" s="51" t="s">
        <v>132</v>
      </c>
      <c r="E3581" s="52">
        <v>13.728999999999999</v>
      </c>
      <c r="F3581" s="53"/>
      <c r="G3581" s="53"/>
      <c r="H3581" s="53"/>
      <c r="I3581" s="53"/>
      <c r="J3581" s="53"/>
      <c r="K3581" s="54">
        <f>VLOOKUP('Base PF Saúde'!$D3581,'Porte Honorário'!$A$2:$C$106,3,0)</f>
        <v>11.98</v>
      </c>
      <c r="L3581" s="54">
        <f>'Base PF Saúde'!$K3581*'Base PF Saúde'!$C3581</f>
        <v>5.99</v>
      </c>
      <c r="M3581" s="54">
        <f>ROUND('Base PF Saúde'!$E3581*'Uco e Filme'!$A$5,2)</f>
        <v>189.19</v>
      </c>
      <c r="N3581" s="54">
        <f>'Base PF Saúde'!$H3581*'Uco e Filme'!$A$11</f>
        <v>0</v>
      </c>
      <c r="O3581" s="55">
        <f>ROUND(SUM('Base PF Saúde'!$L3581:$N3581),2)</f>
        <v>195.18</v>
      </c>
    </row>
    <row r="3582" spans="1:15" x14ac:dyDescent="0.25">
      <c r="A3582" s="50">
        <v>40308553</v>
      </c>
      <c r="B3582" s="50" t="s">
        <v>3604</v>
      </c>
      <c r="C3582" s="51">
        <v>0.5</v>
      </c>
      <c r="D3582" s="51" t="s">
        <v>132</v>
      </c>
      <c r="E3582" s="52">
        <v>4.8150000000000004</v>
      </c>
      <c r="F3582" s="53"/>
      <c r="G3582" s="53"/>
      <c r="H3582" s="53"/>
      <c r="I3582" s="53"/>
      <c r="J3582" s="53"/>
      <c r="K3582" s="54">
        <f>VLOOKUP('Base PF Saúde'!$D3582,'Porte Honorário'!$A$2:$C$106,3,0)</f>
        <v>11.98</v>
      </c>
      <c r="L3582" s="54">
        <f>'Base PF Saúde'!$K3582*'Base PF Saúde'!$C3582</f>
        <v>5.99</v>
      </c>
      <c r="M3582" s="54">
        <f>ROUND('Base PF Saúde'!$E3582*'Uco e Filme'!$A$5,2)</f>
        <v>66.349999999999994</v>
      </c>
      <c r="N3582" s="54">
        <f>'Base PF Saúde'!$H3582*'Uco e Filme'!$A$11</f>
        <v>0</v>
      </c>
      <c r="O3582" s="55">
        <f>ROUND(SUM('Base PF Saúde'!$L3582:$N3582),2)</f>
        <v>72.34</v>
      </c>
    </row>
    <row r="3583" spans="1:15" ht="24" x14ac:dyDescent="0.25">
      <c r="A3583" s="50">
        <v>40308804</v>
      </c>
      <c r="B3583" s="50" t="s">
        <v>3605</v>
      </c>
      <c r="C3583" s="51"/>
      <c r="D3583" s="51"/>
      <c r="E3583" s="52"/>
      <c r="F3583" s="53"/>
      <c r="G3583" s="53"/>
      <c r="H3583" s="53"/>
      <c r="I3583" s="53"/>
      <c r="J3583" s="53"/>
      <c r="K3583" s="54">
        <f>VLOOKUP('Base PF Saúde'!$D3583,'Porte Honorário'!$A$2:$C$106,3,0)</f>
        <v>0</v>
      </c>
      <c r="L3583" s="54">
        <f>'Base PF Saúde'!$K3583*'Base PF Saúde'!$C3583</f>
        <v>0</v>
      </c>
      <c r="M3583" s="54">
        <f>ROUND('Base PF Saúde'!$E3583*'Uco e Filme'!$A$5,2)</f>
        <v>0</v>
      </c>
      <c r="N3583" s="54">
        <f>'Base PF Saúde'!$H3583*'Uco e Filme'!$A$11</f>
        <v>0</v>
      </c>
      <c r="O3583" s="55">
        <v>96.56</v>
      </c>
    </row>
    <row r="3584" spans="1:15" x14ac:dyDescent="0.25">
      <c r="A3584" s="50">
        <v>40308901</v>
      </c>
      <c r="B3584" s="50" t="s">
        <v>3606</v>
      </c>
      <c r="C3584" s="51">
        <v>1</v>
      </c>
      <c r="D3584" s="51" t="s">
        <v>132</v>
      </c>
      <c r="E3584" s="52">
        <v>35.787999999999997</v>
      </c>
      <c r="F3584" s="53"/>
      <c r="G3584" s="53"/>
      <c r="H3584" s="53"/>
      <c r="I3584" s="53"/>
      <c r="J3584" s="53"/>
      <c r="K3584" s="54">
        <f>VLOOKUP('Base PF Saúde'!$D3584,'Porte Honorário'!$A$2:$C$106,3,0)</f>
        <v>11.98</v>
      </c>
      <c r="L3584" s="54">
        <f>'Base PF Saúde'!$K3584*'Base PF Saúde'!$C3584</f>
        <v>11.98</v>
      </c>
      <c r="M3584" s="54">
        <f>ROUND('Base PF Saúde'!$E3584*'Uco e Filme'!$A$5,2)</f>
        <v>493.16</v>
      </c>
      <c r="N3584" s="54">
        <f>'Base PF Saúde'!$H3584*'Uco e Filme'!$A$11</f>
        <v>0</v>
      </c>
      <c r="O3584" s="55">
        <f>ROUND(SUM('Base PF Saúde'!$L3584:$N3584),2)</f>
        <v>505.14</v>
      </c>
    </row>
    <row r="3585" spans="1:15" ht="18" customHeight="1" x14ac:dyDescent="0.25">
      <c r="A3585" s="72" t="s">
        <v>3607</v>
      </c>
      <c r="B3585" s="73"/>
      <c r="C3585" s="73"/>
      <c r="D3585" s="73"/>
      <c r="E3585" s="73"/>
      <c r="F3585" s="73"/>
      <c r="G3585" s="73"/>
      <c r="H3585" s="73"/>
      <c r="I3585" s="73"/>
      <c r="J3585" s="73"/>
      <c r="K3585" s="73">
        <f>VLOOKUP('Base PF Saúde'!$D3585,'Porte Honorário'!$A$2:$C$106,3,0)</f>
        <v>0</v>
      </c>
      <c r="L3585" s="73">
        <f>'Base PF Saúde'!$K3585*'Base PF Saúde'!$C3585</f>
        <v>0</v>
      </c>
      <c r="M3585" s="73">
        <f>'Base PF Saúde'!$E3585*'Uco e Filme'!$A$5</f>
        <v>0</v>
      </c>
      <c r="N3585" s="73">
        <f>'Base PF Saúde'!$H3585*'Uco e Filme'!$A$11</f>
        <v>0</v>
      </c>
      <c r="O3585" s="74">
        <f>ROUND(SUM('Base PF Saúde'!$L3585:$N3585),2)</f>
        <v>0</v>
      </c>
    </row>
    <row r="3586" spans="1:15" ht="24" x14ac:dyDescent="0.25">
      <c r="A3586" s="50">
        <v>40309010</v>
      </c>
      <c r="B3586" s="50" t="s">
        <v>3608</v>
      </c>
      <c r="C3586" s="51">
        <v>0.25</v>
      </c>
      <c r="D3586" s="51" t="s">
        <v>132</v>
      </c>
      <c r="E3586" s="52">
        <v>4.05</v>
      </c>
      <c r="F3586" s="53"/>
      <c r="G3586" s="53"/>
      <c r="H3586" s="53"/>
      <c r="I3586" s="53"/>
      <c r="J3586" s="53"/>
      <c r="K3586" s="54">
        <f>VLOOKUP('Base PF Saúde'!$D3586,'Porte Honorário'!$A$2:$C$106,3,0)</f>
        <v>11.98</v>
      </c>
      <c r="L3586" s="54">
        <f>'Base PF Saúde'!$K3586*'Base PF Saúde'!$C3586</f>
        <v>2.9950000000000001</v>
      </c>
      <c r="M3586" s="54">
        <f>ROUND('Base PF Saúde'!$E3586*'Uco e Filme'!$A$5,2)</f>
        <v>55.81</v>
      </c>
      <c r="N3586" s="54">
        <f>'Base PF Saúde'!$H3586*'Uco e Filme'!$A$11</f>
        <v>0</v>
      </c>
      <c r="O3586" s="55">
        <f>ROUND(SUM('Base PF Saúde'!$L3586:$N3586),2)</f>
        <v>58.81</v>
      </c>
    </row>
    <row r="3587" spans="1:15" ht="24" x14ac:dyDescent="0.25">
      <c r="A3587" s="50">
        <v>40309029</v>
      </c>
      <c r="B3587" s="50" t="s">
        <v>3609</v>
      </c>
      <c r="C3587" s="51">
        <v>0.04</v>
      </c>
      <c r="D3587" s="51" t="s">
        <v>132</v>
      </c>
      <c r="E3587" s="52">
        <v>1.17</v>
      </c>
      <c r="F3587" s="53"/>
      <c r="G3587" s="53"/>
      <c r="H3587" s="53"/>
      <c r="I3587" s="53"/>
      <c r="J3587" s="53"/>
      <c r="K3587" s="54">
        <f>VLOOKUP('Base PF Saúde'!$D3587,'Porte Honorário'!$A$2:$C$106,3,0)</f>
        <v>11.98</v>
      </c>
      <c r="L3587" s="54">
        <f>'Base PF Saúde'!$K3587*'Base PF Saúde'!$C3587</f>
        <v>0.47920000000000001</v>
      </c>
      <c r="M3587" s="54">
        <f>ROUND('Base PF Saúde'!$E3587*'Uco e Filme'!$A$5,2)</f>
        <v>16.12</v>
      </c>
      <c r="N3587" s="54">
        <f>'Base PF Saúde'!$H3587*'Uco e Filme'!$A$11</f>
        <v>0</v>
      </c>
      <c r="O3587" s="55">
        <f>ROUND(SUM('Base PF Saúde'!$L3587:$N3587),2)</f>
        <v>16.600000000000001</v>
      </c>
    </row>
    <row r="3588" spans="1:15" x14ac:dyDescent="0.25">
      <c r="A3588" s="50">
        <v>40309037</v>
      </c>
      <c r="B3588" s="50" t="s">
        <v>3610</v>
      </c>
      <c r="C3588" s="51">
        <v>0.01</v>
      </c>
      <c r="D3588" s="51" t="s">
        <v>132</v>
      </c>
      <c r="E3588" s="52">
        <v>0.78300000000000003</v>
      </c>
      <c r="F3588" s="53"/>
      <c r="G3588" s="53"/>
      <c r="H3588" s="53"/>
      <c r="I3588" s="53"/>
      <c r="J3588" s="53"/>
      <c r="K3588" s="54">
        <f>VLOOKUP('Base PF Saúde'!$D3588,'Porte Honorário'!$A$2:$C$106,3,0)</f>
        <v>11.98</v>
      </c>
      <c r="L3588" s="54">
        <f>'Base PF Saúde'!$K3588*'Base PF Saúde'!$C3588</f>
        <v>0.1198</v>
      </c>
      <c r="M3588" s="54">
        <f>ROUND('Base PF Saúde'!$E3588*'Uco e Filme'!$A$5,2)</f>
        <v>10.79</v>
      </c>
      <c r="N3588" s="54">
        <f>'Base PF Saúde'!$H3588*'Uco e Filme'!$A$11</f>
        <v>0</v>
      </c>
      <c r="O3588" s="55">
        <f>ROUND(SUM('Base PF Saúde'!$L3588:$N3588),2)</f>
        <v>10.91</v>
      </c>
    </row>
    <row r="3589" spans="1:15" ht="36" x14ac:dyDescent="0.25">
      <c r="A3589" s="50">
        <v>40309045</v>
      </c>
      <c r="B3589" s="50" t="s">
        <v>3611</v>
      </c>
      <c r="C3589" s="51">
        <v>0.1</v>
      </c>
      <c r="D3589" s="51" t="s">
        <v>132</v>
      </c>
      <c r="E3589" s="52">
        <v>3.4740000000000002</v>
      </c>
      <c r="F3589" s="53"/>
      <c r="G3589" s="53"/>
      <c r="H3589" s="53"/>
      <c r="I3589" s="53"/>
      <c r="J3589" s="53"/>
      <c r="K3589" s="54">
        <f>VLOOKUP('Base PF Saúde'!$D3589,'Porte Honorário'!$A$2:$C$106,3,0)</f>
        <v>11.98</v>
      </c>
      <c r="L3589" s="54">
        <f>'Base PF Saúde'!$K3589*'Base PF Saúde'!$C3589</f>
        <v>1.1980000000000002</v>
      </c>
      <c r="M3589" s="54">
        <f>ROUND('Base PF Saúde'!$E3589*'Uco e Filme'!$A$5,2)</f>
        <v>47.87</v>
      </c>
      <c r="N3589" s="54">
        <f>'Base PF Saúde'!$H3589*'Uco e Filme'!$A$11</f>
        <v>0</v>
      </c>
      <c r="O3589" s="55">
        <f>ROUND(SUM('Base PF Saúde'!$L3589:$N3589),2)</f>
        <v>49.07</v>
      </c>
    </row>
    <row r="3590" spans="1:15" ht="24" x14ac:dyDescent="0.25">
      <c r="A3590" s="50">
        <v>40309053</v>
      </c>
      <c r="B3590" s="50" t="s">
        <v>3612</v>
      </c>
      <c r="C3590" s="51">
        <v>0.04</v>
      </c>
      <c r="D3590" s="51" t="s">
        <v>132</v>
      </c>
      <c r="E3590" s="52">
        <v>1.8</v>
      </c>
      <c r="F3590" s="53"/>
      <c r="G3590" s="53"/>
      <c r="H3590" s="53"/>
      <c r="I3590" s="53"/>
      <c r="J3590" s="53"/>
      <c r="K3590" s="54">
        <f>VLOOKUP('Base PF Saúde'!$D3590,'Porte Honorário'!$A$2:$C$106,3,0)</f>
        <v>11.98</v>
      </c>
      <c r="L3590" s="54">
        <f>'Base PF Saúde'!$K3590*'Base PF Saúde'!$C3590</f>
        <v>0.47920000000000001</v>
      </c>
      <c r="M3590" s="54">
        <f>ROUND('Base PF Saúde'!$E3590*'Uco e Filme'!$A$5,2)</f>
        <v>24.8</v>
      </c>
      <c r="N3590" s="54">
        <f>'Base PF Saúde'!$H3590*'Uco e Filme'!$A$11</f>
        <v>0</v>
      </c>
      <c r="O3590" s="55">
        <f>ROUND(SUM('Base PF Saúde'!$L3590:$N3590),2)</f>
        <v>25.28</v>
      </c>
    </row>
    <row r="3591" spans="1:15" ht="24" x14ac:dyDescent="0.25">
      <c r="A3591" s="50">
        <v>40309061</v>
      </c>
      <c r="B3591" s="50" t="s">
        <v>3613</v>
      </c>
      <c r="C3591" s="51">
        <v>0.04</v>
      </c>
      <c r="D3591" s="51" t="s">
        <v>132</v>
      </c>
      <c r="E3591" s="52">
        <v>2.25</v>
      </c>
      <c r="F3591" s="53"/>
      <c r="G3591" s="53"/>
      <c r="H3591" s="53"/>
      <c r="I3591" s="53"/>
      <c r="J3591" s="53"/>
      <c r="K3591" s="54">
        <f>VLOOKUP('Base PF Saúde'!$D3591,'Porte Honorário'!$A$2:$C$106,3,0)</f>
        <v>11.98</v>
      </c>
      <c r="L3591" s="54">
        <f>'Base PF Saúde'!$K3591*'Base PF Saúde'!$C3591</f>
        <v>0.47920000000000001</v>
      </c>
      <c r="M3591" s="54">
        <f>ROUND('Base PF Saúde'!$E3591*'Uco e Filme'!$A$5,2)</f>
        <v>31.01</v>
      </c>
      <c r="N3591" s="54">
        <f>'Base PF Saúde'!$H3591*'Uco e Filme'!$A$11</f>
        <v>0</v>
      </c>
      <c r="O3591" s="55">
        <f>ROUND(SUM('Base PF Saúde'!$L3591:$N3591),2)</f>
        <v>31.49</v>
      </c>
    </row>
    <row r="3592" spans="1:15" ht="36" x14ac:dyDescent="0.25">
      <c r="A3592" s="50">
        <v>40309070</v>
      </c>
      <c r="B3592" s="50" t="s">
        <v>3614</v>
      </c>
      <c r="C3592" s="51">
        <v>0.04</v>
      </c>
      <c r="D3592" s="51" t="s">
        <v>132</v>
      </c>
      <c r="E3592" s="52">
        <v>2.25</v>
      </c>
      <c r="F3592" s="53"/>
      <c r="G3592" s="53"/>
      <c r="H3592" s="53"/>
      <c r="I3592" s="53"/>
      <c r="J3592" s="53"/>
      <c r="K3592" s="54">
        <f>VLOOKUP('Base PF Saúde'!$D3592,'Porte Honorário'!$A$2:$C$106,3,0)</f>
        <v>11.98</v>
      </c>
      <c r="L3592" s="54">
        <f>'Base PF Saúde'!$K3592*'Base PF Saúde'!$C3592</f>
        <v>0.47920000000000001</v>
      </c>
      <c r="M3592" s="54">
        <f>ROUND('Base PF Saúde'!$E3592*'Uco e Filme'!$A$5,2)</f>
        <v>31.01</v>
      </c>
      <c r="N3592" s="54">
        <f>'Base PF Saúde'!$H3592*'Uco e Filme'!$A$11</f>
        <v>0</v>
      </c>
      <c r="O3592" s="55">
        <f>ROUND(SUM('Base PF Saúde'!$L3592:$N3592),2)</f>
        <v>31.49</v>
      </c>
    </row>
    <row r="3593" spans="1:15" ht="24" x14ac:dyDescent="0.25">
      <c r="A3593" s="50">
        <v>40309088</v>
      </c>
      <c r="B3593" s="50" t="s">
        <v>3615</v>
      </c>
      <c r="C3593" s="51">
        <v>0.04</v>
      </c>
      <c r="D3593" s="51" t="s">
        <v>132</v>
      </c>
      <c r="E3593" s="52">
        <v>2.25</v>
      </c>
      <c r="F3593" s="53"/>
      <c r="G3593" s="53"/>
      <c r="H3593" s="53"/>
      <c r="I3593" s="53"/>
      <c r="J3593" s="53"/>
      <c r="K3593" s="54">
        <f>VLOOKUP('Base PF Saúde'!$D3593,'Porte Honorário'!$A$2:$C$106,3,0)</f>
        <v>11.98</v>
      </c>
      <c r="L3593" s="54">
        <f>'Base PF Saúde'!$K3593*'Base PF Saúde'!$C3593</f>
        <v>0.47920000000000001</v>
      </c>
      <c r="M3593" s="54">
        <f>ROUND('Base PF Saúde'!$E3593*'Uco e Filme'!$A$5,2)</f>
        <v>31.01</v>
      </c>
      <c r="N3593" s="54">
        <f>'Base PF Saúde'!$H3593*'Uco e Filme'!$A$11</f>
        <v>0</v>
      </c>
      <c r="O3593" s="55">
        <f>ROUND(SUM('Base PF Saúde'!$L3593:$N3593),2)</f>
        <v>31.49</v>
      </c>
    </row>
    <row r="3594" spans="1:15" ht="24" x14ac:dyDescent="0.25">
      <c r="A3594" s="50">
        <v>40309096</v>
      </c>
      <c r="B3594" s="50" t="s">
        <v>3616</v>
      </c>
      <c r="C3594" s="51">
        <v>0.04</v>
      </c>
      <c r="D3594" s="51" t="s">
        <v>132</v>
      </c>
      <c r="E3594" s="52">
        <v>2.25</v>
      </c>
      <c r="F3594" s="53"/>
      <c r="G3594" s="53"/>
      <c r="H3594" s="53"/>
      <c r="I3594" s="53"/>
      <c r="J3594" s="53"/>
      <c r="K3594" s="54">
        <f>VLOOKUP('Base PF Saúde'!$D3594,'Porte Honorário'!$A$2:$C$106,3,0)</f>
        <v>11.98</v>
      </c>
      <c r="L3594" s="54">
        <f>'Base PF Saúde'!$K3594*'Base PF Saúde'!$C3594</f>
        <v>0.47920000000000001</v>
      </c>
      <c r="M3594" s="54">
        <f>ROUND('Base PF Saúde'!$E3594*'Uco e Filme'!$A$5,2)</f>
        <v>31.01</v>
      </c>
      <c r="N3594" s="54">
        <f>'Base PF Saúde'!$H3594*'Uco e Filme'!$A$11</f>
        <v>0</v>
      </c>
      <c r="O3594" s="55">
        <f>ROUND(SUM('Base PF Saúde'!$L3594:$N3594),2)</f>
        <v>31.49</v>
      </c>
    </row>
    <row r="3595" spans="1:15" ht="84" x14ac:dyDescent="0.25">
      <c r="A3595" s="50">
        <v>40309100</v>
      </c>
      <c r="B3595" s="50" t="s">
        <v>3617</v>
      </c>
      <c r="C3595" s="51">
        <v>0.25</v>
      </c>
      <c r="D3595" s="51" t="s">
        <v>132</v>
      </c>
      <c r="E3595" s="52">
        <v>8.6940000000000008</v>
      </c>
      <c r="F3595" s="53"/>
      <c r="G3595" s="53"/>
      <c r="H3595" s="53"/>
      <c r="I3595" s="53"/>
      <c r="J3595" s="53"/>
      <c r="K3595" s="54">
        <f>VLOOKUP('Base PF Saúde'!$D3595,'Porte Honorário'!$A$2:$C$106,3,0)</f>
        <v>11.98</v>
      </c>
      <c r="L3595" s="54">
        <f>'Base PF Saúde'!$K3595*'Base PF Saúde'!$C3595</f>
        <v>2.9950000000000001</v>
      </c>
      <c r="M3595" s="54">
        <f>ROUND('Base PF Saúde'!$E3595*'Uco e Filme'!$A$5,2)</f>
        <v>119.8</v>
      </c>
      <c r="N3595" s="54">
        <f>'Base PF Saúde'!$H3595*'Uco e Filme'!$A$11</f>
        <v>0</v>
      </c>
      <c r="O3595" s="55">
        <f>ROUND(SUM('Base PF Saúde'!$L3595:$N3595),2)</f>
        <v>122.8</v>
      </c>
    </row>
    <row r="3596" spans="1:15" ht="84" x14ac:dyDescent="0.25">
      <c r="A3596" s="50">
        <v>40309118</v>
      </c>
      <c r="B3596" s="50" t="s">
        <v>3618</v>
      </c>
      <c r="C3596" s="51">
        <v>0.25</v>
      </c>
      <c r="D3596" s="51" t="s">
        <v>132</v>
      </c>
      <c r="E3596" s="52">
        <v>8.6940000000000008</v>
      </c>
      <c r="F3596" s="53"/>
      <c r="G3596" s="53"/>
      <c r="H3596" s="53"/>
      <c r="I3596" s="53"/>
      <c r="J3596" s="53"/>
      <c r="K3596" s="54">
        <f>VLOOKUP('Base PF Saúde'!$D3596,'Porte Honorário'!$A$2:$C$106,3,0)</f>
        <v>11.98</v>
      </c>
      <c r="L3596" s="54">
        <f>'Base PF Saúde'!$K3596*'Base PF Saúde'!$C3596</f>
        <v>2.9950000000000001</v>
      </c>
      <c r="M3596" s="54">
        <f>ROUND('Base PF Saúde'!$E3596*'Uco e Filme'!$A$5,2)</f>
        <v>119.8</v>
      </c>
      <c r="N3596" s="54">
        <f>'Base PF Saúde'!$H3596*'Uco e Filme'!$A$11</f>
        <v>0</v>
      </c>
      <c r="O3596" s="55">
        <f>ROUND(SUM('Base PF Saúde'!$L3596:$N3596),2)</f>
        <v>122.8</v>
      </c>
    </row>
    <row r="3597" spans="1:15" ht="60" x14ac:dyDescent="0.25">
      <c r="A3597" s="50">
        <v>40309126</v>
      </c>
      <c r="B3597" s="50" t="s">
        <v>3619</v>
      </c>
      <c r="C3597" s="51">
        <v>0.25</v>
      </c>
      <c r="D3597" s="51" t="s">
        <v>132</v>
      </c>
      <c r="E3597" s="52">
        <v>11.538</v>
      </c>
      <c r="F3597" s="53"/>
      <c r="G3597" s="53"/>
      <c r="H3597" s="53"/>
      <c r="I3597" s="53"/>
      <c r="J3597" s="53"/>
      <c r="K3597" s="54">
        <f>VLOOKUP('Base PF Saúde'!$D3597,'Porte Honorário'!$A$2:$C$106,3,0)</f>
        <v>11.98</v>
      </c>
      <c r="L3597" s="54">
        <f>'Base PF Saúde'!$K3597*'Base PF Saúde'!$C3597</f>
        <v>2.9950000000000001</v>
      </c>
      <c r="M3597" s="54">
        <f>ROUND('Base PF Saúde'!$E3597*'Uco e Filme'!$A$5,2)</f>
        <v>158.99</v>
      </c>
      <c r="N3597" s="54">
        <f>'Base PF Saúde'!$H3597*'Uco e Filme'!$A$11</f>
        <v>0</v>
      </c>
      <c r="O3597" s="55">
        <f>ROUND(SUM('Base PF Saúde'!$L3597:$N3597),2)</f>
        <v>161.99</v>
      </c>
    </row>
    <row r="3598" spans="1:15" ht="24" x14ac:dyDescent="0.25">
      <c r="A3598" s="50">
        <v>40309134</v>
      </c>
      <c r="B3598" s="50" t="s">
        <v>3620</v>
      </c>
      <c r="C3598" s="51">
        <v>0.5</v>
      </c>
      <c r="D3598" s="51" t="s">
        <v>132</v>
      </c>
      <c r="E3598" s="52">
        <v>15.885</v>
      </c>
      <c r="F3598" s="53"/>
      <c r="G3598" s="53"/>
      <c r="H3598" s="53"/>
      <c r="I3598" s="53"/>
      <c r="J3598" s="53"/>
      <c r="K3598" s="54">
        <f>VLOOKUP('Base PF Saúde'!$D3598,'Porte Honorário'!$A$2:$C$106,3,0)</f>
        <v>11.98</v>
      </c>
      <c r="L3598" s="54">
        <f>'Base PF Saúde'!$K3598*'Base PF Saúde'!$C3598</f>
        <v>5.99</v>
      </c>
      <c r="M3598" s="54">
        <f>ROUND('Base PF Saúde'!$E3598*'Uco e Filme'!$A$5,2)</f>
        <v>218.9</v>
      </c>
      <c r="N3598" s="54">
        <f>'Base PF Saúde'!$H3598*'Uco e Filme'!$A$11</f>
        <v>0</v>
      </c>
      <c r="O3598" s="55">
        <f>ROUND(SUM('Base PF Saúde'!$L3598:$N3598),2)</f>
        <v>224.89</v>
      </c>
    </row>
    <row r="3599" spans="1:15" ht="24" x14ac:dyDescent="0.25">
      <c r="A3599" s="50">
        <v>40309142</v>
      </c>
      <c r="B3599" s="50" t="s">
        <v>3621</v>
      </c>
      <c r="C3599" s="51">
        <v>0.25</v>
      </c>
      <c r="D3599" s="51" t="s">
        <v>132</v>
      </c>
      <c r="E3599" s="52">
        <v>8.6940000000000008</v>
      </c>
      <c r="F3599" s="53"/>
      <c r="G3599" s="53"/>
      <c r="H3599" s="53"/>
      <c r="I3599" s="53"/>
      <c r="J3599" s="53"/>
      <c r="K3599" s="54">
        <f>VLOOKUP('Base PF Saúde'!$D3599,'Porte Honorário'!$A$2:$C$106,3,0)</f>
        <v>11.98</v>
      </c>
      <c r="L3599" s="54">
        <f>'Base PF Saúde'!$K3599*'Base PF Saúde'!$C3599</f>
        <v>2.9950000000000001</v>
      </c>
      <c r="M3599" s="54">
        <f>ROUND('Base PF Saúde'!$E3599*'Uco e Filme'!$A$5,2)</f>
        <v>119.8</v>
      </c>
      <c r="N3599" s="54">
        <f>'Base PF Saúde'!$H3599*'Uco e Filme'!$A$11</f>
        <v>0</v>
      </c>
      <c r="O3599" s="55">
        <f>ROUND(SUM('Base PF Saúde'!$L3599:$N3599),2)</f>
        <v>122.8</v>
      </c>
    </row>
    <row r="3600" spans="1:15" ht="24" x14ac:dyDescent="0.25">
      <c r="A3600" s="50">
        <v>40309150</v>
      </c>
      <c r="B3600" s="50" t="s">
        <v>3622</v>
      </c>
      <c r="C3600" s="51">
        <v>1</v>
      </c>
      <c r="D3600" s="51" t="s">
        <v>145</v>
      </c>
      <c r="E3600" s="52">
        <v>3.86</v>
      </c>
      <c r="F3600" s="53"/>
      <c r="G3600" s="53"/>
      <c r="H3600" s="53"/>
      <c r="I3600" s="53"/>
      <c r="J3600" s="53"/>
      <c r="K3600" s="54">
        <f>VLOOKUP('Base PF Saúde'!$D3600,'Porte Honorário'!$A$2:$C$106,3,0)</f>
        <v>76.69</v>
      </c>
      <c r="L3600" s="54">
        <f>'Base PF Saúde'!$K3600*'Base PF Saúde'!$C3600</f>
        <v>76.69</v>
      </c>
      <c r="M3600" s="54">
        <f>ROUND('Base PF Saúde'!$E3600*'Uco e Filme'!$A$5,2)</f>
        <v>53.19</v>
      </c>
      <c r="N3600" s="54">
        <f>'Base PF Saúde'!$H3600*'Uco e Filme'!$A$11</f>
        <v>0</v>
      </c>
      <c r="O3600" s="55">
        <f>ROUND(SUM('Base PF Saúde'!$L3600:$N3600),2)</f>
        <v>129.88</v>
      </c>
    </row>
    <row r="3601" spans="1:15" ht="24" x14ac:dyDescent="0.25">
      <c r="A3601" s="50">
        <v>40309169</v>
      </c>
      <c r="B3601" s="50" t="s">
        <v>3623</v>
      </c>
      <c r="C3601" s="51">
        <v>1</v>
      </c>
      <c r="D3601" s="51" t="s">
        <v>50</v>
      </c>
      <c r="E3601" s="52">
        <v>3.86</v>
      </c>
      <c r="F3601" s="53"/>
      <c r="G3601" s="53"/>
      <c r="H3601" s="53"/>
      <c r="I3601" s="53"/>
      <c r="J3601" s="53"/>
      <c r="K3601" s="54">
        <f>VLOOKUP('Base PF Saúde'!$D3601,'Porte Honorário'!$A$2:$C$106,3,0)</f>
        <v>64.709999999999994</v>
      </c>
      <c r="L3601" s="54">
        <f>'Base PF Saúde'!$K3601*'Base PF Saúde'!$C3601</f>
        <v>64.709999999999994</v>
      </c>
      <c r="M3601" s="54">
        <f>ROUND('Base PF Saúde'!$E3601*'Uco e Filme'!$A$5,2)</f>
        <v>53.19</v>
      </c>
      <c r="N3601" s="54">
        <f>'Base PF Saúde'!$H3601*'Uco e Filme'!$A$11</f>
        <v>0</v>
      </c>
      <c r="O3601" s="55">
        <f>ROUND(SUM('Base PF Saúde'!$L3601:$N3601),2)</f>
        <v>117.9</v>
      </c>
    </row>
    <row r="3602" spans="1:15" x14ac:dyDescent="0.25">
      <c r="A3602" s="50">
        <v>40309177</v>
      </c>
      <c r="B3602" s="50" t="s">
        <v>3624</v>
      </c>
      <c r="C3602" s="51">
        <v>0.01</v>
      </c>
      <c r="D3602" s="51" t="s">
        <v>132</v>
      </c>
      <c r="E3602" s="52">
        <v>0.51400000000000001</v>
      </c>
      <c r="F3602" s="53"/>
      <c r="G3602" s="53"/>
      <c r="H3602" s="53"/>
      <c r="I3602" s="53"/>
      <c r="J3602" s="53"/>
      <c r="K3602" s="54">
        <f>VLOOKUP('Base PF Saúde'!$D3602,'Porte Honorário'!$A$2:$C$106,3,0)</f>
        <v>11.98</v>
      </c>
      <c r="L3602" s="54">
        <f>'Base PF Saúde'!$K3602*'Base PF Saúde'!$C3602</f>
        <v>0.1198</v>
      </c>
      <c r="M3602" s="54">
        <f>ROUND('Base PF Saúde'!$E3602*'Uco e Filme'!$A$5,2)</f>
        <v>7.08</v>
      </c>
      <c r="N3602" s="54">
        <f>'Base PF Saúde'!$H3602*'Uco e Filme'!$A$11</f>
        <v>0</v>
      </c>
      <c r="O3602" s="55">
        <f>ROUND(SUM('Base PF Saúde'!$L3602:$N3602),2)</f>
        <v>7.2</v>
      </c>
    </row>
    <row r="3603" spans="1:15" x14ac:dyDescent="0.25">
      <c r="A3603" s="50">
        <v>40309185</v>
      </c>
      <c r="B3603" s="50" t="s">
        <v>3625</v>
      </c>
      <c r="C3603" s="51">
        <v>0.01</v>
      </c>
      <c r="D3603" s="51" t="s">
        <v>132</v>
      </c>
      <c r="E3603" s="52">
        <v>0.51400000000000001</v>
      </c>
      <c r="F3603" s="53"/>
      <c r="G3603" s="53"/>
      <c r="H3603" s="53"/>
      <c r="I3603" s="53"/>
      <c r="J3603" s="53"/>
      <c r="K3603" s="54">
        <f>VLOOKUP('Base PF Saúde'!$D3603,'Porte Honorário'!$A$2:$C$106,3,0)</f>
        <v>11.98</v>
      </c>
      <c r="L3603" s="54">
        <f>'Base PF Saúde'!$K3603*'Base PF Saúde'!$C3603</f>
        <v>0.1198</v>
      </c>
      <c r="M3603" s="54">
        <f>ROUND('Base PF Saúde'!$E3603*'Uco e Filme'!$A$5,2)</f>
        <v>7.08</v>
      </c>
      <c r="N3603" s="54">
        <f>'Base PF Saúde'!$H3603*'Uco e Filme'!$A$11</f>
        <v>0</v>
      </c>
      <c r="O3603" s="55">
        <f>ROUND(SUM('Base PF Saúde'!$L3603:$N3603),2)</f>
        <v>7.2</v>
      </c>
    </row>
    <row r="3604" spans="1:15" x14ac:dyDescent="0.25">
      <c r="A3604" s="50">
        <v>40309266</v>
      </c>
      <c r="B3604" s="50" t="s">
        <v>3626</v>
      </c>
      <c r="C3604" s="51">
        <v>1</v>
      </c>
      <c r="D3604" s="51" t="s">
        <v>71</v>
      </c>
      <c r="E3604" s="52">
        <v>86.677999999999997</v>
      </c>
      <c r="F3604" s="53"/>
      <c r="G3604" s="53"/>
      <c r="H3604" s="53"/>
      <c r="I3604" s="53"/>
      <c r="J3604" s="53"/>
      <c r="K3604" s="54">
        <f>VLOOKUP('Base PF Saúde'!$D3604,'Porte Honorário'!$A$2:$C$106,3,0)</f>
        <v>226.47</v>
      </c>
      <c r="L3604" s="54">
        <f>'Base PF Saúde'!$K3604*'Base PF Saúde'!$C3604</f>
        <v>226.47</v>
      </c>
      <c r="M3604" s="54">
        <f>ROUND('Base PF Saúde'!$E3604*'Uco e Filme'!$A$5,2)</f>
        <v>1194.42</v>
      </c>
      <c r="N3604" s="54">
        <f>'Base PF Saúde'!$H3604*'Uco e Filme'!$A$11</f>
        <v>0</v>
      </c>
      <c r="O3604" s="55">
        <f>ROUND(SUM('Base PF Saúde'!$L3604:$N3604),2)</f>
        <v>1420.89</v>
      </c>
    </row>
    <row r="3605" spans="1:15" x14ac:dyDescent="0.25">
      <c r="A3605" s="50">
        <v>40309304</v>
      </c>
      <c r="B3605" s="50" t="s">
        <v>3627</v>
      </c>
      <c r="C3605" s="51">
        <v>0.04</v>
      </c>
      <c r="D3605" s="51" t="s">
        <v>132</v>
      </c>
      <c r="E3605" s="52">
        <v>2.1869999999999998</v>
      </c>
      <c r="F3605" s="53"/>
      <c r="G3605" s="53"/>
      <c r="H3605" s="53"/>
      <c r="I3605" s="53"/>
      <c r="J3605" s="53"/>
      <c r="K3605" s="54">
        <f>VLOOKUP('Base PF Saúde'!$D3605,'Porte Honorário'!$A$2:$C$106,3,0)</f>
        <v>11.98</v>
      </c>
      <c r="L3605" s="54">
        <f>'Base PF Saúde'!$K3605*'Base PF Saúde'!$C3605</f>
        <v>0.47920000000000001</v>
      </c>
      <c r="M3605" s="54">
        <f>ROUND('Base PF Saúde'!$E3605*'Uco e Filme'!$A$5,2)</f>
        <v>30.14</v>
      </c>
      <c r="N3605" s="54">
        <f>'Base PF Saúde'!$H3605*'Uco e Filme'!$A$11</f>
        <v>0</v>
      </c>
      <c r="O3605" s="55">
        <f>ROUND(SUM('Base PF Saúde'!$L3605:$N3605),2)</f>
        <v>30.62</v>
      </c>
    </row>
    <row r="3606" spans="1:15" ht="36" x14ac:dyDescent="0.25">
      <c r="A3606" s="50">
        <v>40309312</v>
      </c>
      <c r="B3606" s="50" t="s">
        <v>3628</v>
      </c>
      <c r="C3606" s="51">
        <v>0.1</v>
      </c>
      <c r="D3606" s="51" t="s">
        <v>132</v>
      </c>
      <c r="E3606" s="52">
        <v>3.177</v>
      </c>
      <c r="F3606" s="53"/>
      <c r="G3606" s="53"/>
      <c r="H3606" s="53"/>
      <c r="I3606" s="53"/>
      <c r="J3606" s="53"/>
      <c r="K3606" s="54">
        <f>VLOOKUP('Base PF Saúde'!$D3606,'Porte Honorário'!$A$2:$C$106,3,0)</f>
        <v>11.98</v>
      </c>
      <c r="L3606" s="54">
        <f>'Base PF Saúde'!$K3606*'Base PF Saúde'!$C3606</f>
        <v>1.1980000000000002</v>
      </c>
      <c r="M3606" s="54">
        <f>ROUND('Base PF Saúde'!$E3606*'Uco e Filme'!$A$5,2)</f>
        <v>43.78</v>
      </c>
      <c r="N3606" s="54">
        <f>'Base PF Saúde'!$H3606*'Uco e Filme'!$A$11</f>
        <v>0</v>
      </c>
      <c r="O3606" s="55">
        <f>ROUND(SUM('Base PF Saúde'!$L3606:$N3606),2)</f>
        <v>44.98</v>
      </c>
    </row>
    <row r="3607" spans="1:15" ht="36" x14ac:dyDescent="0.25">
      <c r="A3607" s="50">
        <v>40309320</v>
      </c>
      <c r="B3607" s="50" t="s">
        <v>3629</v>
      </c>
      <c r="C3607" s="51">
        <v>0.1</v>
      </c>
      <c r="D3607" s="51" t="s">
        <v>132</v>
      </c>
      <c r="E3607" s="52">
        <v>3.177</v>
      </c>
      <c r="F3607" s="53"/>
      <c r="G3607" s="53"/>
      <c r="H3607" s="53"/>
      <c r="I3607" s="53"/>
      <c r="J3607" s="53"/>
      <c r="K3607" s="54">
        <f>VLOOKUP('Base PF Saúde'!$D3607,'Porte Honorário'!$A$2:$C$106,3,0)</f>
        <v>11.98</v>
      </c>
      <c r="L3607" s="54">
        <f>'Base PF Saúde'!$K3607*'Base PF Saúde'!$C3607</f>
        <v>1.1980000000000002</v>
      </c>
      <c r="M3607" s="54">
        <f>ROUND('Base PF Saúde'!$E3607*'Uco e Filme'!$A$5,2)</f>
        <v>43.78</v>
      </c>
      <c r="N3607" s="54">
        <f>'Base PF Saúde'!$H3607*'Uco e Filme'!$A$11</f>
        <v>0</v>
      </c>
      <c r="O3607" s="55">
        <f>ROUND(SUM('Base PF Saúde'!$L3607:$N3607),2)</f>
        <v>44.98</v>
      </c>
    </row>
    <row r="3608" spans="1:15" x14ac:dyDescent="0.25">
      <c r="A3608" s="50">
        <v>40309401</v>
      </c>
      <c r="B3608" s="50" t="s">
        <v>3630</v>
      </c>
      <c r="C3608" s="51">
        <v>0.01</v>
      </c>
      <c r="D3608" s="57" t="s">
        <v>132</v>
      </c>
      <c r="E3608" s="53">
        <v>0.38700000000000001</v>
      </c>
      <c r="F3608" s="58"/>
      <c r="G3608" s="53"/>
      <c r="H3608" s="53"/>
      <c r="I3608" s="53"/>
      <c r="J3608" s="53"/>
      <c r="K3608" s="54">
        <f>VLOOKUP('Base PF Saúde'!$D3608,'Porte Honorário'!$A$2:$C$106,3,0)</f>
        <v>11.98</v>
      </c>
      <c r="L3608" s="54">
        <f>'Base PF Saúde'!$K3608*'Base PF Saúde'!$C3608</f>
        <v>0.1198</v>
      </c>
      <c r="M3608" s="54">
        <f>ROUND('Base PF Saúde'!$E3608*'Uco e Filme'!$A$5,2)</f>
        <v>5.33</v>
      </c>
      <c r="N3608" s="54">
        <f>'Base PF Saúde'!$H3608*'Uco e Filme'!$A$11</f>
        <v>0</v>
      </c>
      <c r="O3608" s="55">
        <f>ROUND(SUM('Base PF Saúde'!$L3608:$N3608),2)</f>
        <v>5.45</v>
      </c>
    </row>
    <row r="3609" spans="1:15" x14ac:dyDescent="0.25">
      <c r="A3609" s="50">
        <v>40309410</v>
      </c>
      <c r="B3609" s="50" t="s">
        <v>3631</v>
      </c>
      <c r="C3609" s="51">
        <v>0.01</v>
      </c>
      <c r="D3609" s="51" t="s">
        <v>132</v>
      </c>
      <c r="E3609" s="52">
        <v>0.38700000000000001</v>
      </c>
      <c r="F3609" s="53"/>
      <c r="G3609" s="53"/>
      <c r="H3609" s="53"/>
      <c r="I3609" s="53"/>
      <c r="J3609" s="53"/>
      <c r="K3609" s="54">
        <f>VLOOKUP('Base PF Saúde'!$D3609,'Porte Honorário'!$A$2:$C$106,3,0)</f>
        <v>11.98</v>
      </c>
      <c r="L3609" s="54">
        <f>'Base PF Saúde'!$K3609*'Base PF Saúde'!$C3609</f>
        <v>0.1198</v>
      </c>
      <c r="M3609" s="54">
        <f>ROUND('Base PF Saúde'!$E3609*'Uco e Filme'!$A$5,2)</f>
        <v>5.33</v>
      </c>
      <c r="N3609" s="54">
        <f>'Base PF Saúde'!$H3609*'Uco e Filme'!$A$11</f>
        <v>0</v>
      </c>
      <c r="O3609" s="55">
        <f>ROUND(SUM('Base PF Saúde'!$L3609:$N3609),2)</f>
        <v>5.45</v>
      </c>
    </row>
    <row r="3610" spans="1:15" ht="24" x14ac:dyDescent="0.25">
      <c r="A3610" s="50">
        <v>40309428</v>
      </c>
      <c r="B3610" s="50" t="s">
        <v>3632</v>
      </c>
      <c r="C3610" s="51">
        <v>0.04</v>
      </c>
      <c r="D3610" s="51" t="s">
        <v>132</v>
      </c>
      <c r="E3610" s="52">
        <v>1.44</v>
      </c>
      <c r="F3610" s="53"/>
      <c r="G3610" s="53"/>
      <c r="H3610" s="53"/>
      <c r="I3610" s="53"/>
      <c r="J3610" s="53"/>
      <c r="K3610" s="54">
        <f>VLOOKUP('Base PF Saúde'!$D3610,'Porte Honorário'!$A$2:$C$106,3,0)</f>
        <v>11.98</v>
      </c>
      <c r="L3610" s="54">
        <f>'Base PF Saúde'!$K3610*'Base PF Saúde'!$C3610</f>
        <v>0.47920000000000001</v>
      </c>
      <c r="M3610" s="54">
        <f>ROUND('Base PF Saúde'!$E3610*'Uco e Filme'!$A$5,2)</f>
        <v>19.84</v>
      </c>
      <c r="N3610" s="54">
        <f>'Base PF Saúde'!$H3610*'Uco e Filme'!$A$11</f>
        <v>0</v>
      </c>
      <c r="O3610" s="55">
        <f>ROUND(SUM('Base PF Saúde'!$L3610:$N3610),2)</f>
        <v>20.32</v>
      </c>
    </row>
    <row r="3611" spans="1:15" x14ac:dyDescent="0.25">
      <c r="A3611" s="50">
        <v>40309436</v>
      </c>
      <c r="B3611" s="50" t="s">
        <v>3633</v>
      </c>
      <c r="C3611" s="56">
        <v>0.1</v>
      </c>
      <c r="D3611" s="51" t="s">
        <v>132</v>
      </c>
      <c r="E3611" s="52">
        <v>3.2669999999999999</v>
      </c>
      <c r="F3611" s="53"/>
      <c r="G3611" s="53"/>
      <c r="H3611" s="53"/>
      <c r="I3611" s="53"/>
      <c r="J3611" s="53"/>
      <c r="K3611" s="54">
        <f>VLOOKUP('Base PF Saúde'!$D3611,'Porte Honorário'!$A$2:$C$106,3,0)</f>
        <v>11.98</v>
      </c>
      <c r="L3611" s="54">
        <f>'Base PF Saúde'!$K3611*'Base PF Saúde'!$C3611</f>
        <v>1.1980000000000002</v>
      </c>
      <c r="M3611" s="54">
        <f>ROUND('Base PF Saúde'!$E3611*'Uco e Filme'!$A$5,2)</f>
        <v>45.02</v>
      </c>
      <c r="N3611" s="54">
        <f>'Base PF Saúde'!$H3611*'Uco e Filme'!$A$11</f>
        <v>0</v>
      </c>
      <c r="O3611" s="55">
        <f>ROUND(SUM('Base PF Saúde'!$L3611:$N3611),2)</f>
        <v>46.22</v>
      </c>
    </row>
    <row r="3612" spans="1:15" ht="36" x14ac:dyDescent="0.25">
      <c r="A3612" s="50">
        <v>40309444</v>
      </c>
      <c r="B3612" s="50" t="s">
        <v>3634</v>
      </c>
      <c r="C3612" s="51">
        <v>0.1</v>
      </c>
      <c r="D3612" s="51" t="s">
        <v>132</v>
      </c>
      <c r="E3612" s="52">
        <v>2.097</v>
      </c>
      <c r="F3612" s="53"/>
      <c r="G3612" s="53"/>
      <c r="H3612" s="53"/>
      <c r="I3612" s="53"/>
      <c r="J3612" s="53"/>
      <c r="K3612" s="54">
        <f>VLOOKUP('Base PF Saúde'!$D3612,'Porte Honorário'!$A$2:$C$106,3,0)</f>
        <v>11.98</v>
      </c>
      <c r="L3612" s="54">
        <f>'Base PF Saúde'!$K3612*'Base PF Saúde'!$C3612</f>
        <v>1.1980000000000002</v>
      </c>
      <c r="M3612" s="54">
        <f>ROUND('Base PF Saúde'!$E3612*'Uco e Filme'!$A$5,2)</f>
        <v>28.9</v>
      </c>
      <c r="N3612" s="54">
        <f>'Base PF Saúde'!$H3612*'Uco e Filme'!$A$11</f>
        <v>0</v>
      </c>
      <c r="O3612" s="55">
        <f>ROUND(SUM('Base PF Saúde'!$L3612:$N3612),2)</f>
        <v>30.1</v>
      </c>
    </row>
    <row r="3613" spans="1:15" x14ac:dyDescent="0.25">
      <c r="A3613" s="50">
        <v>40309509</v>
      </c>
      <c r="B3613" s="50" t="s">
        <v>3635</v>
      </c>
      <c r="C3613" s="51">
        <v>0.04</v>
      </c>
      <c r="D3613" s="51" t="s">
        <v>132</v>
      </c>
      <c r="E3613" s="52">
        <v>0.81</v>
      </c>
      <c r="F3613" s="53"/>
      <c r="G3613" s="53"/>
      <c r="H3613" s="53"/>
      <c r="I3613" s="53"/>
      <c r="J3613" s="53"/>
      <c r="K3613" s="54">
        <f>VLOOKUP('Base PF Saúde'!$D3613,'Porte Honorário'!$A$2:$C$106,3,0)</f>
        <v>11.98</v>
      </c>
      <c r="L3613" s="54">
        <f>'Base PF Saúde'!$K3613*'Base PF Saúde'!$C3613</f>
        <v>0.47920000000000001</v>
      </c>
      <c r="M3613" s="54">
        <f>ROUND('Base PF Saúde'!$E3613*'Uco e Filme'!$A$5,2)</f>
        <v>11.16</v>
      </c>
      <c r="N3613" s="54">
        <f>'Base PF Saúde'!$H3613*'Uco e Filme'!$A$11</f>
        <v>0</v>
      </c>
      <c r="O3613" s="55">
        <f>ROUND(SUM('Base PF Saúde'!$L3613:$N3613),2)</f>
        <v>11.64</v>
      </c>
    </row>
    <row r="3614" spans="1:15" x14ac:dyDescent="0.25">
      <c r="A3614" s="50">
        <v>40309517</v>
      </c>
      <c r="B3614" s="50" t="s">
        <v>3636</v>
      </c>
      <c r="C3614" s="51">
        <v>0.04</v>
      </c>
      <c r="D3614" s="51" t="s">
        <v>132</v>
      </c>
      <c r="E3614" s="52">
        <v>0.38700000000000001</v>
      </c>
      <c r="F3614" s="53"/>
      <c r="G3614" s="53"/>
      <c r="H3614" s="53"/>
      <c r="I3614" s="53"/>
      <c r="J3614" s="53"/>
      <c r="K3614" s="54">
        <f>VLOOKUP('Base PF Saúde'!$D3614,'Porte Honorário'!$A$2:$C$106,3,0)</f>
        <v>11.98</v>
      </c>
      <c r="L3614" s="54">
        <f>'Base PF Saúde'!$K3614*'Base PF Saúde'!$C3614</f>
        <v>0.47920000000000001</v>
      </c>
      <c r="M3614" s="54">
        <f>ROUND('Base PF Saúde'!$E3614*'Uco e Filme'!$A$5,2)</f>
        <v>5.33</v>
      </c>
      <c r="N3614" s="54">
        <f>'Base PF Saúde'!$H3614*'Uco e Filme'!$A$11</f>
        <v>0</v>
      </c>
      <c r="O3614" s="55">
        <f>ROUND(SUM('Base PF Saúde'!$L3614:$N3614),2)</f>
        <v>5.81</v>
      </c>
    </row>
    <row r="3615" spans="1:15" ht="36" x14ac:dyDescent="0.25">
      <c r="A3615" s="50">
        <v>40309525</v>
      </c>
      <c r="B3615" s="50" t="s">
        <v>3637</v>
      </c>
      <c r="C3615" s="51">
        <v>0.1</v>
      </c>
      <c r="D3615" s="51" t="s">
        <v>132</v>
      </c>
      <c r="E3615" s="52">
        <v>2.097</v>
      </c>
      <c r="F3615" s="53"/>
      <c r="G3615" s="53"/>
      <c r="H3615" s="53"/>
      <c r="I3615" s="53"/>
      <c r="J3615" s="53"/>
      <c r="K3615" s="54">
        <f>VLOOKUP('Base PF Saúde'!$D3615,'Porte Honorário'!$A$2:$C$106,3,0)</f>
        <v>11.98</v>
      </c>
      <c r="L3615" s="54">
        <f>'Base PF Saúde'!$K3615*'Base PF Saúde'!$C3615</f>
        <v>1.1980000000000002</v>
      </c>
      <c r="M3615" s="54">
        <f>ROUND('Base PF Saúde'!$E3615*'Uco e Filme'!$A$5,2)</f>
        <v>28.9</v>
      </c>
      <c r="N3615" s="54">
        <f>'Base PF Saúde'!$H3615*'Uco e Filme'!$A$11</f>
        <v>0</v>
      </c>
      <c r="O3615" s="55">
        <f>ROUND(SUM('Base PF Saúde'!$L3615:$N3615),2)</f>
        <v>30.1</v>
      </c>
    </row>
    <row r="3616" spans="1:15" ht="18" customHeight="1" x14ac:dyDescent="0.25">
      <c r="A3616" s="72" t="s">
        <v>3638</v>
      </c>
      <c r="B3616" s="73"/>
      <c r="C3616" s="73"/>
      <c r="D3616" s="73"/>
      <c r="E3616" s="73"/>
      <c r="F3616" s="73"/>
      <c r="G3616" s="73"/>
      <c r="H3616" s="73"/>
      <c r="I3616" s="73"/>
      <c r="J3616" s="73"/>
      <c r="K3616" s="73">
        <f>VLOOKUP('Base PF Saúde'!$D3616,'Porte Honorário'!$A$2:$C$106,3,0)</f>
        <v>0</v>
      </c>
      <c r="L3616" s="73">
        <f>'Base PF Saúde'!$K3616*'Base PF Saúde'!$C3616</f>
        <v>0</v>
      </c>
      <c r="M3616" s="73">
        <f>'Base PF Saúde'!$E3616*'Uco e Filme'!$A$5</f>
        <v>0</v>
      </c>
      <c r="N3616" s="73">
        <f>'Base PF Saúde'!$H3616*'Uco e Filme'!$A$11</f>
        <v>0</v>
      </c>
      <c r="O3616" s="74">
        <f>ROUND(SUM('Base PF Saúde'!$L3616:$N3616),2)</f>
        <v>0</v>
      </c>
    </row>
    <row r="3617" spans="1:15" s="59" customFormat="1" x14ac:dyDescent="0.25">
      <c r="A3617" s="50">
        <v>40310019</v>
      </c>
      <c r="B3617" s="50" t="s">
        <v>3639</v>
      </c>
      <c r="C3617" s="51">
        <v>0.04</v>
      </c>
      <c r="D3617" s="51" t="s">
        <v>132</v>
      </c>
      <c r="E3617" s="52">
        <v>0.69299999999999995</v>
      </c>
      <c r="F3617" s="53"/>
      <c r="G3617" s="53"/>
      <c r="H3617" s="53"/>
      <c r="I3617" s="53"/>
      <c r="J3617" s="53"/>
      <c r="K3617" s="54">
        <f>VLOOKUP('Base PF Saúde'!$D3617,'Porte Honorário'!$A$2:$C$106,3,0)</f>
        <v>11.98</v>
      </c>
      <c r="L3617" s="54">
        <f>'Base PF Saúde'!$K3617*'Base PF Saúde'!$C3617</f>
        <v>0.47920000000000001</v>
      </c>
      <c r="M3617" s="54">
        <f>ROUND('Base PF Saúde'!$E3617*'Uco e Filme'!$A$5,2)</f>
        <v>9.5500000000000007</v>
      </c>
      <c r="N3617" s="54">
        <f>'Base PF Saúde'!$H3617*'Uco e Filme'!$A$11</f>
        <v>0</v>
      </c>
      <c r="O3617" s="55">
        <f>ROUND(SUM('Base PF Saúde'!$L3617:$N3617),2)</f>
        <v>10.029999999999999</v>
      </c>
    </row>
    <row r="3618" spans="1:15" s="59" customFormat="1" ht="24" x14ac:dyDescent="0.25">
      <c r="A3618" s="50">
        <v>40310035</v>
      </c>
      <c r="B3618" s="50" t="s">
        <v>3640</v>
      </c>
      <c r="C3618" s="51">
        <v>0.1</v>
      </c>
      <c r="D3618" s="51" t="s">
        <v>132</v>
      </c>
      <c r="E3618" s="52">
        <v>3.177</v>
      </c>
      <c r="F3618" s="53"/>
      <c r="G3618" s="53"/>
      <c r="H3618" s="53"/>
      <c r="I3618" s="53"/>
      <c r="J3618" s="53"/>
      <c r="K3618" s="54">
        <f>VLOOKUP('Base PF Saúde'!$D3618,'Porte Honorário'!$A$2:$C$106,3,0)</f>
        <v>11.98</v>
      </c>
      <c r="L3618" s="54">
        <f>'Base PF Saúde'!$K3618*'Base PF Saúde'!$C3618</f>
        <v>1.1980000000000002</v>
      </c>
      <c r="M3618" s="54">
        <f>ROUND('Base PF Saúde'!$E3618*'Uco e Filme'!$A$5,2)</f>
        <v>43.78</v>
      </c>
      <c r="N3618" s="54">
        <f>'Base PF Saúde'!$H3618*'Uco e Filme'!$A$11</f>
        <v>0</v>
      </c>
      <c r="O3618" s="55">
        <f>ROUND(SUM('Base PF Saúde'!$L3618:$N3618),2)</f>
        <v>44.98</v>
      </c>
    </row>
    <row r="3619" spans="1:15" s="59" customFormat="1" x14ac:dyDescent="0.25">
      <c r="A3619" s="50">
        <v>40310043</v>
      </c>
      <c r="B3619" s="50" t="s">
        <v>3641</v>
      </c>
      <c r="C3619" s="51">
        <v>0.1</v>
      </c>
      <c r="D3619" s="51" t="s">
        <v>132</v>
      </c>
      <c r="E3619" s="52">
        <v>2.484</v>
      </c>
      <c r="F3619" s="53"/>
      <c r="G3619" s="53"/>
      <c r="H3619" s="53"/>
      <c r="I3619" s="53"/>
      <c r="J3619" s="53"/>
      <c r="K3619" s="54">
        <f>VLOOKUP('Base PF Saúde'!$D3619,'Porte Honorário'!$A$2:$C$106,3,0)</f>
        <v>11.98</v>
      </c>
      <c r="L3619" s="54">
        <f>'Base PF Saúde'!$K3619*'Base PF Saúde'!$C3619</f>
        <v>1.1980000000000002</v>
      </c>
      <c r="M3619" s="54">
        <f>ROUND('Base PF Saúde'!$E3619*'Uco e Filme'!$A$5,2)</f>
        <v>34.229999999999997</v>
      </c>
      <c r="N3619" s="54">
        <f>'Base PF Saúde'!$H3619*'Uco e Filme'!$A$11</f>
        <v>0</v>
      </c>
      <c r="O3619" s="55">
        <f>ROUND(SUM('Base PF Saúde'!$L3619:$N3619),2)</f>
        <v>35.43</v>
      </c>
    </row>
    <row r="3620" spans="1:15" s="59" customFormat="1" ht="24" x14ac:dyDescent="0.25">
      <c r="A3620" s="50">
        <v>40310051</v>
      </c>
      <c r="B3620" s="50" t="s">
        <v>3642</v>
      </c>
      <c r="C3620" s="51">
        <v>0.04</v>
      </c>
      <c r="D3620" s="51" t="s">
        <v>132</v>
      </c>
      <c r="E3620" s="52">
        <v>0.69299999999999995</v>
      </c>
      <c r="F3620" s="53"/>
      <c r="G3620" s="53"/>
      <c r="H3620" s="53"/>
      <c r="I3620" s="53"/>
      <c r="J3620" s="53"/>
      <c r="K3620" s="54">
        <f>VLOOKUP('Base PF Saúde'!$D3620,'Porte Honorário'!$A$2:$C$106,3,0)</f>
        <v>11.98</v>
      </c>
      <c r="L3620" s="54">
        <f>'Base PF Saúde'!$K3620*'Base PF Saúde'!$C3620</f>
        <v>0.47920000000000001</v>
      </c>
      <c r="M3620" s="54">
        <f>ROUND('Base PF Saúde'!$E3620*'Uco e Filme'!$A$5,2)</f>
        <v>9.5500000000000007</v>
      </c>
      <c r="N3620" s="54">
        <f>'Base PF Saúde'!$H3620*'Uco e Filme'!$A$11</f>
        <v>0</v>
      </c>
      <c r="O3620" s="55">
        <f>ROUND(SUM('Base PF Saúde'!$L3620:$N3620),2)</f>
        <v>10.029999999999999</v>
      </c>
    </row>
    <row r="3621" spans="1:15" s="59" customFormat="1" ht="24" x14ac:dyDescent="0.25">
      <c r="A3621" s="50">
        <v>40310060</v>
      </c>
      <c r="B3621" s="50" t="s">
        <v>3643</v>
      </c>
      <c r="C3621" s="51">
        <v>0.04</v>
      </c>
      <c r="D3621" s="51" t="s">
        <v>132</v>
      </c>
      <c r="E3621" s="52">
        <v>0.69299999999999995</v>
      </c>
      <c r="F3621" s="53"/>
      <c r="G3621" s="53"/>
      <c r="H3621" s="53"/>
      <c r="I3621" s="53"/>
      <c r="J3621" s="53"/>
      <c r="K3621" s="54">
        <f>VLOOKUP('Base PF Saúde'!$D3621,'Porte Honorário'!$A$2:$C$106,3,0)</f>
        <v>11.98</v>
      </c>
      <c r="L3621" s="54">
        <f>'Base PF Saúde'!$K3621*'Base PF Saúde'!$C3621</f>
        <v>0.47920000000000001</v>
      </c>
      <c r="M3621" s="54">
        <f>ROUND('Base PF Saúde'!$E3621*'Uco e Filme'!$A$5,2)</f>
        <v>9.5500000000000007</v>
      </c>
      <c r="N3621" s="54">
        <f>'Base PF Saúde'!$H3621*'Uco e Filme'!$A$11</f>
        <v>0</v>
      </c>
      <c r="O3621" s="55">
        <f>ROUND(SUM('Base PF Saúde'!$L3621:$N3621),2)</f>
        <v>10.029999999999999</v>
      </c>
    </row>
    <row r="3622" spans="1:15" s="59" customFormat="1" x14ac:dyDescent="0.25">
      <c r="A3622" s="50">
        <v>40310078</v>
      </c>
      <c r="B3622" s="50" t="s">
        <v>3644</v>
      </c>
      <c r="C3622" s="56">
        <v>0.1</v>
      </c>
      <c r="D3622" s="51" t="s">
        <v>132</v>
      </c>
      <c r="E3622" s="52">
        <v>3.177</v>
      </c>
      <c r="F3622" s="53"/>
      <c r="G3622" s="53"/>
      <c r="H3622" s="53"/>
      <c r="I3622" s="53"/>
      <c r="J3622" s="53"/>
      <c r="K3622" s="54">
        <f>VLOOKUP('Base PF Saúde'!$D3622,'Porte Honorário'!$A$2:$C$106,3,0)</f>
        <v>11.98</v>
      </c>
      <c r="L3622" s="54">
        <f>'Base PF Saúde'!$K3622*'Base PF Saúde'!$C3622</f>
        <v>1.1980000000000002</v>
      </c>
      <c r="M3622" s="54">
        <f>ROUND('Base PF Saúde'!$E3622*'Uco e Filme'!$A$5,2)</f>
        <v>43.78</v>
      </c>
      <c r="N3622" s="54">
        <f>'Base PF Saúde'!$H3622*'Uco e Filme'!$A$11</f>
        <v>0</v>
      </c>
      <c r="O3622" s="55">
        <f>ROUND(SUM('Base PF Saúde'!$L3622:$N3622),2)</f>
        <v>44.98</v>
      </c>
    </row>
    <row r="3623" spans="1:15" s="59" customFormat="1" x14ac:dyDescent="0.25">
      <c r="A3623" s="50">
        <v>40310086</v>
      </c>
      <c r="B3623" s="50" t="s">
        <v>3645</v>
      </c>
      <c r="C3623" s="51">
        <v>0.1</v>
      </c>
      <c r="D3623" s="51" t="s">
        <v>132</v>
      </c>
      <c r="E3623" s="52">
        <v>4.0140000000000002</v>
      </c>
      <c r="F3623" s="53"/>
      <c r="G3623" s="53"/>
      <c r="H3623" s="53"/>
      <c r="I3623" s="53"/>
      <c r="J3623" s="53"/>
      <c r="K3623" s="54">
        <f>VLOOKUP('Base PF Saúde'!$D3623,'Porte Honorário'!$A$2:$C$106,3,0)</f>
        <v>11.98</v>
      </c>
      <c r="L3623" s="54">
        <f>'Base PF Saúde'!$K3623*'Base PF Saúde'!$C3623</f>
        <v>1.1980000000000002</v>
      </c>
      <c r="M3623" s="54">
        <f>ROUND('Base PF Saúde'!$E3623*'Uco e Filme'!$A$5,2)</f>
        <v>55.31</v>
      </c>
      <c r="N3623" s="54">
        <f>'Base PF Saúde'!$H3623*'Uco e Filme'!$A$11</f>
        <v>0</v>
      </c>
      <c r="O3623" s="55">
        <f>ROUND(SUM('Base PF Saúde'!$L3623:$N3623),2)</f>
        <v>56.51</v>
      </c>
    </row>
    <row r="3624" spans="1:15" s="59" customFormat="1" x14ac:dyDescent="0.25">
      <c r="A3624" s="50">
        <v>40310094</v>
      </c>
      <c r="B3624" s="50" t="s">
        <v>3646</v>
      </c>
      <c r="C3624" s="51">
        <v>0.04</v>
      </c>
      <c r="D3624" s="51" t="s">
        <v>132</v>
      </c>
      <c r="E3624" s="52">
        <v>0.69299999999999995</v>
      </c>
      <c r="F3624" s="53"/>
      <c r="G3624" s="53"/>
      <c r="H3624" s="53"/>
      <c r="I3624" s="53"/>
      <c r="J3624" s="53"/>
      <c r="K3624" s="54">
        <f>VLOOKUP('Base PF Saúde'!$D3624,'Porte Honorário'!$A$2:$C$106,3,0)</f>
        <v>11.98</v>
      </c>
      <c r="L3624" s="54">
        <f>'Base PF Saúde'!$K3624*'Base PF Saúde'!$C3624</f>
        <v>0.47920000000000001</v>
      </c>
      <c r="M3624" s="54">
        <f>ROUND('Base PF Saúde'!$E3624*'Uco e Filme'!$A$5,2)</f>
        <v>9.5500000000000007</v>
      </c>
      <c r="N3624" s="54">
        <f>'Base PF Saúde'!$H3624*'Uco e Filme'!$A$11</f>
        <v>0</v>
      </c>
      <c r="O3624" s="55">
        <f>ROUND(SUM('Base PF Saúde'!$L3624:$N3624),2)</f>
        <v>10.029999999999999</v>
      </c>
    </row>
    <row r="3625" spans="1:15" s="59" customFormat="1" x14ac:dyDescent="0.25">
      <c r="A3625" s="50">
        <v>40310108</v>
      </c>
      <c r="B3625" s="50" t="s">
        <v>3647</v>
      </c>
      <c r="C3625" s="51">
        <v>0.04</v>
      </c>
      <c r="D3625" s="51" t="s">
        <v>132</v>
      </c>
      <c r="E3625" s="52">
        <v>0.69299999999999995</v>
      </c>
      <c r="F3625" s="53"/>
      <c r="G3625" s="53"/>
      <c r="H3625" s="53"/>
      <c r="I3625" s="53"/>
      <c r="J3625" s="53"/>
      <c r="K3625" s="54">
        <f>VLOOKUP('Base PF Saúde'!$D3625,'Porte Honorário'!$A$2:$C$106,3,0)</f>
        <v>11.98</v>
      </c>
      <c r="L3625" s="54">
        <f>'Base PF Saúde'!$K3625*'Base PF Saúde'!$C3625</f>
        <v>0.47920000000000001</v>
      </c>
      <c r="M3625" s="54">
        <f>ROUND('Base PF Saúde'!$E3625*'Uco e Filme'!$A$5,2)</f>
        <v>9.5500000000000007</v>
      </c>
      <c r="N3625" s="54">
        <f>'Base PF Saúde'!$H3625*'Uco e Filme'!$A$11</f>
        <v>0</v>
      </c>
      <c r="O3625" s="55">
        <f>ROUND(SUM('Base PF Saúde'!$L3625:$N3625),2)</f>
        <v>10.029999999999999</v>
      </c>
    </row>
    <row r="3626" spans="1:15" s="59" customFormat="1" x14ac:dyDescent="0.25">
      <c r="A3626" s="50">
        <v>40310116</v>
      </c>
      <c r="B3626" s="50" t="s">
        <v>3648</v>
      </c>
      <c r="C3626" s="51">
        <v>0.04</v>
      </c>
      <c r="D3626" s="51" t="s">
        <v>132</v>
      </c>
      <c r="E3626" s="52">
        <v>0.69299999999999995</v>
      </c>
      <c r="F3626" s="53"/>
      <c r="G3626" s="53"/>
      <c r="H3626" s="53"/>
      <c r="I3626" s="53"/>
      <c r="J3626" s="53"/>
      <c r="K3626" s="54">
        <f>VLOOKUP('Base PF Saúde'!$D3626,'Porte Honorário'!$A$2:$C$106,3,0)</f>
        <v>11.98</v>
      </c>
      <c r="L3626" s="54">
        <f>'Base PF Saúde'!$K3626*'Base PF Saúde'!$C3626</f>
        <v>0.47920000000000001</v>
      </c>
      <c r="M3626" s="54">
        <f>ROUND('Base PF Saúde'!$E3626*'Uco e Filme'!$A$5,2)</f>
        <v>9.5500000000000007</v>
      </c>
      <c r="N3626" s="54">
        <f>'Base PF Saúde'!$H3626*'Uco e Filme'!$A$11</f>
        <v>0</v>
      </c>
      <c r="O3626" s="55">
        <f>ROUND(SUM('Base PF Saúde'!$L3626:$N3626),2)</f>
        <v>10.029999999999999</v>
      </c>
    </row>
    <row r="3627" spans="1:15" s="59" customFormat="1" ht="24" x14ac:dyDescent="0.25">
      <c r="A3627" s="50">
        <v>40310124</v>
      </c>
      <c r="B3627" s="50" t="s">
        <v>3649</v>
      </c>
      <c r="C3627" s="51">
        <v>0.1</v>
      </c>
      <c r="D3627" s="51" t="s">
        <v>132</v>
      </c>
      <c r="E3627" s="52">
        <v>2.214</v>
      </c>
      <c r="F3627" s="53"/>
      <c r="G3627" s="53"/>
      <c r="H3627" s="53"/>
      <c r="I3627" s="53"/>
      <c r="J3627" s="53"/>
      <c r="K3627" s="54">
        <f>VLOOKUP('Base PF Saúde'!$D3627,'Porte Honorário'!$A$2:$C$106,3,0)</f>
        <v>11.98</v>
      </c>
      <c r="L3627" s="54">
        <f>'Base PF Saúde'!$K3627*'Base PF Saúde'!$C3627</f>
        <v>1.1980000000000002</v>
      </c>
      <c r="M3627" s="54">
        <f>ROUND('Base PF Saúde'!$E3627*'Uco e Filme'!$A$5,2)</f>
        <v>30.51</v>
      </c>
      <c r="N3627" s="54">
        <f>'Base PF Saúde'!$H3627*'Uco e Filme'!$A$11</f>
        <v>0</v>
      </c>
      <c r="O3627" s="55">
        <f>ROUND(SUM('Base PF Saúde'!$L3627:$N3627),2)</f>
        <v>31.71</v>
      </c>
    </row>
    <row r="3628" spans="1:15" s="59" customFormat="1" x14ac:dyDescent="0.25">
      <c r="A3628" s="50">
        <v>40310132</v>
      </c>
      <c r="B3628" s="50" t="s">
        <v>3650</v>
      </c>
      <c r="C3628" s="56">
        <v>0.1</v>
      </c>
      <c r="D3628" s="51" t="s">
        <v>132</v>
      </c>
      <c r="E3628" s="52">
        <v>3.177</v>
      </c>
      <c r="F3628" s="53"/>
      <c r="G3628" s="53"/>
      <c r="H3628" s="53"/>
      <c r="I3628" s="53"/>
      <c r="J3628" s="53"/>
      <c r="K3628" s="54">
        <f>VLOOKUP('Base PF Saúde'!$D3628,'Porte Honorário'!$A$2:$C$106,3,0)</f>
        <v>11.98</v>
      </c>
      <c r="L3628" s="54">
        <f>'Base PF Saúde'!$K3628*'Base PF Saúde'!$C3628</f>
        <v>1.1980000000000002</v>
      </c>
      <c r="M3628" s="54">
        <f>ROUND('Base PF Saúde'!$E3628*'Uco e Filme'!$A$5,2)</f>
        <v>43.78</v>
      </c>
      <c r="N3628" s="54">
        <f>'Base PF Saúde'!$H3628*'Uco e Filme'!$A$11</f>
        <v>0</v>
      </c>
      <c r="O3628" s="55">
        <f>ROUND(SUM('Base PF Saúde'!$L3628:$N3628),2)</f>
        <v>44.98</v>
      </c>
    </row>
    <row r="3629" spans="1:15" s="59" customFormat="1" x14ac:dyDescent="0.25">
      <c r="A3629" s="50">
        <v>40310140</v>
      </c>
      <c r="B3629" s="50" t="s">
        <v>3651</v>
      </c>
      <c r="C3629" s="56">
        <v>0.5</v>
      </c>
      <c r="D3629" s="51" t="s">
        <v>132</v>
      </c>
      <c r="E3629" s="52">
        <v>1.8</v>
      </c>
      <c r="F3629" s="53"/>
      <c r="G3629" s="53"/>
      <c r="H3629" s="53"/>
      <c r="I3629" s="53"/>
      <c r="J3629" s="53"/>
      <c r="K3629" s="54">
        <f>VLOOKUP('Base PF Saúde'!$D3629,'Porte Honorário'!$A$2:$C$106,3,0)</f>
        <v>11.98</v>
      </c>
      <c r="L3629" s="54">
        <f>'Base PF Saúde'!$K3629*'Base PF Saúde'!$C3629</f>
        <v>5.99</v>
      </c>
      <c r="M3629" s="54">
        <f>ROUND('Base PF Saúde'!$E3629*'Uco e Filme'!$A$5,2)</f>
        <v>24.8</v>
      </c>
      <c r="N3629" s="54">
        <f>'Base PF Saúde'!$H3629*'Uco e Filme'!$A$11</f>
        <v>0</v>
      </c>
      <c r="O3629" s="55">
        <f>ROUND(SUM('Base PF Saúde'!$L3629:$N3629),2)</f>
        <v>30.79</v>
      </c>
    </row>
    <row r="3630" spans="1:15" s="59" customFormat="1" x14ac:dyDescent="0.25">
      <c r="A3630" s="50">
        <v>40310159</v>
      </c>
      <c r="B3630" s="50" t="s">
        <v>3652</v>
      </c>
      <c r="C3630" s="51">
        <v>0.5</v>
      </c>
      <c r="D3630" s="51" t="s">
        <v>132</v>
      </c>
      <c r="E3630" s="52">
        <v>1.8</v>
      </c>
      <c r="F3630" s="53"/>
      <c r="G3630" s="53"/>
      <c r="H3630" s="53"/>
      <c r="I3630" s="53"/>
      <c r="J3630" s="53"/>
      <c r="K3630" s="54">
        <f>VLOOKUP('Base PF Saúde'!$D3630,'Porte Honorário'!$A$2:$C$106,3,0)</f>
        <v>11.98</v>
      </c>
      <c r="L3630" s="54">
        <f>'Base PF Saúde'!$K3630*'Base PF Saúde'!$C3630</f>
        <v>5.99</v>
      </c>
      <c r="M3630" s="54">
        <f>ROUND('Base PF Saúde'!$E3630*'Uco e Filme'!$A$5,2)</f>
        <v>24.8</v>
      </c>
      <c r="N3630" s="54">
        <f>'Base PF Saúde'!$H3630*'Uco e Filme'!$A$11</f>
        <v>0</v>
      </c>
      <c r="O3630" s="55">
        <f>ROUND(SUM('Base PF Saúde'!$L3630:$N3630),2)</f>
        <v>30.79</v>
      </c>
    </row>
    <row r="3631" spans="1:15" s="59" customFormat="1" ht="24" x14ac:dyDescent="0.25">
      <c r="A3631" s="50">
        <v>40310167</v>
      </c>
      <c r="B3631" s="50" t="s">
        <v>3653</v>
      </c>
      <c r="C3631" s="56">
        <v>0.1</v>
      </c>
      <c r="D3631" s="51" t="s">
        <v>132</v>
      </c>
      <c r="E3631" s="52">
        <v>3.177</v>
      </c>
      <c r="F3631" s="53"/>
      <c r="G3631" s="53"/>
      <c r="H3631" s="53"/>
      <c r="I3631" s="53"/>
      <c r="J3631" s="53"/>
      <c r="K3631" s="54">
        <f>VLOOKUP('Base PF Saúde'!$D3631,'Porte Honorário'!$A$2:$C$106,3,0)</f>
        <v>11.98</v>
      </c>
      <c r="L3631" s="54">
        <f>'Base PF Saúde'!$K3631*'Base PF Saúde'!$C3631</f>
        <v>1.1980000000000002</v>
      </c>
      <c r="M3631" s="54">
        <f>ROUND('Base PF Saúde'!$E3631*'Uco e Filme'!$A$5,2)</f>
        <v>43.78</v>
      </c>
      <c r="N3631" s="54">
        <f>'Base PF Saúde'!$H3631*'Uco e Filme'!$A$11</f>
        <v>0</v>
      </c>
      <c r="O3631" s="55">
        <f>ROUND(SUM('Base PF Saúde'!$L3631:$N3631),2)</f>
        <v>44.98</v>
      </c>
    </row>
    <row r="3632" spans="1:15" s="59" customFormat="1" ht="48" x14ac:dyDescent="0.25">
      <c r="A3632" s="50">
        <v>40310175</v>
      </c>
      <c r="B3632" s="50" t="s">
        <v>3654</v>
      </c>
      <c r="C3632" s="56">
        <v>0.1</v>
      </c>
      <c r="D3632" s="51" t="s">
        <v>132</v>
      </c>
      <c r="E3632" s="52">
        <v>3.294</v>
      </c>
      <c r="F3632" s="53"/>
      <c r="G3632" s="53"/>
      <c r="H3632" s="53"/>
      <c r="I3632" s="53"/>
      <c r="J3632" s="53"/>
      <c r="K3632" s="54">
        <f>VLOOKUP('Base PF Saúde'!$D3632,'Porte Honorário'!$A$2:$C$106,3,0)</f>
        <v>11.98</v>
      </c>
      <c r="L3632" s="54">
        <f>'Base PF Saúde'!$K3632*'Base PF Saúde'!$C3632</f>
        <v>1.1980000000000002</v>
      </c>
      <c r="M3632" s="54">
        <f>ROUND('Base PF Saúde'!$E3632*'Uco e Filme'!$A$5,2)</f>
        <v>45.39</v>
      </c>
      <c r="N3632" s="54">
        <f>'Base PF Saúde'!$H3632*'Uco e Filme'!$A$11</f>
        <v>0</v>
      </c>
      <c r="O3632" s="55">
        <f>ROUND(SUM('Base PF Saúde'!$L3632:$N3632),2)</f>
        <v>46.59</v>
      </c>
    </row>
    <row r="3633" spans="1:15" s="59" customFormat="1" ht="36" x14ac:dyDescent="0.25">
      <c r="A3633" s="50">
        <v>40310183</v>
      </c>
      <c r="B3633" s="50" t="s">
        <v>3655</v>
      </c>
      <c r="C3633" s="51">
        <v>0.1</v>
      </c>
      <c r="D3633" s="51" t="s">
        <v>132</v>
      </c>
      <c r="E3633" s="52">
        <v>3.177</v>
      </c>
      <c r="F3633" s="53"/>
      <c r="G3633" s="53"/>
      <c r="H3633" s="53"/>
      <c r="I3633" s="53"/>
      <c r="J3633" s="53"/>
      <c r="K3633" s="54">
        <f>VLOOKUP('Base PF Saúde'!$D3633,'Porte Honorário'!$A$2:$C$106,3,0)</f>
        <v>11.98</v>
      </c>
      <c r="L3633" s="54">
        <f>'Base PF Saúde'!$K3633*'Base PF Saúde'!$C3633</f>
        <v>1.1980000000000002</v>
      </c>
      <c r="M3633" s="54">
        <f>ROUND('Base PF Saúde'!$E3633*'Uco e Filme'!$A$5,2)</f>
        <v>43.78</v>
      </c>
      <c r="N3633" s="54">
        <f>'Base PF Saúde'!$H3633*'Uco e Filme'!$A$11</f>
        <v>0</v>
      </c>
      <c r="O3633" s="55">
        <f>ROUND(SUM('Base PF Saúde'!$L3633:$N3633),2)</f>
        <v>44.98</v>
      </c>
    </row>
    <row r="3634" spans="1:15" s="59" customFormat="1" x14ac:dyDescent="0.25">
      <c r="A3634" s="50">
        <v>40310191</v>
      </c>
      <c r="B3634" s="50" t="s">
        <v>3656</v>
      </c>
      <c r="C3634" s="51">
        <v>0.25</v>
      </c>
      <c r="D3634" s="51" t="s">
        <v>132</v>
      </c>
      <c r="E3634" s="52">
        <v>5.6970000000000001</v>
      </c>
      <c r="F3634" s="53"/>
      <c r="G3634" s="53"/>
      <c r="H3634" s="53"/>
      <c r="I3634" s="53"/>
      <c r="J3634" s="53"/>
      <c r="K3634" s="54">
        <f>VLOOKUP('Base PF Saúde'!$D3634,'Porte Honorário'!$A$2:$C$106,3,0)</f>
        <v>11.98</v>
      </c>
      <c r="L3634" s="54">
        <f>'Base PF Saúde'!$K3634*'Base PF Saúde'!$C3634</f>
        <v>2.9950000000000001</v>
      </c>
      <c r="M3634" s="54">
        <f>ROUND('Base PF Saúde'!$E3634*'Uco e Filme'!$A$5,2)</f>
        <v>78.5</v>
      </c>
      <c r="N3634" s="54">
        <f>'Base PF Saúde'!$H3634*'Uco e Filme'!$A$11</f>
        <v>0</v>
      </c>
      <c r="O3634" s="55">
        <f>ROUND(SUM('Base PF Saúde'!$L3634:$N3634),2)</f>
        <v>81.5</v>
      </c>
    </row>
    <row r="3635" spans="1:15" s="59" customFormat="1" x14ac:dyDescent="0.25">
      <c r="A3635" s="50">
        <v>40310205</v>
      </c>
      <c r="B3635" s="50" t="s">
        <v>3657</v>
      </c>
      <c r="C3635" s="56">
        <v>0.1</v>
      </c>
      <c r="D3635" s="51" t="s">
        <v>132</v>
      </c>
      <c r="E3635" s="52">
        <v>3.177</v>
      </c>
      <c r="F3635" s="53"/>
      <c r="G3635" s="53"/>
      <c r="H3635" s="53"/>
      <c r="I3635" s="53"/>
      <c r="J3635" s="53"/>
      <c r="K3635" s="54">
        <f>VLOOKUP('Base PF Saúde'!$D3635,'Porte Honorário'!$A$2:$C$106,3,0)</f>
        <v>11.98</v>
      </c>
      <c r="L3635" s="54">
        <f>'Base PF Saúde'!$K3635*'Base PF Saúde'!$C3635</f>
        <v>1.1980000000000002</v>
      </c>
      <c r="M3635" s="54">
        <f>ROUND('Base PF Saúde'!$E3635*'Uco e Filme'!$A$5,2)</f>
        <v>43.78</v>
      </c>
      <c r="N3635" s="54">
        <f>'Base PF Saúde'!$H3635*'Uco e Filme'!$A$11</f>
        <v>0</v>
      </c>
      <c r="O3635" s="55">
        <f>ROUND(SUM('Base PF Saúde'!$L3635:$N3635),2)</f>
        <v>44.98</v>
      </c>
    </row>
    <row r="3636" spans="1:15" s="59" customFormat="1" x14ac:dyDescent="0.25">
      <c r="A3636" s="50">
        <v>40310213</v>
      </c>
      <c r="B3636" s="50" t="s">
        <v>3658</v>
      </c>
      <c r="C3636" s="51">
        <v>0.04</v>
      </c>
      <c r="D3636" s="51" t="s">
        <v>132</v>
      </c>
      <c r="E3636" s="52">
        <v>1.8</v>
      </c>
      <c r="F3636" s="53"/>
      <c r="G3636" s="53"/>
      <c r="H3636" s="53"/>
      <c r="I3636" s="53"/>
      <c r="J3636" s="53"/>
      <c r="K3636" s="54">
        <f>VLOOKUP('Base PF Saúde'!$D3636,'Porte Honorário'!$A$2:$C$106,3,0)</f>
        <v>11.98</v>
      </c>
      <c r="L3636" s="54">
        <f>'Base PF Saúde'!$K3636*'Base PF Saúde'!$C3636</f>
        <v>0.47920000000000001</v>
      </c>
      <c r="M3636" s="54">
        <f>ROUND('Base PF Saúde'!$E3636*'Uco e Filme'!$A$5,2)</f>
        <v>24.8</v>
      </c>
      <c r="N3636" s="54">
        <f>'Base PF Saúde'!$H3636*'Uco e Filme'!$A$11</f>
        <v>0</v>
      </c>
      <c r="O3636" s="55">
        <f>ROUND(SUM('Base PF Saúde'!$L3636:$N3636),2)</f>
        <v>25.28</v>
      </c>
    </row>
    <row r="3637" spans="1:15" s="59" customFormat="1" x14ac:dyDescent="0.25">
      <c r="A3637" s="50">
        <v>40310221</v>
      </c>
      <c r="B3637" s="50" t="s">
        <v>3659</v>
      </c>
      <c r="C3637" s="51">
        <v>0.04</v>
      </c>
      <c r="D3637" s="51" t="s">
        <v>132</v>
      </c>
      <c r="E3637" s="52">
        <v>1.8</v>
      </c>
      <c r="F3637" s="53"/>
      <c r="G3637" s="53"/>
      <c r="H3637" s="53"/>
      <c r="I3637" s="53"/>
      <c r="J3637" s="53"/>
      <c r="K3637" s="54">
        <f>VLOOKUP('Base PF Saúde'!$D3637,'Porte Honorário'!$A$2:$C$106,3,0)</f>
        <v>11.98</v>
      </c>
      <c r="L3637" s="54">
        <f>'Base PF Saúde'!$K3637*'Base PF Saúde'!$C3637</f>
        <v>0.47920000000000001</v>
      </c>
      <c r="M3637" s="54">
        <f>ROUND('Base PF Saúde'!$E3637*'Uco e Filme'!$A$5,2)</f>
        <v>24.8</v>
      </c>
      <c r="N3637" s="54">
        <f>'Base PF Saúde'!$H3637*'Uco e Filme'!$A$11</f>
        <v>0</v>
      </c>
      <c r="O3637" s="55">
        <f>ROUND(SUM('Base PF Saúde'!$L3637:$N3637),2)</f>
        <v>25.28</v>
      </c>
    </row>
    <row r="3638" spans="1:15" s="59" customFormat="1" ht="24" x14ac:dyDescent="0.25">
      <c r="A3638" s="50">
        <v>40310230</v>
      </c>
      <c r="B3638" s="50" t="s">
        <v>3660</v>
      </c>
      <c r="C3638" s="51">
        <v>0.04</v>
      </c>
      <c r="D3638" s="51" t="s">
        <v>132</v>
      </c>
      <c r="E3638" s="52">
        <v>0.69299999999999995</v>
      </c>
      <c r="F3638" s="53"/>
      <c r="G3638" s="53"/>
      <c r="H3638" s="53"/>
      <c r="I3638" s="53"/>
      <c r="J3638" s="53"/>
      <c r="K3638" s="54">
        <f>VLOOKUP('Base PF Saúde'!$D3638,'Porte Honorário'!$A$2:$C$106,3,0)</f>
        <v>11.98</v>
      </c>
      <c r="L3638" s="54">
        <f>'Base PF Saúde'!$K3638*'Base PF Saúde'!$C3638</f>
        <v>0.47920000000000001</v>
      </c>
      <c r="M3638" s="54">
        <f>ROUND('Base PF Saúde'!$E3638*'Uco e Filme'!$A$5,2)</f>
        <v>9.5500000000000007</v>
      </c>
      <c r="N3638" s="54">
        <f>'Base PF Saúde'!$H3638*'Uco e Filme'!$A$11</f>
        <v>0</v>
      </c>
      <c r="O3638" s="55">
        <f>ROUND(SUM('Base PF Saúde'!$L3638:$N3638),2)</f>
        <v>10.029999999999999</v>
      </c>
    </row>
    <row r="3639" spans="1:15" s="59" customFormat="1" x14ac:dyDescent="0.25">
      <c r="A3639" s="50">
        <v>40310248</v>
      </c>
      <c r="B3639" s="50" t="s">
        <v>3661</v>
      </c>
      <c r="C3639" s="51">
        <v>0.1</v>
      </c>
      <c r="D3639" s="51" t="s">
        <v>132</v>
      </c>
      <c r="E3639" s="52">
        <v>2.214</v>
      </c>
      <c r="F3639" s="53"/>
      <c r="G3639" s="53"/>
      <c r="H3639" s="53"/>
      <c r="I3639" s="53"/>
      <c r="J3639" s="53"/>
      <c r="K3639" s="54">
        <f>VLOOKUP('Base PF Saúde'!$D3639,'Porte Honorário'!$A$2:$C$106,3,0)</f>
        <v>11.98</v>
      </c>
      <c r="L3639" s="54">
        <f>'Base PF Saúde'!$K3639*'Base PF Saúde'!$C3639</f>
        <v>1.1980000000000002</v>
      </c>
      <c r="M3639" s="54">
        <f>ROUND('Base PF Saúde'!$E3639*'Uco e Filme'!$A$5,2)</f>
        <v>30.51</v>
      </c>
      <c r="N3639" s="54">
        <f>'Base PF Saúde'!$H3639*'Uco e Filme'!$A$11</f>
        <v>0</v>
      </c>
      <c r="O3639" s="55">
        <f>ROUND(SUM('Base PF Saúde'!$L3639:$N3639),2)</f>
        <v>31.71</v>
      </c>
    </row>
    <row r="3640" spans="1:15" s="59" customFormat="1" x14ac:dyDescent="0.25">
      <c r="A3640" s="50">
        <v>40310256</v>
      </c>
      <c r="B3640" s="50" t="s">
        <v>3662</v>
      </c>
      <c r="C3640" s="56">
        <v>0.1</v>
      </c>
      <c r="D3640" s="51" t="s">
        <v>132</v>
      </c>
      <c r="E3640" s="52">
        <v>3.177</v>
      </c>
      <c r="F3640" s="53"/>
      <c r="G3640" s="53"/>
      <c r="H3640" s="53"/>
      <c r="I3640" s="53"/>
      <c r="J3640" s="53"/>
      <c r="K3640" s="54">
        <f>VLOOKUP('Base PF Saúde'!$D3640,'Porte Honorário'!$A$2:$C$106,3,0)</f>
        <v>11.98</v>
      </c>
      <c r="L3640" s="54">
        <f>'Base PF Saúde'!$K3640*'Base PF Saúde'!$C3640</f>
        <v>1.1980000000000002</v>
      </c>
      <c r="M3640" s="54">
        <f>ROUND('Base PF Saúde'!$E3640*'Uco e Filme'!$A$5,2)</f>
        <v>43.78</v>
      </c>
      <c r="N3640" s="54">
        <f>'Base PF Saúde'!$H3640*'Uco e Filme'!$A$11</f>
        <v>0</v>
      </c>
      <c r="O3640" s="55">
        <f>ROUND(SUM('Base PF Saúde'!$L3640:$N3640),2)</f>
        <v>44.98</v>
      </c>
    </row>
    <row r="3641" spans="1:15" s="59" customFormat="1" ht="24" x14ac:dyDescent="0.25">
      <c r="A3641" s="50">
        <v>40310264</v>
      </c>
      <c r="B3641" s="50" t="s">
        <v>3663</v>
      </c>
      <c r="C3641" s="56">
        <v>0.1</v>
      </c>
      <c r="D3641" s="51" t="s">
        <v>132</v>
      </c>
      <c r="E3641" s="52">
        <v>3.177</v>
      </c>
      <c r="F3641" s="53"/>
      <c r="G3641" s="53"/>
      <c r="H3641" s="53"/>
      <c r="I3641" s="53"/>
      <c r="J3641" s="53"/>
      <c r="K3641" s="54">
        <f>VLOOKUP('Base PF Saúde'!$D3641,'Porte Honorário'!$A$2:$C$106,3,0)</f>
        <v>11.98</v>
      </c>
      <c r="L3641" s="54">
        <f>'Base PF Saúde'!$K3641*'Base PF Saúde'!$C3641</f>
        <v>1.1980000000000002</v>
      </c>
      <c r="M3641" s="54">
        <f>ROUND('Base PF Saúde'!$E3641*'Uco e Filme'!$A$5,2)</f>
        <v>43.78</v>
      </c>
      <c r="N3641" s="54">
        <f>'Base PF Saúde'!$H3641*'Uco e Filme'!$A$11</f>
        <v>0</v>
      </c>
      <c r="O3641" s="55">
        <f>ROUND(SUM('Base PF Saúde'!$L3641:$N3641),2)</f>
        <v>44.98</v>
      </c>
    </row>
    <row r="3642" spans="1:15" s="59" customFormat="1" x14ac:dyDescent="0.25">
      <c r="A3642" s="50">
        <v>40310272</v>
      </c>
      <c r="B3642" s="50" t="s">
        <v>3664</v>
      </c>
      <c r="C3642" s="56">
        <v>0.1</v>
      </c>
      <c r="D3642" s="51" t="s">
        <v>132</v>
      </c>
      <c r="E3642" s="52">
        <v>5.0940000000000003</v>
      </c>
      <c r="F3642" s="53"/>
      <c r="G3642" s="53"/>
      <c r="H3642" s="53"/>
      <c r="I3642" s="53"/>
      <c r="J3642" s="53"/>
      <c r="K3642" s="54">
        <f>VLOOKUP('Base PF Saúde'!$D3642,'Porte Honorário'!$A$2:$C$106,3,0)</f>
        <v>11.98</v>
      </c>
      <c r="L3642" s="54">
        <f>'Base PF Saúde'!$K3642*'Base PF Saúde'!$C3642</f>
        <v>1.1980000000000002</v>
      </c>
      <c r="M3642" s="54">
        <f>ROUND('Base PF Saúde'!$E3642*'Uco e Filme'!$A$5,2)</f>
        <v>70.2</v>
      </c>
      <c r="N3642" s="54">
        <f>'Base PF Saúde'!$H3642*'Uco e Filme'!$A$11</f>
        <v>0</v>
      </c>
      <c r="O3642" s="55">
        <f>ROUND(SUM('Base PF Saúde'!$L3642:$N3642),2)</f>
        <v>71.400000000000006</v>
      </c>
    </row>
    <row r="3643" spans="1:15" s="59" customFormat="1" x14ac:dyDescent="0.25">
      <c r="A3643" s="50">
        <v>40310280</v>
      </c>
      <c r="B3643" s="50" t="s">
        <v>3665</v>
      </c>
      <c r="C3643" s="51">
        <v>0.04</v>
      </c>
      <c r="D3643" s="51" t="s">
        <v>132</v>
      </c>
      <c r="E3643" s="52">
        <v>0.69299999999999995</v>
      </c>
      <c r="F3643" s="53"/>
      <c r="G3643" s="53"/>
      <c r="H3643" s="53"/>
      <c r="I3643" s="53"/>
      <c r="J3643" s="53"/>
      <c r="K3643" s="54">
        <f>VLOOKUP('Base PF Saúde'!$D3643,'Porte Honorário'!$A$2:$C$106,3,0)</f>
        <v>11.98</v>
      </c>
      <c r="L3643" s="54">
        <f>'Base PF Saúde'!$K3643*'Base PF Saúde'!$C3643</f>
        <v>0.47920000000000001</v>
      </c>
      <c r="M3643" s="54">
        <f>ROUND('Base PF Saúde'!$E3643*'Uco e Filme'!$A$5,2)</f>
        <v>9.5500000000000007</v>
      </c>
      <c r="N3643" s="54">
        <f>'Base PF Saúde'!$H3643*'Uco e Filme'!$A$11</f>
        <v>0</v>
      </c>
      <c r="O3643" s="55">
        <f>ROUND(SUM('Base PF Saúde'!$L3643:$N3643),2)</f>
        <v>10.029999999999999</v>
      </c>
    </row>
    <row r="3644" spans="1:15" s="59" customFormat="1" ht="24" x14ac:dyDescent="0.25">
      <c r="A3644" s="50">
        <v>40310299</v>
      </c>
      <c r="B3644" s="50" t="s">
        <v>3666</v>
      </c>
      <c r="C3644" s="51">
        <v>0.04</v>
      </c>
      <c r="D3644" s="51" t="s">
        <v>132</v>
      </c>
      <c r="E3644" s="52">
        <v>0.69299999999999995</v>
      </c>
      <c r="F3644" s="53"/>
      <c r="G3644" s="53"/>
      <c r="H3644" s="53"/>
      <c r="I3644" s="53"/>
      <c r="J3644" s="53"/>
      <c r="K3644" s="54">
        <f>VLOOKUP('Base PF Saúde'!$D3644,'Porte Honorário'!$A$2:$C$106,3,0)</f>
        <v>11.98</v>
      </c>
      <c r="L3644" s="54">
        <f>'Base PF Saúde'!$K3644*'Base PF Saúde'!$C3644</f>
        <v>0.47920000000000001</v>
      </c>
      <c r="M3644" s="54">
        <f>ROUND('Base PF Saúde'!$E3644*'Uco e Filme'!$A$5,2)</f>
        <v>9.5500000000000007</v>
      </c>
      <c r="N3644" s="54">
        <f>'Base PF Saúde'!$H3644*'Uco e Filme'!$A$11</f>
        <v>0</v>
      </c>
      <c r="O3644" s="55">
        <f>ROUND(SUM('Base PF Saúde'!$L3644:$N3644),2)</f>
        <v>10.029999999999999</v>
      </c>
    </row>
    <row r="3645" spans="1:15" s="59" customFormat="1" ht="24" x14ac:dyDescent="0.25">
      <c r="A3645" s="50">
        <v>40310302</v>
      </c>
      <c r="B3645" s="50" t="s">
        <v>3667</v>
      </c>
      <c r="C3645" s="51">
        <v>0.25</v>
      </c>
      <c r="D3645" s="51" t="s">
        <v>132</v>
      </c>
      <c r="E3645" s="52">
        <v>5.6970000000000001</v>
      </c>
      <c r="F3645" s="53"/>
      <c r="G3645" s="53"/>
      <c r="H3645" s="53"/>
      <c r="I3645" s="53"/>
      <c r="J3645" s="53"/>
      <c r="K3645" s="54">
        <f>VLOOKUP('Base PF Saúde'!$D3645,'Porte Honorário'!$A$2:$C$106,3,0)</f>
        <v>11.98</v>
      </c>
      <c r="L3645" s="54">
        <f>'Base PF Saúde'!$K3645*'Base PF Saúde'!$C3645</f>
        <v>2.9950000000000001</v>
      </c>
      <c r="M3645" s="54">
        <f>ROUND('Base PF Saúde'!$E3645*'Uco e Filme'!$A$5,2)</f>
        <v>78.5</v>
      </c>
      <c r="N3645" s="54">
        <f>'Base PF Saúde'!$H3645*'Uco e Filme'!$A$11</f>
        <v>0</v>
      </c>
      <c r="O3645" s="55">
        <f>ROUND(SUM('Base PF Saúde'!$L3645:$N3645),2)</f>
        <v>81.5</v>
      </c>
    </row>
    <row r="3646" spans="1:15" s="59" customFormat="1" x14ac:dyDescent="0.25">
      <c r="A3646" s="50">
        <v>40310310</v>
      </c>
      <c r="B3646" s="50" t="s">
        <v>3668</v>
      </c>
      <c r="C3646" s="51">
        <v>0.04</v>
      </c>
      <c r="D3646" s="51" t="s">
        <v>132</v>
      </c>
      <c r="E3646" s="52">
        <v>0.69299999999999995</v>
      </c>
      <c r="F3646" s="53"/>
      <c r="G3646" s="53"/>
      <c r="H3646" s="53"/>
      <c r="I3646" s="53"/>
      <c r="J3646" s="53"/>
      <c r="K3646" s="54">
        <f>VLOOKUP('Base PF Saúde'!$D3646,'Porte Honorário'!$A$2:$C$106,3,0)</f>
        <v>11.98</v>
      </c>
      <c r="L3646" s="54">
        <f>'Base PF Saúde'!$K3646*'Base PF Saúde'!$C3646</f>
        <v>0.47920000000000001</v>
      </c>
      <c r="M3646" s="54">
        <f>ROUND('Base PF Saúde'!$E3646*'Uco e Filme'!$A$5,2)</f>
        <v>9.5500000000000007</v>
      </c>
      <c r="N3646" s="54">
        <f>'Base PF Saúde'!$H3646*'Uco e Filme'!$A$11</f>
        <v>0</v>
      </c>
      <c r="O3646" s="55">
        <f>ROUND(SUM('Base PF Saúde'!$L3646:$N3646),2)</f>
        <v>10.029999999999999</v>
      </c>
    </row>
    <row r="3647" spans="1:15" s="59" customFormat="1" ht="24" x14ac:dyDescent="0.25">
      <c r="A3647" s="50">
        <v>40310329</v>
      </c>
      <c r="B3647" s="50" t="s">
        <v>3669</v>
      </c>
      <c r="C3647" s="51">
        <v>0.04</v>
      </c>
      <c r="D3647" s="51" t="s">
        <v>132</v>
      </c>
      <c r="E3647" s="52">
        <v>1.8</v>
      </c>
      <c r="F3647" s="53"/>
      <c r="G3647" s="53"/>
      <c r="H3647" s="53"/>
      <c r="I3647" s="53"/>
      <c r="J3647" s="53"/>
      <c r="K3647" s="54">
        <f>VLOOKUP('Base PF Saúde'!$D3647,'Porte Honorário'!$A$2:$C$106,3,0)</f>
        <v>11.98</v>
      </c>
      <c r="L3647" s="54">
        <f>'Base PF Saúde'!$K3647*'Base PF Saúde'!$C3647</f>
        <v>0.47920000000000001</v>
      </c>
      <c r="M3647" s="54">
        <f>ROUND('Base PF Saúde'!$E3647*'Uco e Filme'!$A$5,2)</f>
        <v>24.8</v>
      </c>
      <c r="N3647" s="54">
        <f>'Base PF Saúde'!$H3647*'Uco e Filme'!$A$11</f>
        <v>0</v>
      </c>
      <c r="O3647" s="55">
        <f>ROUND(SUM('Base PF Saúde'!$L3647:$N3647),2)</f>
        <v>25.28</v>
      </c>
    </row>
    <row r="3648" spans="1:15" s="59" customFormat="1" x14ac:dyDescent="0.25">
      <c r="A3648" s="50">
        <v>40310337</v>
      </c>
      <c r="B3648" s="50" t="s">
        <v>3670</v>
      </c>
      <c r="C3648" s="51">
        <v>0.04</v>
      </c>
      <c r="D3648" s="51" t="s">
        <v>132</v>
      </c>
      <c r="E3648" s="52">
        <v>1.8</v>
      </c>
      <c r="F3648" s="53"/>
      <c r="G3648" s="53"/>
      <c r="H3648" s="53"/>
      <c r="I3648" s="53"/>
      <c r="J3648" s="53"/>
      <c r="K3648" s="54">
        <f>VLOOKUP('Base PF Saúde'!$D3648,'Porte Honorário'!$A$2:$C$106,3,0)</f>
        <v>11.98</v>
      </c>
      <c r="L3648" s="54">
        <f>'Base PF Saúde'!$K3648*'Base PF Saúde'!$C3648</f>
        <v>0.47920000000000001</v>
      </c>
      <c r="M3648" s="54">
        <f>ROUND('Base PF Saúde'!$E3648*'Uco e Filme'!$A$5,2)</f>
        <v>24.8</v>
      </c>
      <c r="N3648" s="54">
        <f>'Base PF Saúde'!$H3648*'Uco e Filme'!$A$11</f>
        <v>0</v>
      </c>
      <c r="O3648" s="55">
        <f>ROUND(SUM('Base PF Saúde'!$L3648:$N3648),2)</f>
        <v>25.28</v>
      </c>
    </row>
    <row r="3649" spans="1:15" s="59" customFormat="1" x14ac:dyDescent="0.25">
      <c r="A3649" s="50">
        <v>40310345</v>
      </c>
      <c r="B3649" s="50" t="s">
        <v>3671</v>
      </c>
      <c r="C3649" s="51">
        <v>0.04</v>
      </c>
      <c r="D3649" s="51" t="s">
        <v>132</v>
      </c>
      <c r="E3649" s="52">
        <v>0.69299999999999995</v>
      </c>
      <c r="F3649" s="53"/>
      <c r="G3649" s="53"/>
      <c r="H3649" s="53"/>
      <c r="I3649" s="53"/>
      <c r="J3649" s="53"/>
      <c r="K3649" s="54">
        <f>VLOOKUP('Base PF Saúde'!$D3649,'Porte Honorário'!$A$2:$C$106,3,0)</f>
        <v>11.98</v>
      </c>
      <c r="L3649" s="54">
        <f>'Base PF Saúde'!$K3649*'Base PF Saúde'!$C3649</f>
        <v>0.47920000000000001</v>
      </c>
      <c r="M3649" s="54">
        <f>ROUND('Base PF Saúde'!$E3649*'Uco e Filme'!$A$5,2)</f>
        <v>9.5500000000000007</v>
      </c>
      <c r="N3649" s="54">
        <f>'Base PF Saúde'!$H3649*'Uco e Filme'!$A$11</f>
        <v>0</v>
      </c>
      <c r="O3649" s="55">
        <f>ROUND(SUM('Base PF Saúde'!$L3649:$N3649),2)</f>
        <v>10.029999999999999</v>
      </c>
    </row>
    <row r="3650" spans="1:15" s="59" customFormat="1" x14ac:dyDescent="0.25">
      <c r="A3650" s="50">
        <v>40310353</v>
      </c>
      <c r="B3650" s="50" t="s">
        <v>3672</v>
      </c>
      <c r="C3650" s="51">
        <v>0.25</v>
      </c>
      <c r="D3650" s="51" t="s">
        <v>132</v>
      </c>
      <c r="E3650" s="52">
        <v>3.8969999999999998</v>
      </c>
      <c r="F3650" s="53"/>
      <c r="G3650" s="53"/>
      <c r="H3650" s="53"/>
      <c r="I3650" s="53"/>
      <c r="J3650" s="53"/>
      <c r="K3650" s="54">
        <f>VLOOKUP('Base PF Saúde'!$D3650,'Porte Honorário'!$A$2:$C$106,3,0)</f>
        <v>11.98</v>
      </c>
      <c r="L3650" s="54">
        <f>'Base PF Saúde'!$K3650*'Base PF Saúde'!$C3650</f>
        <v>2.9950000000000001</v>
      </c>
      <c r="M3650" s="54">
        <f>ROUND('Base PF Saúde'!$E3650*'Uco e Filme'!$A$5,2)</f>
        <v>53.7</v>
      </c>
      <c r="N3650" s="54">
        <f>'Base PF Saúde'!$H3650*'Uco e Filme'!$A$11</f>
        <v>0</v>
      </c>
      <c r="O3650" s="55">
        <f>ROUND(SUM('Base PF Saúde'!$L3650:$N3650),2)</f>
        <v>56.7</v>
      </c>
    </row>
    <row r="3651" spans="1:15" s="59" customFormat="1" x14ac:dyDescent="0.25">
      <c r="A3651" s="50">
        <v>40310361</v>
      </c>
      <c r="B3651" s="50" t="s">
        <v>3673</v>
      </c>
      <c r="C3651" s="56">
        <v>0.5</v>
      </c>
      <c r="D3651" s="51" t="s">
        <v>132</v>
      </c>
      <c r="E3651" s="52">
        <v>36.594000000000001</v>
      </c>
      <c r="F3651" s="53"/>
      <c r="G3651" s="53"/>
      <c r="H3651" s="53"/>
      <c r="I3651" s="53"/>
      <c r="J3651" s="53"/>
      <c r="K3651" s="54">
        <f>VLOOKUP('Base PF Saúde'!$D3651,'Porte Honorário'!$A$2:$C$106,3,0)</f>
        <v>11.98</v>
      </c>
      <c r="L3651" s="54">
        <f>'Base PF Saúde'!$K3651*'Base PF Saúde'!$C3651</f>
        <v>5.99</v>
      </c>
      <c r="M3651" s="54">
        <f>ROUND('Base PF Saúde'!$E3651*'Uco e Filme'!$A$5,2)</f>
        <v>504.27</v>
      </c>
      <c r="N3651" s="54">
        <f>'Base PF Saúde'!$H3651*'Uco e Filme'!$A$11</f>
        <v>0</v>
      </c>
      <c r="O3651" s="55">
        <f>ROUND(SUM('Base PF Saúde'!$L3651:$N3651),2)</f>
        <v>510.26</v>
      </c>
    </row>
    <row r="3652" spans="1:15" s="59" customFormat="1" x14ac:dyDescent="0.25">
      <c r="A3652" s="50">
        <v>40310370</v>
      </c>
      <c r="B3652" s="50" t="s">
        <v>3674</v>
      </c>
      <c r="C3652" s="51">
        <v>0.04</v>
      </c>
      <c r="D3652" s="51" t="s">
        <v>132</v>
      </c>
      <c r="E3652" s="52">
        <v>0.69299999999999995</v>
      </c>
      <c r="F3652" s="53"/>
      <c r="G3652" s="53"/>
      <c r="H3652" s="53"/>
      <c r="I3652" s="53"/>
      <c r="J3652" s="53"/>
      <c r="K3652" s="54">
        <f>VLOOKUP('Base PF Saúde'!$D3652,'Porte Honorário'!$A$2:$C$106,3,0)</f>
        <v>11.98</v>
      </c>
      <c r="L3652" s="54">
        <f>'Base PF Saúde'!$K3652*'Base PF Saúde'!$C3652</f>
        <v>0.47920000000000001</v>
      </c>
      <c r="M3652" s="54">
        <f>ROUND('Base PF Saúde'!$E3652*'Uco e Filme'!$A$5,2)</f>
        <v>9.5500000000000007</v>
      </c>
      <c r="N3652" s="54">
        <f>'Base PF Saúde'!$H3652*'Uco e Filme'!$A$11</f>
        <v>0</v>
      </c>
      <c r="O3652" s="55">
        <f>ROUND(SUM('Base PF Saúde'!$L3652:$N3652),2)</f>
        <v>10.029999999999999</v>
      </c>
    </row>
    <row r="3653" spans="1:15" s="59" customFormat="1" x14ac:dyDescent="0.25">
      <c r="A3653" s="50">
        <v>40310388</v>
      </c>
      <c r="B3653" s="50" t="s">
        <v>3675</v>
      </c>
      <c r="C3653" s="51">
        <v>0.04</v>
      </c>
      <c r="D3653" s="51" t="s">
        <v>132</v>
      </c>
      <c r="E3653" s="52">
        <v>0.42299999999999999</v>
      </c>
      <c r="F3653" s="53"/>
      <c r="G3653" s="53"/>
      <c r="H3653" s="53"/>
      <c r="I3653" s="53"/>
      <c r="J3653" s="53"/>
      <c r="K3653" s="54">
        <f>VLOOKUP('Base PF Saúde'!$D3653,'Porte Honorário'!$A$2:$C$106,3,0)</f>
        <v>11.98</v>
      </c>
      <c r="L3653" s="54">
        <f>'Base PF Saúde'!$K3653*'Base PF Saúde'!$C3653</f>
        <v>0.47920000000000001</v>
      </c>
      <c r="M3653" s="54">
        <f>ROUND('Base PF Saúde'!$E3653*'Uco e Filme'!$A$5,2)</f>
        <v>5.83</v>
      </c>
      <c r="N3653" s="54">
        <f>'Base PF Saúde'!$H3653*'Uco e Filme'!$A$11</f>
        <v>0</v>
      </c>
      <c r="O3653" s="55">
        <f>ROUND(SUM('Base PF Saúde'!$L3653:$N3653),2)</f>
        <v>6.31</v>
      </c>
    </row>
    <row r="3654" spans="1:15" s="59" customFormat="1" x14ac:dyDescent="0.25">
      <c r="A3654" s="50">
        <v>40310400</v>
      </c>
      <c r="B3654" s="50" t="s">
        <v>3676</v>
      </c>
      <c r="C3654" s="56">
        <v>0.1</v>
      </c>
      <c r="D3654" s="51" t="s">
        <v>132</v>
      </c>
      <c r="E3654" s="52">
        <v>4.9770000000000003</v>
      </c>
      <c r="F3654" s="53"/>
      <c r="G3654" s="53"/>
      <c r="H3654" s="53"/>
      <c r="I3654" s="53"/>
      <c r="J3654" s="53"/>
      <c r="K3654" s="54">
        <f>VLOOKUP('Base PF Saúde'!$D3654,'Porte Honorário'!$A$2:$C$106,3,0)</f>
        <v>11.98</v>
      </c>
      <c r="L3654" s="54">
        <f>'Base PF Saúde'!$K3654*'Base PF Saúde'!$C3654</f>
        <v>1.1980000000000002</v>
      </c>
      <c r="M3654" s="54">
        <f>ROUND('Base PF Saúde'!$E3654*'Uco e Filme'!$A$5,2)</f>
        <v>68.58</v>
      </c>
      <c r="N3654" s="54">
        <f>'Base PF Saúde'!$H3654*'Uco e Filme'!$A$11</f>
        <v>0</v>
      </c>
      <c r="O3654" s="55">
        <f>ROUND(SUM('Base PF Saúde'!$L3654:$N3654),2)</f>
        <v>69.78</v>
      </c>
    </row>
    <row r="3655" spans="1:15" s="59" customFormat="1" ht="36" x14ac:dyDescent="0.25">
      <c r="A3655" s="50">
        <v>40310418</v>
      </c>
      <c r="B3655" s="50" t="s">
        <v>3677</v>
      </c>
      <c r="C3655" s="51">
        <v>0.1</v>
      </c>
      <c r="D3655" s="51" t="s">
        <v>132</v>
      </c>
      <c r="E3655" s="52">
        <v>2.484</v>
      </c>
      <c r="F3655" s="53"/>
      <c r="G3655" s="53"/>
      <c r="H3655" s="53"/>
      <c r="I3655" s="53"/>
      <c r="J3655" s="53"/>
      <c r="K3655" s="54">
        <f>VLOOKUP('Base PF Saúde'!$D3655,'Porte Honorário'!$A$2:$C$106,3,0)</f>
        <v>11.98</v>
      </c>
      <c r="L3655" s="54">
        <f>'Base PF Saúde'!$K3655*'Base PF Saúde'!$C3655</f>
        <v>1.1980000000000002</v>
      </c>
      <c r="M3655" s="54">
        <f>ROUND('Base PF Saúde'!$E3655*'Uco e Filme'!$A$5,2)</f>
        <v>34.229999999999997</v>
      </c>
      <c r="N3655" s="54">
        <f>'Base PF Saúde'!$H3655*'Uco e Filme'!$A$11</f>
        <v>0</v>
      </c>
      <c r="O3655" s="55">
        <f>ROUND(SUM('Base PF Saúde'!$L3655:$N3655),2)</f>
        <v>35.43</v>
      </c>
    </row>
    <row r="3656" spans="1:15" s="59" customFormat="1" x14ac:dyDescent="0.25">
      <c r="A3656" s="50">
        <v>40310426</v>
      </c>
      <c r="B3656" s="50" t="s">
        <v>3678</v>
      </c>
      <c r="C3656" s="56">
        <v>0.1</v>
      </c>
      <c r="D3656" s="51" t="s">
        <v>132</v>
      </c>
      <c r="E3656" s="52">
        <v>4.0140000000000002</v>
      </c>
      <c r="F3656" s="53"/>
      <c r="G3656" s="53"/>
      <c r="H3656" s="53"/>
      <c r="I3656" s="53"/>
      <c r="J3656" s="53"/>
      <c r="K3656" s="54">
        <f>VLOOKUP('Base PF Saúde'!$D3656,'Porte Honorário'!$A$2:$C$106,3,0)</f>
        <v>11.98</v>
      </c>
      <c r="L3656" s="54">
        <f>'Base PF Saúde'!$K3656*'Base PF Saúde'!$C3656</f>
        <v>1.1980000000000002</v>
      </c>
      <c r="M3656" s="54">
        <f>ROUND('Base PF Saúde'!$E3656*'Uco e Filme'!$A$5,2)</f>
        <v>55.31</v>
      </c>
      <c r="N3656" s="54">
        <f>'Base PF Saúde'!$H3656*'Uco e Filme'!$A$11</f>
        <v>0</v>
      </c>
      <c r="O3656" s="55">
        <f>ROUND(SUM('Base PF Saúde'!$L3656:$N3656),2)</f>
        <v>56.51</v>
      </c>
    </row>
    <row r="3657" spans="1:15" s="59" customFormat="1" x14ac:dyDescent="0.25">
      <c r="A3657" s="50">
        <v>40310434</v>
      </c>
      <c r="B3657" s="50" t="s">
        <v>3679</v>
      </c>
      <c r="C3657" s="51">
        <v>0.04</v>
      </c>
      <c r="D3657" s="51" t="s">
        <v>132</v>
      </c>
      <c r="E3657" s="52">
        <v>5.1950000000000003</v>
      </c>
      <c r="F3657" s="53"/>
      <c r="G3657" s="53"/>
      <c r="H3657" s="53"/>
      <c r="I3657" s="53"/>
      <c r="J3657" s="53"/>
      <c r="K3657" s="54">
        <f>VLOOKUP('Base PF Saúde'!$D3657,'Porte Honorário'!$A$2:$C$106,3,0)</f>
        <v>11.98</v>
      </c>
      <c r="L3657" s="54">
        <f>'Base PF Saúde'!$K3657*'Base PF Saúde'!$C3657</f>
        <v>0.47920000000000001</v>
      </c>
      <c r="M3657" s="54">
        <f>ROUND('Base PF Saúde'!$E3657*'Uco e Filme'!$A$5,2)</f>
        <v>71.59</v>
      </c>
      <c r="N3657" s="54">
        <f>'Base PF Saúde'!$H3657*'Uco e Filme'!$A$11</f>
        <v>0</v>
      </c>
      <c r="O3657" s="55">
        <f>ROUND(SUM('Base PF Saúde'!$L3657:$N3657),2)</f>
        <v>72.069999999999993</v>
      </c>
    </row>
    <row r="3658" spans="1:15" s="59" customFormat="1" x14ac:dyDescent="0.25">
      <c r="A3658" s="50">
        <v>40310604</v>
      </c>
      <c r="B3658" s="50" t="s">
        <v>3680</v>
      </c>
      <c r="C3658" s="56">
        <v>0.5</v>
      </c>
      <c r="D3658" s="51" t="s">
        <v>132</v>
      </c>
      <c r="E3658" s="52">
        <v>5.6</v>
      </c>
      <c r="F3658" s="53"/>
      <c r="G3658" s="53"/>
      <c r="H3658" s="53"/>
      <c r="I3658" s="53"/>
      <c r="J3658" s="53"/>
      <c r="K3658" s="54">
        <f>VLOOKUP('Base PF Saúde'!$D3658,'Porte Honorário'!$A$2:$C$106,3,0)</f>
        <v>11.98</v>
      </c>
      <c r="L3658" s="54">
        <f>'Base PF Saúde'!$K3658*'Base PF Saúde'!$C3658</f>
        <v>5.99</v>
      </c>
      <c r="M3658" s="54">
        <f>ROUND('Base PF Saúde'!$E3658*'Uco e Filme'!$A$5,2)</f>
        <v>77.17</v>
      </c>
      <c r="N3658" s="54">
        <f>'Base PF Saúde'!$H3658*'Uco e Filme'!$A$11</f>
        <v>0</v>
      </c>
      <c r="O3658" s="55">
        <f>ROUND(SUM('Base PF Saúde'!$L3658:$N3658),2)</f>
        <v>83.16</v>
      </c>
    </row>
    <row r="3659" spans="1:15" ht="18" customHeight="1" x14ac:dyDescent="0.25">
      <c r="A3659" s="72" t="s">
        <v>3681</v>
      </c>
      <c r="B3659" s="73"/>
      <c r="C3659" s="73"/>
      <c r="D3659" s="73"/>
      <c r="E3659" s="73"/>
      <c r="F3659" s="73"/>
      <c r="G3659" s="73"/>
      <c r="H3659" s="73"/>
      <c r="I3659" s="73"/>
      <c r="J3659" s="73"/>
      <c r="K3659" s="73">
        <f>VLOOKUP('Base PF Saúde'!$D3659,'Porte Honorário'!$A$2:$C$106,3,0)</f>
        <v>0</v>
      </c>
      <c r="L3659" s="73">
        <f>'Base PF Saúde'!$K3659*'Base PF Saúde'!$C3659</f>
        <v>0</v>
      </c>
      <c r="M3659" s="73">
        <f>'Base PF Saúde'!$E3659*'Uco e Filme'!$A$5</f>
        <v>0</v>
      </c>
      <c r="N3659" s="73">
        <f>'Base PF Saúde'!$H3659*'Uco e Filme'!$A$11</f>
        <v>0</v>
      </c>
      <c r="O3659" s="74">
        <f>ROUND(SUM('Base PF Saúde'!$L3659:$N3659),2)</f>
        <v>0</v>
      </c>
    </row>
    <row r="3660" spans="1:15" s="59" customFormat="1" x14ac:dyDescent="0.25">
      <c r="A3660" s="50">
        <v>40311015</v>
      </c>
      <c r="B3660" s="50" t="s">
        <v>3682</v>
      </c>
      <c r="C3660" s="51">
        <v>0.1</v>
      </c>
      <c r="D3660" s="51" t="s">
        <v>132</v>
      </c>
      <c r="E3660" s="52">
        <v>2.097</v>
      </c>
      <c r="F3660" s="53"/>
      <c r="G3660" s="53"/>
      <c r="H3660" s="53"/>
      <c r="I3660" s="53"/>
      <c r="J3660" s="53"/>
      <c r="K3660" s="54">
        <f>VLOOKUP('Base PF Saúde'!$D3660,'Porte Honorário'!$A$2:$C$106,3,0)</f>
        <v>11.98</v>
      </c>
      <c r="L3660" s="54">
        <f>'Base PF Saúde'!$K3660*'Base PF Saúde'!$C3660</f>
        <v>1.1980000000000002</v>
      </c>
      <c r="M3660" s="54">
        <f>ROUND('Base PF Saúde'!$E3660*'Uco e Filme'!$A$5,2)</f>
        <v>28.9</v>
      </c>
      <c r="N3660" s="54">
        <f>'Base PF Saúde'!$H3660*'Uco e Filme'!$A$11</f>
        <v>0</v>
      </c>
      <c r="O3660" s="55">
        <f>ROUND(SUM('Base PF Saúde'!$L3660:$N3660),2)</f>
        <v>30.1</v>
      </c>
    </row>
    <row r="3661" spans="1:15" s="59" customFormat="1" ht="24" x14ac:dyDescent="0.25">
      <c r="A3661" s="50">
        <v>40311023</v>
      </c>
      <c r="B3661" s="50" t="s">
        <v>3683</v>
      </c>
      <c r="C3661" s="51">
        <v>0.04</v>
      </c>
      <c r="D3661" s="51" t="s">
        <v>132</v>
      </c>
      <c r="E3661" s="52">
        <v>1.0529999999999999</v>
      </c>
      <c r="F3661" s="53"/>
      <c r="G3661" s="53"/>
      <c r="H3661" s="53"/>
      <c r="I3661" s="53"/>
      <c r="J3661" s="53"/>
      <c r="K3661" s="54">
        <f>VLOOKUP('Base PF Saúde'!$D3661,'Porte Honorário'!$A$2:$C$106,3,0)</f>
        <v>11.98</v>
      </c>
      <c r="L3661" s="54">
        <f>'Base PF Saúde'!$K3661*'Base PF Saúde'!$C3661</f>
        <v>0.47920000000000001</v>
      </c>
      <c r="M3661" s="54">
        <f>ROUND('Base PF Saúde'!$E3661*'Uco e Filme'!$A$5,2)</f>
        <v>14.51</v>
      </c>
      <c r="N3661" s="54">
        <f>'Base PF Saúde'!$H3661*'Uco e Filme'!$A$11</f>
        <v>0</v>
      </c>
      <c r="O3661" s="55">
        <f>ROUND(SUM('Base PF Saúde'!$L3661:$N3661),2)</f>
        <v>14.99</v>
      </c>
    </row>
    <row r="3662" spans="1:15" s="59" customFormat="1" x14ac:dyDescent="0.25">
      <c r="A3662" s="50">
        <v>40311031</v>
      </c>
      <c r="B3662" s="50" t="s">
        <v>3684</v>
      </c>
      <c r="C3662" s="51">
        <v>0.01</v>
      </c>
      <c r="D3662" s="51" t="s">
        <v>132</v>
      </c>
      <c r="E3662" s="52">
        <v>0.60299999999999998</v>
      </c>
      <c r="F3662" s="53"/>
      <c r="G3662" s="53"/>
      <c r="H3662" s="53"/>
      <c r="I3662" s="53"/>
      <c r="J3662" s="53"/>
      <c r="K3662" s="54">
        <f>VLOOKUP('Base PF Saúde'!$D3662,'Porte Honorário'!$A$2:$C$106,3,0)</f>
        <v>11.98</v>
      </c>
      <c r="L3662" s="54">
        <f>'Base PF Saúde'!$K3662*'Base PF Saúde'!$C3662</f>
        <v>0.1198</v>
      </c>
      <c r="M3662" s="54">
        <f>ROUND('Base PF Saúde'!$E3662*'Uco e Filme'!$A$5,2)</f>
        <v>8.31</v>
      </c>
      <c r="N3662" s="54">
        <f>'Base PF Saúde'!$H3662*'Uco e Filme'!$A$11</f>
        <v>0</v>
      </c>
      <c r="O3662" s="55">
        <f>ROUND(SUM('Base PF Saúde'!$L3662:$N3662),2)</f>
        <v>8.43</v>
      </c>
    </row>
    <row r="3663" spans="1:15" s="59" customFormat="1" x14ac:dyDescent="0.25">
      <c r="A3663" s="50">
        <v>40311040</v>
      </c>
      <c r="B3663" s="50" t="s">
        <v>3685</v>
      </c>
      <c r="C3663" s="51">
        <v>0.04</v>
      </c>
      <c r="D3663" s="51" t="s">
        <v>132</v>
      </c>
      <c r="E3663" s="52">
        <v>1.44</v>
      </c>
      <c r="F3663" s="53"/>
      <c r="G3663" s="53"/>
      <c r="H3663" s="53"/>
      <c r="I3663" s="53"/>
      <c r="J3663" s="53"/>
      <c r="K3663" s="54">
        <f>VLOOKUP('Base PF Saúde'!$D3663,'Porte Honorário'!$A$2:$C$106,3,0)</f>
        <v>11.98</v>
      </c>
      <c r="L3663" s="54">
        <f>'Base PF Saúde'!$K3663*'Base PF Saúde'!$C3663</f>
        <v>0.47920000000000001</v>
      </c>
      <c r="M3663" s="54">
        <f>ROUND('Base PF Saúde'!$E3663*'Uco e Filme'!$A$5,2)</f>
        <v>19.84</v>
      </c>
      <c r="N3663" s="54">
        <f>'Base PF Saúde'!$H3663*'Uco e Filme'!$A$11</f>
        <v>0</v>
      </c>
      <c r="O3663" s="55">
        <f>ROUND(SUM('Base PF Saúde'!$L3663:$N3663),2)</f>
        <v>20.32</v>
      </c>
    </row>
    <row r="3664" spans="1:15" s="59" customFormat="1" ht="36" x14ac:dyDescent="0.25">
      <c r="A3664" s="50">
        <v>40311058</v>
      </c>
      <c r="B3664" s="50" t="s">
        <v>3686</v>
      </c>
      <c r="C3664" s="51">
        <v>0.1</v>
      </c>
      <c r="D3664" s="51" t="s">
        <v>132</v>
      </c>
      <c r="E3664" s="52">
        <v>2.097</v>
      </c>
      <c r="F3664" s="53"/>
      <c r="G3664" s="53"/>
      <c r="H3664" s="53"/>
      <c r="I3664" s="53"/>
      <c r="J3664" s="53"/>
      <c r="K3664" s="54">
        <f>VLOOKUP('Base PF Saúde'!$D3664,'Porte Honorário'!$A$2:$C$106,3,0)</f>
        <v>11.98</v>
      </c>
      <c r="L3664" s="54">
        <f>'Base PF Saúde'!$K3664*'Base PF Saúde'!$C3664</f>
        <v>1.1980000000000002</v>
      </c>
      <c r="M3664" s="54">
        <f>ROUND('Base PF Saúde'!$E3664*'Uco e Filme'!$A$5,2)</f>
        <v>28.9</v>
      </c>
      <c r="N3664" s="54">
        <f>'Base PF Saúde'!$H3664*'Uco e Filme'!$A$11</f>
        <v>0</v>
      </c>
      <c r="O3664" s="55">
        <f>ROUND(SUM('Base PF Saúde'!$L3664:$N3664),2)</f>
        <v>30.1</v>
      </c>
    </row>
    <row r="3665" spans="1:15" s="59" customFormat="1" x14ac:dyDescent="0.25">
      <c r="A3665" s="50">
        <v>40311066</v>
      </c>
      <c r="B3665" s="50" t="s">
        <v>3687</v>
      </c>
      <c r="C3665" s="51">
        <v>0.04</v>
      </c>
      <c r="D3665" s="51" t="s">
        <v>132</v>
      </c>
      <c r="E3665" s="52">
        <v>0.81</v>
      </c>
      <c r="F3665" s="53"/>
      <c r="G3665" s="53"/>
      <c r="H3665" s="53"/>
      <c r="I3665" s="53"/>
      <c r="J3665" s="53"/>
      <c r="K3665" s="54">
        <f>VLOOKUP('Base PF Saúde'!$D3665,'Porte Honorário'!$A$2:$C$106,3,0)</f>
        <v>11.98</v>
      </c>
      <c r="L3665" s="54">
        <f>'Base PF Saúde'!$K3665*'Base PF Saúde'!$C3665</f>
        <v>0.47920000000000001</v>
      </c>
      <c r="M3665" s="54">
        <f>ROUND('Base PF Saúde'!$E3665*'Uco e Filme'!$A$5,2)</f>
        <v>11.16</v>
      </c>
      <c r="N3665" s="54">
        <f>'Base PF Saúde'!$H3665*'Uco e Filme'!$A$11</f>
        <v>0</v>
      </c>
      <c r="O3665" s="55">
        <f>ROUND(SUM('Base PF Saúde'!$L3665:$N3665),2)</f>
        <v>11.64</v>
      </c>
    </row>
    <row r="3666" spans="1:15" s="59" customFormat="1" ht="24" x14ac:dyDescent="0.25">
      <c r="A3666" s="50">
        <v>40311074</v>
      </c>
      <c r="B3666" s="50" t="s">
        <v>3688</v>
      </c>
      <c r="C3666" s="51">
        <v>0.04</v>
      </c>
      <c r="D3666" s="51" t="s">
        <v>132</v>
      </c>
      <c r="E3666" s="52">
        <v>1.44</v>
      </c>
      <c r="F3666" s="53"/>
      <c r="G3666" s="53"/>
      <c r="H3666" s="53"/>
      <c r="I3666" s="53"/>
      <c r="J3666" s="53"/>
      <c r="K3666" s="54">
        <f>VLOOKUP('Base PF Saúde'!$D3666,'Porte Honorário'!$A$2:$C$106,3,0)</f>
        <v>11.98</v>
      </c>
      <c r="L3666" s="54">
        <f>'Base PF Saúde'!$K3666*'Base PF Saúde'!$C3666</f>
        <v>0.47920000000000001</v>
      </c>
      <c r="M3666" s="54">
        <f>ROUND('Base PF Saúde'!$E3666*'Uco e Filme'!$A$5,2)</f>
        <v>19.84</v>
      </c>
      <c r="N3666" s="54">
        <f>'Base PF Saúde'!$H3666*'Uco e Filme'!$A$11</f>
        <v>0</v>
      </c>
      <c r="O3666" s="55">
        <f>ROUND(SUM('Base PF Saúde'!$L3666:$N3666),2)</f>
        <v>20.32</v>
      </c>
    </row>
    <row r="3667" spans="1:15" s="59" customFormat="1" x14ac:dyDescent="0.25">
      <c r="A3667" s="50">
        <v>40311082</v>
      </c>
      <c r="B3667" s="50" t="s">
        <v>3689</v>
      </c>
      <c r="C3667" s="51">
        <v>0.01</v>
      </c>
      <c r="D3667" s="51" t="s">
        <v>132</v>
      </c>
      <c r="E3667" s="52">
        <v>0.45</v>
      </c>
      <c r="F3667" s="53"/>
      <c r="G3667" s="53"/>
      <c r="H3667" s="53"/>
      <c r="I3667" s="53"/>
      <c r="J3667" s="53"/>
      <c r="K3667" s="54">
        <f>VLOOKUP('Base PF Saúde'!$D3667,'Porte Honorário'!$A$2:$C$106,3,0)</f>
        <v>11.98</v>
      </c>
      <c r="L3667" s="54">
        <f>'Base PF Saúde'!$K3667*'Base PF Saúde'!$C3667</f>
        <v>0.1198</v>
      </c>
      <c r="M3667" s="54">
        <f>ROUND('Base PF Saúde'!$E3667*'Uco e Filme'!$A$5,2)</f>
        <v>6.2</v>
      </c>
      <c r="N3667" s="54">
        <f>'Base PF Saúde'!$H3667*'Uco e Filme'!$A$11</f>
        <v>0</v>
      </c>
      <c r="O3667" s="55">
        <f>ROUND(SUM('Base PF Saúde'!$L3667:$N3667),2)</f>
        <v>6.32</v>
      </c>
    </row>
    <row r="3668" spans="1:15" s="59" customFormat="1" x14ac:dyDescent="0.25">
      <c r="A3668" s="50">
        <v>40311090</v>
      </c>
      <c r="B3668" s="50" t="s">
        <v>3690</v>
      </c>
      <c r="C3668" s="51">
        <v>0.04</v>
      </c>
      <c r="D3668" s="51" t="s">
        <v>132</v>
      </c>
      <c r="E3668" s="52">
        <v>2.88</v>
      </c>
      <c r="F3668" s="53"/>
      <c r="G3668" s="53"/>
      <c r="H3668" s="53"/>
      <c r="I3668" s="53"/>
      <c r="J3668" s="53"/>
      <c r="K3668" s="54">
        <f>VLOOKUP('Base PF Saúde'!$D3668,'Porte Honorário'!$A$2:$C$106,3,0)</f>
        <v>11.98</v>
      </c>
      <c r="L3668" s="54">
        <f>'Base PF Saúde'!$K3668*'Base PF Saúde'!$C3668</f>
        <v>0.47920000000000001</v>
      </c>
      <c r="M3668" s="54">
        <f>ROUND('Base PF Saúde'!$E3668*'Uco e Filme'!$A$5,2)</f>
        <v>39.69</v>
      </c>
      <c r="N3668" s="54">
        <f>'Base PF Saúde'!$H3668*'Uco e Filme'!$A$11</f>
        <v>0</v>
      </c>
      <c r="O3668" s="55">
        <f>ROUND(SUM('Base PF Saúde'!$L3668:$N3668),2)</f>
        <v>40.17</v>
      </c>
    </row>
    <row r="3669" spans="1:15" s="59" customFormat="1" ht="24" x14ac:dyDescent="0.25">
      <c r="A3669" s="50">
        <v>40311104</v>
      </c>
      <c r="B3669" s="50" t="s">
        <v>3691</v>
      </c>
      <c r="C3669" s="51">
        <v>0.04</v>
      </c>
      <c r="D3669" s="51" t="s">
        <v>132</v>
      </c>
      <c r="E3669" s="52">
        <v>0.81</v>
      </c>
      <c r="F3669" s="53"/>
      <c r="G3669" s="53"/>
      <c r="H3669" s="53"/>
      <c r="I3669" s="53"/>
      <c r="J3669" s="53"/>
      <c r="K3669" s="54">
        <f>VLOOKUP('Base PF Saúde'!$D3669,'Porte Honorário'!$A$2:$C$106,3,0)</f>
        <v>11.98</v>
      </c>
      <c r="L3669" s="54">
        <f>'Base PF Saúde'!$K3669*'Base PF Saúde'!$C3669</f>
        <v>0.47920000000000001</v>
      </c>
      <c r="M3669" s="54">
        <f>ROUND('Base PF Saúde'!$E3669*'Uco e Filme'!$A$5,2)</f>
        <v>11.16</v>
      </c>
      <c r="N3669" s="54">
        <f>'Base PF Saúde'!$H3669*'Uco e Filme'!$A$11</f>
        <v>0</v>
      </c>
      <c r="O3669" s="55">
        <f>ROUND(SUM('Base PF Saúde'!$L3669:$N3669),2)</f>
        <v>11.64</v>
      </c>
    </row>
    <row r="3670" spans="1:15" s="59" customFormat="1" ht="36" x14ac:dyDescent="0.25">
      <c r="A3670" s="50">
        <v>40311112</v>
      </c>
      <c r="B3670" s="50" t="s">
        <v>3692</v>
      </c>
      <c r="C3670" s="51">
        <v>0.75</v>
      </c>
      <c r="D3670" s="51" t="s">
        <v>132</v>
      </c>
      <c r="E3670" s="52">
        <v>4.3680000000000003</v>
      </c>
      <c r="F3670" s="53"/>
      <c r="G3670" s="53"/>
      <c r="H3670" s="53"/>
      <c r="I3670" s="53"/>
      <c r="J3670" s="53"/>
      <c r="K3670" s="54">
        <f>VLOOKUP('Base PF Saúde'!$D3670,'Porte Honorário'!$A$2:$C$106,3,0)</f>
        <v>11.98</v>
      </c>
      <c r="L3670" s="54">
        <f>'Base PF Saúde'!$K3670*'Base PF Saúde'!$C3670</f>
        <v>8.9849999999999994</v>
      </c>
      <c r="M3670" s="54">
        <f>ROUND('Base PF Saúde'!$E3670*'Uco e Filme'!$A$5,2)</f>
        <v>60.19</v>
      </c>
      <c r="N3670" s="54">
        <f>'Base PF Saúde'!$H3670*'Uco e Filme'!$A$11</f>
        <v>0</v>
      </c>
      <c r="O3670" s="55">
        <f>ROUND(SUM('Base PF Saúde'!$L3670:$N3670),2)</f>
        <v>69.180000000000007</v>
      </c>
    </row>
    <row r="3671" spans="1:15" s="59" customFormat="1" x14ac:dyDescent="0.25">
      <c r="A3671" s="50">
        <v>40311120</v>
      </c>
      <c r="B3671" s="50" t="s">
        <v>3693</v>
      </c>
      <c r="C3671" s="51">
        <v>0.01</v>
      </c>
      <c r="D3671" s="51" t="s">
        <v>132</v>
      </c>
      <c r="E3671" s="52">
        <v>0.60299999999999998</v>
      </c>
      <c r="F3671" s="53"/>
      <c r="G3671" s="53"/>
      <c r="H3671" s="53"/>
      <c r="I3671" s="53"/>
      <c r="J3671" s="53"/>
      <c r="K3671" s="54">
        <f>VLOOKUP('Base PF Saúde'!$D3671,'Porte Honorário'!$A$2:$C$106,3,0)</f>
        <v>11.98</v>
      </c>
      <c r="L3671" s="54">
        <f>'Base PF Saúde'!$K3671*'Base PF Saúde'!$C3671</f>
        <v>0.1198</v>
      </c>
      <c r="M3671" s="54">
        <f>ROUND('Base PF Saúde'!$E3671*'Uco e Filme'!$A$5,2)</f>
        <v>8.31</v>
      </c>
      <c r="N3671" s="54">
        <f>'Base PF Saúde'!$H3671*'Uco e Filme'!$A$11</f>
        <v>0</v>
      </c>
      <c r="O3671" s="55">
        <f>ROUND(SUM('Base PF Saúde'!$L3671:$N3671),2)</f>
        <v>8.43</v>
      </c>
    </row>
    <row r="3672" spans="1:15" s="59" customFormat="1" x14ac:dyDescent="0.25">
      <c r="A3672" s="50">
        <v>40311139</v>
      </c>
      <c r="B3672" s="50" t="s">
        <v>3694</v>
      </c>
      <c r="C3672" s="51">
        <v>0.01</v>
      </c>
      <c r="D3672" s="51" t="s">
        <v>132</v>
      </c>
      <c r="E3672" s="52">
        <v>0.60299999999999998</v>
      </c>
      <c r="F3672" s="53"/>
      <c r="G3672" s="53"/>
      <c r="H3672" s="53"/>
      <c r="I3672" s="53"/>
      <c r="J3672" s="53"/>
      <c r="K3672" s="54">
        <f>VLOOKUP('Base PF Saúde'!$D3672,'Porte Honorário'!$A$2:$C$106,3,0)</f>
        <v>11.98</v>
      </c>
      <c r="L3672" s="54">
        <f>'Base PF Saúde'!$K3672*'Base PF Saúde'!$C3672</f>
        <v>0.1198</v>
      </c>
      <c r="M3672" s="54">
        <f>ROUND('Base PF Saúde'!$E3672*'Uco e Filme'!$A$5,2)</f>
        <v>8.31</v>
      </c>
      <c r="N3672" s="54">
        <f>'Base PF Saúde'!$H3672*'Uco e Filme'!$A$11</f>
        <v>0</v>
      </c>
      <c r="O3672" s="55">
        <f>ROUND(SUM('Base PF Saúde'!$L3672:$N3672),2)</f>
        <v>8.43</v>
      </c>
    </row>
    <row r="3673" spans="1:15" s="59" customFormat="1" x14ac:dyDescent="0.25">
      <c r="A3673" s="50">
        <v>40311147</v>
      </c>
      <c r="B3673" s="50" t="s">
        <v>3695</v>
      </c>
      <c r="C3673" s="51">
        <v>0.04</v>
      </c>
      <c r="D3673" s="51" t="s">
        <v>132</v>
      </c>
      <c r="E3673" s="52">
        <v>0.45</v>
      </c>
      <c r="F3673" s="53"/>
      <c r="G3673" s="53"/>
      <c r="H3673" s="53"/>
      <c r="I3673" s="53"/>
      <c r="J3673" s="53"/>
      <c r="K3673" s="54">
        <f>VLOOKUP('Base PF Saúde'!$D3673,'Porte Honorário'!$A$2:$C$106,3,0)</f>
        <v>11.98</v>
      </c>
      <c r="L3673" s="54">
        <f>'Base PF Saúde'!$K3673*'Base PF Saúde'!$C3673</f>
        <v>0.47920000000000001</v>
      </c>
      <c r="M3673" s="54">
        <f>ROUND('Base PF Saúde'!$E3673*'Uco e Filme'!$A$5,2)</f>
        <v>6.2</v>
      </c>
      <c r="N3673" s="54">
        <f>'Base PF Saúde'!$H3673*'Uco e Filme'!$A$11</f>
        <v>0</v>
      </c>
      <c r="O3673" s="55">
        <f>ROUND(SUM('Base PF Saúde'!$L3673:$N3673),2)</f>
        <v>6.68</v>
      </c>
    </row>
    <row r="3674" spans="1:15" s="59" customFormat="1" x14ac:dyDescent="0.25">
      <c r="A3674" s="50">
        <v>40311155</v>
      </c>
      <c r="B3674" s="50" t="s">
        <v>3696</v>
      </c>
      <c r="C3674" s="51">
        <v>0.01</v>
      </c>
      <c r="D3674" s="51" t="s">
        <v>132</v>
      </c>
      <c r="E3674" s="52">
        <v>0.60299999999999998</v>
      </c>
      <c r="F3674" s="53"/>
      <c r="G3674" s="53"/>
      <c r="H3674" s="53"/>
      <c r="I3674" s="53"/>
      <c r="J3674" s="53"/>
      <c r="K3674" s="54">
        <f>VLOOKUP('Base PF Saúde'!$D3674,'Porte Honorário'!$A$2:$C$106,3,0)</f>
        <v>11.98</v>
      </c>
      <c r="L3674" s="54">
        <f>'Base PF Saúde'!$K3674*'Base PF Saúde'!$C3674</f>
        <v>0.1198</v>
      </c>
      <c r="M3674" s="54">
        <f>ROUND('Base PF Saúde'!$E3674*'Uco e Filme'!$A$5,2)</f>
        <v>8.31</v>
      </c>
      <c r="N3674" s="54">
        <f>'Base PF Saúde'!$H3674*'Uco e Filme'!$A$11</f>
        <v>0</v>
      </c>
      <c r="O3674" s="55">
        <f>ROUND(SUM('Base PF Saúde'!$L3674:$N3674),2)</f>
        <v>8.43</v>
      </c>
    </row>
    <row r="3675" spans="1:15" s="59" customFormat="1" x14ac:dyDescent="0.25">
      <c r="A3675" s="50">
        <v>40311163</v>
      </c>
      <c r="B3675" s="50" t="s">
        <v>3697</v>
      </c>
      <c r="C3675" s="51">
        <v>0.1</v>
      </c>
      <c r="D3675" s="51" t="s">
        <v>132</v>
      </c>
      <c r="E3675" s="52">
        <v>3.2669999999999999</v>
      </c>
      <c r="F3675" s="53"/>
      <c r="G3675" s="53"/>
      <c r="H3675" s="53"/>
      <c r="I3675" s="53"/>
      <c r="J3675" s="53"/>
      <c r="K3675" s="54">
        <f>VLOOKUP('Base PF Saúde'!$D3675,'Porte Honorário'!$A$2:$C$106,3,0)</f>
        <v>11.98</v>
      </c>
      <c r="L3675" s="54">
        <f>'Base PF Saúde'!$K3675*'Base PF Saúde'!$C3675</f>
        <v>1.1980000000000002</v>
      </c>
      <c r="M3675" s="54">
        <f>ROUND('Base PF Saúde'!$E3675*'Uco e Filme'!$A$5,2)</f>
        <v>45.02</v>
      </c>
      <c r="N3675" s="54">
        <f>'Base PF Saúde'!$H3675*'Uco e Filme'!$A$11</f>
        <v>0</v>
      </c>
      <c r="O3675" s="55">
        <f>ROUND(SUM('Base PF Saúde'!$L3675:$N3675),2)</f>
        <v>46.22</v>
      </c>
    </row>
    <row r="3676" spans="1:15" s="59" customFormat="1" x14ac:dyDescent="0.25">
      <c r="A3676" s="50">
        <v>40311171</v>
      </c>
      <c r="B3676" s="50" t="s">
        <v>3698</v>
      </c>
      <c r="C3676" s="51">
        <v>0.1</v>
      </c>
      <c r="D3676" s="51" t="s">
        <v>132</v>
      </c>
      <c r="E3676" s="52">
        <v>1.764</v>
      </c>
      <c r="F3676" s="53"/>
      <c r="G3676" s="53"/>
      <c r="H3676" s="53"/>
      <c r="I3676" s="53"/>
      <c r="J3676" s="53"/>
      <c r="K3676" s="54">
        <f>VLOOKUP('Base PF Saúde'!$D3676,'Porte Honorário'!$A$2:$C$106,3,0)</f>
        <v>11.98</v>
      </c>
      <c r="L3676" s="54">
        <f>'Base PF Saúde'!$K3676*'Base PF Saúde'!$C3676</f>
        <v>1.1980000000000002</v>
      </c>
      <c r="M3676" s="54">
        <f>ROUND('Base PF Saúde'!$E3676*'Uco e Filme'!$A$5,2)</f>
        <v>24.31</v>
      </c>
      <c r="N3676" s="54">
        <f>'Base PF Saúde'!$H3676*'Uco e Filme'!$A$11</f>
        <v>0</v>
      </c>
      <c r="O3676" s="55">
        <f>ROUND(SUM('Base PF Saúde'!$L3676:$N3676),2)</f>
        <v>25.51</v>
      </c>
    </row>
    <row r="3677" spans="1:15" s="59" customFormat="1" ht="24" x14ac:dyDescent="0.25">
      <c r="A3677" s="50">
        <v>40311180</v>
      </c>
      <c r="B3677" s="50" t="s">
        <v>3699</v>
      </c>
      <c r="C3677" s="51">
        <v>0.1</v>
      </c>
      <c r="D3677" s="51" t="s">
        <v>132</v>
      </c>
      <c r="E3677" s="52">
        <v>0.45</v>
      </c>
      <c r="F3677" s="53"/>
      <c r="G3677" s="53"/>
      <c r="H3677" s="53"/>
      <c r="I3677" s="53"/>
      <c r="J3677" s="53"/>
      <c r="K3677" s="54">
        <f>VLOOKUP('Base PF Saúde'!$D3677,'Porte Honorário'!$A$2:$C$106,3,0)</f>
        <v>11.98</v>
      </c>
      <c r="L3677" s="54">
        <f>'Base PF Saúde'!$K3677*'Base PF Saúde'!$C3677</f>
        <v>1.1980000000000002</v>
      </c>
      <c r="M3677" s="54">
        <f>ROUND('Base PF Saúde'!$E3677*'Uco e Filme'!$A$5,2)</f>
        <v>6.2</v>
      </c>
      <c r="N3677" s="54">
        <f>'Base PF Saúde'!$H3677*'Uco e Filme'!$A$11</f>
        <v>0</v>
      </c>
      <c r="O3677" s="55">
        <f>ROUND(SUM('Base PF Saúde'!$L3677:$N3677),2)</f>
        <v>7.4</v>
      </c>
    </row>
    <row r="3678" spans="1:15" s="59" customFormat="1" x14ac:dyDescent="0.25">
      <c r="A3678" s="50">
        <v>40311198</v>
      </c>
      <c r="B3678" s="50" t="s">
        <v>3700</v>
      </c>
      <c r="C3678" s="51">
        <v>0.04</v>
      </c>
      <c r="D3678" s="51" t="s">
        <v>132</v>
      </c>
      <c r="E3678" s="52">
        <v>0.45</v>
      </c>
      <c r="F3678" s="53"/>
      <c r="G3678" s="53"/>
      <c r="H3678" s="53"/>
      <c r="I3678" s="53"/>
      <c r="J3678" s="53"/>
      <c r="K3678" s="54">
        <f>VLOOKUP('Base PF Saúde'!$D3678,'Porte Honorário'!$A$2:$C$106,3,0)</f>
        <v>11.98</v>
      </c>
      <c r="L3678" s="54">
        <f>'Base PF Saúde'!$K3678*'Base PF Saúde'!$C3678</f>
        <v>0.47920000000000001</v>
      </c>
      <c r="M3678" s="54">
        <f>ROUND('Base PF Saúde'!$E3678*'Uco e Filme'!$A$5,2)</f>
        <v>6.2</v>
      </c>
      <c r="N3678" s="54">
        <f>'Base PF Saúde'!$H3678*'Uco e Filme'!$A$11</f>
        <v>0</v>
      </c>
      <c r="O3678" s="55">
        <f>ROUND(SUM('Base PF Saúde'!$L3678:$N3678),2)</f>
        <v>6.68</v>
      </c>
    </row>
    <row r="3679" spans="1:15" s="59" customFormat="1" x14ac:dyDescent="0.25">
      <c r="A3679" s="50">
        <v>40311201</v>
      </c>
      <c r="B3679" s="50" t="s">
        <v>3701</v>
      </c>
      <c r="C3679" s="51">
        <v>0.04</v>
      </c>
      <c r="D3679" s="51" t="s">
        <v>132</v>
      </c>
      <c r="E3679" s="52">
        <v>0.81</v>
      </c>
      <c r="F3679" s="53"/>
      <c r="G3679" s="53"/>
      <c r="H3679" s="53"/>
      <c r="I3679" s="53"/>
      <c r="J3679" s="53"/>
      <c r="K3679" s="54">
        <f>VLOOKUP('Base PF Saúde'!$D3679,'Porte Honorário'!$A$2:$C$106,3,0)</f>
        <v>11.98</v>
      </c>
      <c r="L3679" s="54">
        <f>'Base PF Saúde'!$K3679*'Base PF Saúde'!$C3679</f>
        <v>0.47920000000000001</v>
      </c>
      <c r="M3679" s="54">
        <f>ROUND('Base PF Saúde'!$E3679*'Uco e Filme'!$A$5,2)</f>
        <v>11.16</v>
      </c>
      <c r="N3679" s="54">
        <f>'Base PF Saúde'!$H3679*'Uco e Filme'!$A$11</f>
        <v>0</v>
      </c>
      <c r="O3679" s="55">
        <f>ROUND(SUM('Base PF Saúde'!$L3679:$N3679),2)</f>
        <v>11.64</v>
      </c>
    </row>
    <row r="3680" spans="1:15" s="59" customFormat="1" ht="24" x14ac:dyDescent="0.25">
      <c r="A3680" s="50">
        <v>40311210</v>
      </c>
      <c r="B3680" s="50" t="s">
        <v>3702</v>
      </c>
      <c r="C3680" s="51">
        <v>0.04</v>
      </c>
      <c r="D3680" s="51" t="s">
        <v>132</v>
      </c>
      <c r="E3680" s="52">
        <v>0.81</v>
      </c>
      <c r="F3680" s="53"/>
      <c r="G3680" s="53"/>
      <c r="H3680" s="53"/>
      <c r="I3680" s="53"/>
      <c r="J3680" s="53"/>
      <c r="K3680" s="54">
        <f>VLOOKUP('Base PF Saúde'!$D3680,'Porte Honorário'!$A$2:$C$106,3,0)</f>
        <v>11.98</v>
      </c>
      <c r="L3680" s="54">
        <f>'Base PF Saúde'!$K3680*'Base PF Saúde'!$C3680</f>
        <v>0.47920000000000001</v>
      </c>
      <c r="M3680" s="54">
        <f>ROUND('Base PF Saúde'!$E3680*'Uco e Filme'!$A$5,2)</f>
        <v>11.16</v>
      </c>
      <c r="N3680" s="54">
        <f>'Base PF Saúde'!$H3680*'Uco e Filme'!$A$11</f>
        <v>0</v>
      </c>
      <c r="O3680" s="55">
        <f>ROUND(SUM('Base PF Saúde'!$L3680:$N3680),2)</f>
        <v>11.64</v>
      </c>
    </row>
    <row r="3681" spans="1:15" s="59" customFormat="1" x14ac:dyDescent="0.25">
      <c r="A3681" s="50">
        <v>40311228</v>
      </c>
      <c r="B3681" s="50" t="s">
        <v>3703</v>
      </c>
      <c r="C3681" s="51">
        <v>0.01</v>
      </c>
      <c r="D3681" s="51" t="s">
        <v>132</v>
      </c>
      <c r="E3681" s="52">
        <v>0.45</v>
      </c>
      <c r="F3681" s="53"/>
      <c r="G3681" s="53"/>
      <c r="H3681" s="53"/>
      <c r="I3681" s="53"/>
      <c r="J3681" s="53"/>
      <c r="K3681" s="54">
        <f>VLOOKUP('Base PF Saúde'!$D3681,'Porte Honorário'!$A$2:$C$106,3,0)</f>
        <v>11.98</v>
      </c>
      <c r="L3681" s="54">
        <f>'Base PF Saúde'!$K3681*'Base PF Saúde'!$C3681</f>
        <v>0.1198</v>
      </c>
      <c r="M3681" s="54">
        <f>ROUND('Base PF Saúde'!$E3681*'Uco e Filme'!$A$5,2)</f>
        <v>6.2</v>
      </c>
      <c r="N3681" s="54">
        <f>'Base PF Saúde'!$H3681*'Uco e Filme'!$A$11</f>
        <v>0</v>
      </c>
      <c r="O3681" s="55">
        <f>ROUND(SUM('Base PF Saúde'!$L3681:$N3681),2)</f>
        <v>6.32</v>
      </c>
    </row>
    <row r="3682" spans="1:15" s="59" customFormat="1" x14ac:dyDescent="0.25">
      <c r="A3682" s="50">
        <v>40311236</v>
      </c>
      <c r="B3682" s="50" t="s">
        <v>3704</v>
      </c>
      <c r="C3682" s="56">
        <v>0.1</v>
      </c>
      <c r="D3682" s="51" t="s">
        <v>132</v>
      </c>
      <c r="E3682" s="52">
        <v>2.097</v>
      </c>
      <c r="F3682" s="53"/>
      <c r="G3682" s="53"/>
      <c r="H3682" s="53"/>
      <c r="I3682" s="53"/>
      <c r="J3682" s="53"/>
      <c r="K3682" s="54">
        <f>VLOOKUP('Base PF Saúde'!$D3682,'Porte Honorário'!$A$2:$C$106,3,0)</f>
        <v>11.98</v>
      </c>
      <c r="L3682" s="54">
        <f>'Base PF Saúde'!$K3682*'Base PF Saúde'!$C3682</f>
        <v>1.1980000000000002</v>
      </c>
      <c r="M3682" s="54">
        <f>ROUND('Base PF Saúde'!$E3682*'Uco e Filme'!$A$5,2)</f>
        <v>28.9</v>
      </c>
      <c r="N3682" s="54">
        <f>'Base PF Saúde'!$H3682*'Uco e Filme'!$A$11</f>
        <v>0</v>
      </c>
      <c r="O3682" s="55">
        <f>ROUND(SUM('Base PF Saúde'!$L3682:$N3682),2)</f>
        <v>30.1</v>
      </c>
    </row>
    <row r="3683" spans="1:15" s="59" customFormat="1" x14ac:dyDescent="0.25">
      <c r="A3683" s="50">
        <v>40311244</v>
      </c>
      <c r="B3683" s="50" t="s">
        <v>3705</v>
      </c>
      <c r="C3683" s="51">
        <v>0.1</v>
      </c>
      <c r="D3683" s="51" t="s">
        <v>132</v>
      </c>
      <c r="E3683" s="52">
        <v>3.2669999999999999</v>
      </c>
      <c r="F3683" s="53"/>
      <c r="G3683" s="53"/>
      <c r="H3683" s="53"/>
      <c r="I3683" s="53"/>
      <c r="J3683" s="53"/>
      <c r="K3683" s="54">
        <f>VLOOKUP('Base PF Saúde'!$D3683,'Porte Honorário'!$A$2:$C$106,3,0)</f>
        <v>11.98</v>
      </c>
      <c r="L3683" s="54">
        <f>'Base PF Saúde'!$K3683*'Base PF Saúde'!$C3683</f>
        <v>1.1980000000000002</v>
      </c>
      <c r="M3683" s="54">
        <f>ROUND('Base PF Saúde'!$E3683*'Uco e Filme'!$A$5,2)</f>
        <v>45.02</v>
      </c>
      <c r="N3683" s="54">
        <f>'Base PF Saúde'!$H3683*'Uco e Filme'!$A$11</f>
        <v>0</v>
      </c>
      <c r="O3683" s="55">
        <f>ROUND(SUM('Base PF Saúde'!$L3683:$N3683),2)</f>
        <v>46.22</v>
      </c>
    </row>
    <row r="3684" spans="1:15" s="59" customFormat="1" x14ac:dyDescent="0.25">
      <c r="A3684" s="50">
        <v>40311252</v>
      </c>
      <c r="B3684" s="50" t="s">
        <v>3706</v>
      </c>
      <c r="C3684" s="56">
        <v>0.1</v>
      </c>
      <c r="D3684" s="51" t="s">
        <v>132</v>
      </c>
      <c r="E3684" s="52">
        <v>2.097</v>
      </c>
      <c r="F3684" s="53"/>
      <c r="G3684" s="53"/>
      <c r="H3684" s="53"/>
      <c r="I3684" s="53"/>
      <c r="J3684" s="53"/>
      <c r="K3684" s="54">
        <f>VLOOKUP('Base PF Saúde'!$D3684,'Porte Honorário'!$A$2:$C$106,3,0)</f>
        <v>11.98</v>
      </c>
      <c r="L3684" s="54">
        <f>'Base PF Saúde'!$K3684*'Base PF Saúde'!$C3684</f>
        <v>1.1980000000000002</v>
      </c>
      <c r="M3684" s="54">
        <f>ROUND('Base PF Saúde'!$E3684*'Uco e Filme'!$A$5,2)</f>
        <v>28.9</v>
      </c>
      <c r="N3684" s="54">
        <f>'Base PF Saúde'!$H3684*'Uco e Filme'!$A$11</f>
        <v>0</v>
      </c>
      <c r="O3684" s="55">
        <f>ROUND(SUM('Base PF Saúde'!$L3684:$N3684),2)</f>
        <v>30.1</v>
      </c>
    </row>
    <row r="3685" spans="1:15" s="59" customFormat="1" x14ac:dyDescent="0.25">
      <c r="A3685" s="50">
        <v>40311260</v>
      </c>
      <c r="B3685" s="50" t="s">
        <v>3707</v>
      </c>
      <c r="C3685" s="56">
        <v>0.1</v>
      </c>
      <c r="D3685" s="51" t="s">
        <v>132</v>
      </c>
      <c r="E3685" s="52">
        <v>0.434</v>
      </c>
      <c r="F3685" s="53"/>
      <c r="G3685" s="53"/>
      <c r="H3685" s="53"/>
      <c r="I3685" s="53"/>
      <c r="J3685" s="53"/>
      <c r="K3685" s="54">
        <f>VLOOKUP('Base PF Saúde'!$D3685,'Porte Honorário'!$A$2:$C$106,3,0)</f>
        <v>11.98</v>
      </c>
      <c r="L3685" s="54">
        <f>'Base PF Saúde'!$K3685*'Base PF Saúde'!$C3685</f>
        <v>1.1980000000000002</v>
      </c>
      <c r="M3685" s="54">
        <f>ROUND('Base PF Saúde'!$E3685*'Uco e Filme'!$A$5,2)</f>
        <v>5.98</v>
      </c>
      <c r="N3685" s="54">
        <f>'Base PF Saúde'!$H3685*'Uco e Filme'!$A$11</f>
        <v>0</v>
      </c>
      <c r="O3685" s="55">
        <f>ROUND(SUM('Base PF Saúde'!$L3685:$N3685),2)</f>
        <v>7.18</v>
      </c>
    </row>
    <row r="3686" spans="1:15" s="59" customFormat="1" x14ac:dyDescent="0.25">
      <c r="A3686" s="50">
        <v>40311279</v>
      </c>
      <c r="B3686" s="50" t="s">
        <v>3708</v>
      </c>
      <c r="C3686" s="51">
        <v>0.1</v>
      </c>
      <c r="D3686" s="51" t="s">
        <v>132</v>
      </c>
      <c r="E3686" s="52">
        <v>3.2669999999999999</v>
      </c>
      <c r="F3686" s="53"/>
      <c r="G3686" s="53"/>
      <c r="H3686" s="53"/>
      <c r="I3686" s="53"/>
      <c r="J3686" s="53"/>
      <c r="K3686" s="54">
        <f>VLOOKUP('Base PF Saúde'!$D3686,'Porte Honorário'!$A$2:$C$106,3,0)</f>
        <v>11.98</v>
      </c>
      <c r="L3686" s="54">
        <f>'Base PF Saúde'!$K3686*'Base PF Saúde'!$C3686</f>
        <v>1.1980000000000002</v>
      </c>
      <c r="M3686" s="54">
        <f>ROUND('Base PF Saúde'!$E3686*'Uco e Filme'!$A$5,2)</f>
        <v>45.02</v>
      </c>
      <c r="N3686" s="54">
        <f>'Base PF Saúde'!$H3686*'Uco e Filme'!$A$11</f>
        <v>0</v>
      </c>
      <c r="O3686" s="55">
        <f>ROUND(SUM('Base PF Saúde'!$L3686:$N3686),2)</f>
        <v>46.22</v>
      </c>
    </row>
    <row r="3687" spans="1:15" s="59" customFormat="1" ht="24" x14ac:dyDescent="0.25">
      <c r="A3687" s="50">
        <v>40311287</v>
      </c>
      <c r="B3687" s="50" t="s">
        <v>3709</v>
      </c>
      <c r="C3687" s="56">
        <v>0.1</v>
      </c>
      <c r="D3687" s="51" t="s">
        <v>132</v>
      </c>
      <c r="E3687" s="52">
        <v>0.434</v>
      </c>
      <c r="F3687" s="53"/>
      <c r="G3687" s="53"/>
      <c r="H3687" s="53"/>
      <c r="I3687" s="53"/>
      <c r="J3687" s="53"/>
      <c r="K3687" s="54">
        <f>VLOOKUP('Base PF Saúde'!$D3687,'Porte Honorário'!$A$2:$C$106,3,0)</f>
        <v>11.98</v>
      </c>
      <c r="L3687" s="54">
        <f>'Base PF Saúde'!$K3687*'Base PF Saúde'!$C3687</f>
        <v>1.1980000000000002</v>
      </c>
      <c r="M3687" s="54">
        <f>ROUND('Base PF Saúde'!$E3687*'Uco e Filme'!$A$5,2)</f>
        <v>5.98</v>
      </c>
      <c r="N3687" s="54">
        <f>'Base PF Saúde'!$H3687*'Uco e Filme'!$A$11</f>
        <v>0</v>
      </c>
      <c r="O3687" s="55">
        <f>ROUND(SUM('Base PF Saúde'!$L3687:$N3687),2)</f>
        <v>7.18</v>
      </c>
    </row>
    <row r="3688" spans="1:15" s="59" customFormat="1" x14ac:dyDescent="0.25">
      <c r="A3688" s="50">
        <v>40311295</v>
      </c>
      <c r="B3688" s="50" t="s">
        <v>3710</v>
      </c>
      <c r="C3688" s="51">
        <v>0.01</v>
      </c>
      <c r="D3688" s="51" t="s">
        <v>132</v>
      </c>
      <c r="E3688" s="52">
        <v>0.90600000000000003</v>
      </c>
      <c r="F3688" s="53"/>
      <c r="G3688" s="53"/>
      <c r="H3688" s="53"/>
      <c r="I3688" s="53"/>
      <c r="J3688" s="53"/>
      <c r="K3688" s="54">
        <f>VLOOKUP('Base PF Saúde'!$D3688,'Porte Honorário'!$A$2:$C$106,3,0)</f>
        <v>11.98</v>
      </c>
      <c r="L3688" s="54">
        <f>'Base PF Saúde'!$K3688*'Base PF Saúde'!$C3688</f>
        <v>0.1198</v>
      </c>
      <c r="M3688" s="54">
        <f>ROUND('Base PF Saúde'!$E3688*'Uco e Filme'!$A$5,2)</f>
        <v>12.48</v>
      </c>
      <c r="N3688" s="54">
        <f>'Base PF Saúde'!$H3688*'Uco e Filme'!$A$11</f>
        <v>0</v>
      </c>
      <c r="O3688" s="55">
        <f>ROUND(SUM('Base PF Saúde'!$L3688:$N3688),2)</f>
        <v>12.6</v>
      </c>
    </row>
    <row r="3689" spans="1:15" s="59" customFormat="1" ht="24" x14ac:dyDescent="0.25">
      <c r="A3689" s="50">
        <v>40311309</v>
      </c>
      <c r="B3689" s="50" t="s">
        <v>3711</v>
      </c>
      <c r="C3689" s="51">
        <v>0.04</v>
      </c>
      <c r="D3689" s="51" t="s">
        <v>132</v>
      </c>
      <c r="E3689" s="52">
        <v>2.25</v>
      </c>
      <c r="F3689" s="53"/>
      <c r="G3689" s="53"/>
      <c r="H3689" s="53"/>
      <c r="I3689" s="53"/>
      <c r="J3689" s="53"/>
      <c r="K3689" s="54">
        <f>VLOOKUP('Base PF Saúde'!$D3689,'Porte Honorário'!$A$2:$C$106,3,0)</f>
        <v>11.98</v>
      </c>
      <c r="L3689" s="54">
        <f>'Base PF Saúde'!$K3689*'Base PF Saúde'!$C3689</f>
        <v>0.47920000000000001</v>
      </c>
      <c r="M3689" s="54">
        <f>ROUND('Base PF Saúde'!$E3689*'Uco e Filme'!$A$5,2)</f>
        <v>31.01</v>
      </c>
      <c r="N3689" s="54">
        <f>'Base PF Saúde'!$H3689*'Uco e Filme'!$A$11</f>
        <v>0</v>
      </c>
      <c r="O3689" s="55">
        <f>ROUND(SUM('Base PF Saúde'!$L3689:$N3689),2)</f>
        <v>31.49</v>
      </c>
    </row>
    <row r="3690" spans="1:15" s="59" customFormat="1" x14ac:dyDescent="0.25">
      <c r="A3690" s="50">
        <v>40311317</v>
      </c>
      <c r="B3690" s="50" t="s">
        <v>3712</v>
      </c>
      <c r="C3690" s="51">
        <v>0.1</v>
      </c>
      <c r="D3690" s="51" t="s">
        <v>132</v>
      </c>
      <c r="E3690" s="52">
        <v>0.434</v>
      </c>
      <c r="F3690" s="53"/>
      <c r="G3690" s="53"/>
      <c r="H3690" s="53"/>
      <c r="I3690" s="53"/>
      <c r="J3690" s="53"/>
      <c r="K3690" s="54">
        <f>VLOOKUP('Base PF Saúde'!$D3690,'Porte Honorário'!$A$2:$C$106,3,0)</f>
        <v>11.98</v>
      </c>
      <c r="L3690" s="54">
        <f>'Base PF Saúde'!$K3690*'Base PF Saúde'!$C3690</f>
        <v>1.1980000000000002</v>
      </c>
      <c r="M3690" s="54">
        <f>ROUND('Base PF Saúde'!$E3690*'Uco e Filme'!$A$5,2)</f>
        <v>5.98</v>
      </c>
      <c r="N3690" s="54">
        <f>'Base PF Saúde'!$H3690*'Uco e Filme'!$A$11</f>
        <v>0</v>
      </c>
      <c r="O3690" s="55">
        <f>ROUND(SUM('Base PF Saúde'!$L3690:$N3690),2)</f>
        <v>7.18</v>
      </c>
    </row>
    <row r="3691" spans="1:15" s="59" customFormat="1" x14ac:dyDescent="0.25">
      <c r="A3691" s="50">
        <v>40311325</v>
      </c>
      <c r="B3691" s="50" t="s">
        <v>3713</v>
      </c>
      <c r="C3691" s="56">
        <v>0.1</v>
      </c>
      <c r="D3691" s="51" t="s">
        <v>132</v>
      </c>
      <c r="E3691" s="52">
        <v>0.42</v>
      </c>
      <c r="F3691" s="53"/>
      <c r="G3691" s="53"/>
      <c r="H3691" s="53"/>
      <c r="I3691" s="53"/>
      <c r="J3691" s="53"/>
      <c r="K3691" s="54">
        <f>VLOOKUP('Base PF Saúde'!$D3691,'Porte Honorário'!$A$2:$C$106,3,0)</f>
        <v>11.98</v>
      </c>
      <c r="L3691" s="54">
        <f>'Base PF Saúde'!$K3691*'Base PF Saúde'!$C3691</f>
        <v>1.1980000000000002</v>
      </c>
      <c r="M3691" s="54">
        <f>ROUND('Base PF Saúde'!$E3691*'Uco e Filme'!$A$5,2)</f>
        <v>5.79</v>
      </c>
      <c r="N3691" s="54">
        <f>'Base PF Saúde'!$H3691*'Uco e Filme'!$A$11</f>
        <v>0</v>
      </c>
      <c r="O3691" s="55">
        <f>ROUND(SUM('Base PF Saúde'!$L3691:$N3691),2)</f>
        <v>6.99</v>
      </c>
    </row>
    <row r="3692" spans="1:15" s="59" customFormat="1" ht="24" x14ac:dyDescent="0.25">
      <c r="A3692" s="50">
        <v>40311333</v>
      </c>
      <c r="B3692" s="50" t="s">
        <v>3714</v>
      </c>
      <c r="C3692" s="51">
        <v>0.1</v>
      </c>
      <c r="D3692" s="51" t="s">
        <v>132</v>
      </c>
      <c r="E3692" s="52">
        <v>3.4740000000000002</v>
      </c>
      <c r="F3692" s="53"/>
      <c r="G3692" s="53"/>
      <c r="H3692" s="53"/>
      <c r="I3692" s="53"/>
      <c r="J3692" s="53"/>
      <c r="K3692" s="54">
        <f>VLOOKUP('Base PF Saúde'!$D3692,'Porte Honorário'!$A$2:$C$106,3,0)</f>
        <v>11.98</v>
      </c>
      <c r="L3692" s="54">
        <f>'Base PF Saúde'!$K3692*'Base PF Saúde'!$C3692</f>
        <v>1.1980000000000002</v>
      </c>
      <c r="M3692" s="54">
        <f>ROUND('Base PF Saúde'!$E3692*'Uco e Filme'!$A$5,2)</f>
        <v>47.87</v>
      </c>
      <c r="N3692" s="54">
        <f>'Base PF Saúde'!$H3692*'Uco e Filme'!$A$11</f>
        <v>0</v>
      </c>
      <c r="O3692" s="55">
        <f>ROUND(SUM('Base PF Saúde'!$L3692:$N3692),2)</f>
        <v>49.07</v>
      </c>
    </row>
    <row r="3693" spans="1:15" s="59" customFormat="1" x14ac:dyDescent="0.25">
      <c r="A3693" s="50">
        <v>40311341</v>
      </c>
      <c r="B3693" s="50" t="s">
        <v>3715</v>
      </c>
      <c r="C3693" s="56">
        <v>0.1</v>
      </c>
      <c r="D3693" s="51" t="s">
        <v>132</v>
      </c>
      <c r="E3693" s="52">
        <v>3.2669999999999999</v>
      </c>
      <c r="F3693" s="53"/>
      <c r="G3693" s="53"/>
      <c r="H3693" s="53"/>
      <c r="I3693" s="53"/>
      <c r="J3693" s="53"/>
      <c r="K3693" s="54">
        <f>VLOOKUP('Base PF Saúde'!$D3693,'Porte Honorário'!$A$2:$C$106,3,0)</f>
        <v>11.98</v>
      </c>
      <c r="L3693" s="54">
        <f>'Base PF Saúde'!$K3693*'Base PF Saúde'!$C3693</f>
        <v>1.1980000000000002</v>
      </c>
      <c r="M3693" s="54">
        <f>ROUND('Base PF Saúde'!$E3693*'Uco e Filme'!$A$5,2)</f>
        <v>45.02</v>
      </c>
      <c r="N3693" s="54">
        <f>'Base PF Saúde'!$H3693*'Uco e Filme'!$A$11</f>
        <v>0</v>
      </c>
      <c r="O3693" s="55">
        <f>ROUND(SUM('Base PF Saúde'!$L3693:$N3693),2)</f>
        <v>46.22</v>
      </c>
    </row>
    <row r="3694" spans="1:15" s="59" customFormat="1" x14ac:dyDescent="0.25">
      <c r="A3694" s="50">
        <v>40311350</v>
      </c>
      <c r="B3694" s="50" t="s">
        <v>3716</v>
      </c>
      <c r="C3694" s="51">
        <v>0.01</v>
      </c>
      <c r="D3694" s="51" t="s">
        <v>132</v>
      </c>
      <c r="E3694" s="52">
        <v>1.05</v>
      </c>
      <c r="F3694" s="53"/>
      <c r="G3694" s="53"/>
      <c r="H3694" s="53"/>
      <c r="I3694" s="53"/>
      <c r="J3694" s="53"/>
      <c r="K3694" s="54">
        <f>VLOOKUP('Base PF Saúde'!$D3694,'Porte Honorário'!$A$2:$C$106,3,0)</f>
        <v>11.98</v>
      </c>
      <c r="L3694" s="54">
        <f>'Base PF Saúde'!$K3694*'Base PF Saúde'!$C3694</f>
        <v>0.1198</v>
      </c>
      <c r="M3694" s="54">
        <f>ROUND('Base PF Saúde'!$E3694*'Uco e Filme'!$A$5,2)</f>
        <v>14.47</v>
      </c>
      <c r="N3694" s="54">
        <f>'Base PF Saúde'!$H3694*'Uco e Filme'!$A$11</f>
        <v>0</v>
      </c>
      <c r="O3694" s="55">
        <f>ROUND(SUM('Base PF Saúde'!$L3694:$N3694),2)</f>
        <v>14.59</v>
      </c>
    </row>
    <row r="3695" spans="1:15" s="59" customFormat="1" ht="24" x14ac:dyDescent="0.25">
      <c r="A3695" s="50">
        <v>40311368</v>
      </c>
      <c r="B3695" s="50" t="s">
        <v>3717</v>
      </c>
      <c r="C3695" s="56">
        <v>0.1</v>
      </c>
      <c r="D3695" s="51" t="s">
        <v>132</v>
      </c>
      <c r="E3695" s="52">
        <v>0.42</v>
      </c>
      <c r="F3695" s="53"/>
      <c r="G3695" s="53"/>
      <c r="H3695" s="53"/>
      <c r="I3695" s="53"/>
      <c r="J3695" s="53"/>
      <c r="K3695" s="54">
        <f>VLOOKUP('Base PF Saúde'!$D3695,'Porte Honorário'!$A$2:$C$106,3,0)</f>
        <v>11.98</v>
      </c>
      <c r="L3695" s="54">
        <f>'Base PF Saúde'!$K3695*'Base PF Saúde'!$C3695</f>
        <v>1.1980000000000002</v>
      </c>
      <c r="M3695" s="54">
        <f>ROUND('Base PF Saúde'!$E3695*'Uco e Filme'!$A$5,2)</f>
        <v>5.79</v>
      </c>
      <c r="N3695" s="54">
        <f>'Base PF Saúde'!$H3695*'Uco e Filme'!$A$11</f>
        <v>0</v>
      </c>
      <c r="O3695" s="55">
        <f>ROUND(SUM('Base PF Saúde'!$L3695:$N3695),2)</f>
        <v>6.99</v>
      </c>
    </row>
    <row r="3696" spans="1:15" s="59" customFormat="1" x14ac:dyDescent="0.25">
      <c r="A3696" s="50">
        <v>40311376</v>
      </c>
      <c r="B3696" s="50" t="s">
        <v>3718</v>
      </c>
      <c r="C3696" s="51">
        <v>0.1</v>
      </c>
      <c r="D3696" s="51" t="s">
        <v>132</v>
      </c>
      <c r="E3696" s="52">
        <v>0.434</v>
      </c>
      <c r="F3696" s="53"/>
      <c r="G3696" s="53"/>
      <c r="H3696" s="53"/>
      <c r="I3696" s="53"/>
      <c r="J3696" s="53"/>
      <c r="K3696" s="54">
        <f>VLOOKUP('Base PF Saúde'!$D3696,'Porte Honorário'!$A$2:$C$106,3,0)</f>
        <v>11.98</v>
      </c>
      <c r="L3696" s="54">
        <f>'Base PF Saúde'!$K3696*'Base PF Saúde'!$C3696</f>
        <v>1.1980000000000002</v>
      </c>
      <c r="M3696" s="54">
        <f>ROUND('Base PF Saúde'!$E3696*'Uco e Filme'!$A$5,2)</f>
        <v>5.98</v>
      </c>
      <c r="N3696" s="54">
        <f>'Base PF Saúde'!$H3696*'Uco e Filme'!$A$11</f>
        <v>0</v>
      </c>
      <c r="O3696" s="55">
        <f>ROUND(SUM('Base PF Saúde'!$L3696:$N3696),2)</f>
        <v>7.18</v>
      </c>
    </row>
    <row r="3697" spans="1:15" s="59" customFormat="1" x14ac:dyDescent="0.25">
      <c r="A3697" s="50">
        <v>40311384</v>
      </c>
      <c r="B3697" s="50" t="s">
        <v>3719</v>
      </c>
      <c r="C3697" s="51">
        <v>0.01</v>
      </c>
      <c r="D3697" s="51" t="s">
        <v>132</v>
      </c>
      <c r="E3697" s="52">
        <v>0.56699999999999995</v>
      </c>
      <c r="F3697" s="53"/>
      <c r="G3697" s="53"/>
      <c r="H3697" s="53"/>
      <c r="I3697" s="53"/>
      <c r="J3697" s="53"/>
      <c r="K3697" s="54">
        <f>VLOOKUP('Base PF Saúde'!$D3697,'Porte Honorário'!$A$2:$C$106,3,0)</f>
        <v>11.98</v>
      </c>
      <c r="L3697" s="54">
        <f>'Base PF Saúde'!$K3697*'Base PF Saúde'!$C3697</f>
        <v>0.1198</v>
      </c>
      <c r="M3697" s="54">
        <f>ROUND('Base PF Saúde'!$E3697*'Uco e Filme'!$A$5,2)</f>
        <v>7.81</v>
      </c>
      <c r="N3697" s="54">
        <f>'Base PF Saúde'!$H3697*'Uco e Filme'!$A$11</f>
        <v>0</v>
      </c>
      <c r="O3697" s="55">
        <f>ROUND(SUM('Base PF Saúde'!$L3697:$N3697),2)</f>
        <v>7.93</v>
      </c>
    </row>
    <row r="3698" spans="1:15" s="59" customFormat="1" x14ac:dyDescent="0.25">
      <c r="A3698" s="50">
        <v>40311392</v>
      </c>
      <c r="B3698" s="50" t="s">
        <v>3720</v>
      </c>
      <c r="C3698" s="51">
        <v>0.1</v>
      </c>
      <c r="D3698" s="51" t="s">
        <v>132</v>
      </c>
      <c r="E3698" s="52">
        <v>0.42</v>
      </c>
      <c r="F3698" s="53"/>
      <c r="G3698" s="53"/>
      <c r="H3698" s="53"/>
      <c r="I3698" s="53"/>
      <c r="J3698" s="53"/>
      <c r="K3698" s="54">
        <f>VLOOKUP('Base PF Saúde'!$D3698,'Porte Honorário'!$A$2:$C$106,3,0)</f>
        <v>11.98</v>
      </c>
      <c r="L3698" s="54">
        <f>'Base PF Saúde'!$K3698*'Base PF Saúde'!$C3698</f>
        <v>1.1980000000000002</v>
      </c>
      <c r="M3698" s="54">
        <f>ROUND('Base PF Saúde'!$E3698*'Uco e Filme'!$A$5,2)</f>
        <v>5.79</v>
      </c>
      <c r="N3698" s="54">
        <f>'Base PF Saúde'!$H3698*'Uco e Filme'!$A$11</f>
        <v>0</v>
      </c>
      <c r="O3698" s="55">
        <f>ROUND(SUM('Base PF Saúde'!$L3698:$N3698),2)</f>
        <v>6.99</v>
      </c>
    </row>
    <row r="3699" spans="1:15" s="59" customFormat="1" ht="24" x14ac:dyDescent="0.25">
      <c r="A3699" s="50">
        <v>40311503</v>
      </c>
      <c r="B3699" s="50" t="s">
        <v>3721</v>
      </c>
      <c r="C3699" s="56">
        <v>0.5</v>
      </c>
      <c r="D3699" s="51" t="s">
        <v>132</v>
      </c>
      <c r="E3699" s="52">
        <v>3</v>
      </c>
      <c r="F3699" s="53"/>
      <c r="G3699" s="53"/>
      <c r="H3699" s="53"/>
      <c r="I3699" s="53"/>
      <c r="J3699" s="53"/>
      <c r="K3699" s="54">
        <f>VLOOKUP('Base PF Saúde'!$D3699,'Porte Honorário'!$A$2:$C$106,3,0)</f>
        <v>11.98</v>
      </c>
      <c r="L3699" s="54">
        <f>'Base PF Saúde'!$K3699*'Base PF Saúde'!$C3699</f>
        <v>5.99</v>
      </c>
      <c r="M3699" s="54">
        <f>ROUND('Base PF Saúde'!$E3699*'Uco e Filme'!$A$5,2)</f>
        <v>41.34</v>
      </c>
      <c r="N3699" s="54">
        <f>'Base PF Saúde'!$H3699*'Uco e Filme'!$A$11</f>
        <v>0</v>
      </c>
      <c r="O3699" s="55">
        <f>ROUND(SUM('Base PF Saúde'!$L3699:$N3699),2)</f>
        <v>47.33</v>
      </c>
    </row>
    <row r="3700" spans="1:15" ht="18" customHeight="1" x14ac:dyDescent="0.25">
      <c r="A3700" s="72" t="s">
        <v>3722</v>
      </c>
      <c r="B3700" s="73"/>
      <c r="C3700" s="73"/>
      <c r="D3700" s="73"/>
      <c r="E3700" s="73"/>
      <c r="F3700" s="73"/>
      <c r="G3700" s="73"/>
      <c r="H3700" s="73"/>
      <c r="I3700" s="73"/>
      <c r="J3700" s="73"/>
      <c r="K3700" s="73">
        <f>VLOOKUP('Base PF Saúde'!$D3700,'Porte Honorário'!$A$2:$C$106,3,0)</f>
        <v>0</v>
      </c>
      <c r="L3700" s="73">
        <f>'Base PF Saúde'!$K3700*'Base PF Saúde'!$C3700</f>
        <v>0</v>
      </c>
      <c r="M3700" s="73">
        <f>'Base PF Saúde'!$E3700*'Uco e Filme'!$A$5</f>
        <v>0</v>
      </c>
      <c r="N3700" s="73">
        <f>'Base PF Saúde'!$H3700*'Uco e Filme'!$A$11</f>
        <v>0</v>
      </c>
      <c r="O3700" s="74">
        <f>ROUND(SUM('Base PF Saúde'!$L3700:$N3700),2)</f>
        <v>0</v>
      </c>
    </row>
    <row r="3701" spans="1:15" s="59" customFormat="1" x14ac:dyDescent="0.25">
      <c r="A3701" s="50">
        <v>40312011</v>
      </c>
      <c r="B3701" s="50" t="s">
        <v>3723</v>
      </c>
      <c r="C3701" s="51">
        <v>0.04</v>
      </c>
      <c r="D3701" s="51" t="s">
        <v>132</v>
      </c>
      <c r="E3701" s="52">
        <v>0.69299999999999995</v>
      </c>
      <c r="F3701" s="53"/>
      <c r="G3701" s="53"/>
      <c r="H3701" s="53"/>
      <c r="I3701" s="53"/>
      <c r="J3701" s="53"/>
      <c r="K3701" s="54">
        <f>VLOOKUP('Base PF Saúde'!$D3701,'Porte Honorário'!$A$2:$C$106,3,0)</f>
        <v>11.98</v>
      </c>
      <c r="L3701" s="54">
        <f>'Base PF Saúde'!$K3701*'Base PF Saúde'!$C3701</f>
        <v>0.47920000000000001</v>
      </c>
      <c r="M3701" s="54">
        <f>ROUND('Base PF Saúde'!$E3701*'Uco e Filme'!$A$5,2)</f>
        <v>9.5500000000000007</v>
      </c>
      <c r="N3701" s="54">
        <f>'Base PF Saúde'!$H3701*'Uco e Filme'!$A$11</f>
        <v>0</v>
      </c>
      <c r="O3701" s="55">
        <f>ROUND(SUM('Base PF Saúde'!$L3701:$N3701),2)</f>
        <v>10.029999999999999</v>
      </c>
    </row>
    <row r="3702" spans="1:15" s="59" customFormat="1" x14ac:dyDescent="0.25">
      <c r="A3702" s="50">
        <v>40312020</v>
      </c>
      <c r="B3702" s="50" t="s">
        <v>3724</v>
      </c>
      <c r="C3702" s="51">
        <v>0.04</v>
      </c>
      <c r="D3702" s="51" t="s">
        <v>132</v>
      </c>
      <c r="E3702" s="52">
        <v>0.78300000000000003</v>
      </c>
      <c r="F3702" s="53"/>
      <c r="G3702" s="53"/>
      <c r="H3702" s="53"/>
      <c r="I3702" s="53"/>
      <c r="J3702" s="53"/>
      <c r="K3702" s="54">
        <f>VLOOKUP('Base PF Saúde'!$D3702,'Porte Honorário'!$A$2:$C$106,3,0)</f>
        <v>11.98</v>
      </c>
      <c r="L3702" s="54">
        <f>'Base PF Saúde'!$K3702*'Base PF Saúde'!$C3702</f>
        <v>0.47920000000000001</v>
      </c>
      <c r="M3702" s="54">
        <f>ROUND('Base PF Saúde'!$E3702*'Uco e Filme'!$A$5,2)</f>
        <v>10.79</v>
      </c>
      <c r="N3702" s="54">
        <f>'Base PF Saúde'!$H3702*'Uco e Filme'!$A$11</f>
        <v>0</v>
      </c>
      <c r="O3702" s="55">
        <f>ROUND(SUM('Base PF Saúde'!$L3702:$N3702),2)</f>
        <v>11.27</v>
      </c>
    </row>
    <row r="3703" spans="1:15" s="59" customFormat="1" ht="24" x14ac:dyDescent="0.25">
      <c r="A3703" s="50">
        <v>40312046</v>
      </c>
      <c r="B3703" s="50" t="s">
        <v>3725</v>
      </c>
      <c r="C3703" s="51">
        <v>0.1</v>
      </c>
      <c r="D3703" s="51" t="s">
        <v>132</v>
      </c>
      <c r="E3703" s="52">
        <v>3.2669999999999999</v>
      </c>
      <c r="F3703" s="53"/>
      <c r="G3703" s="53"/>
      <c r="H3703" s="53"/>
      <c r="I3703" s="53"/>
      <c r="J3703" s="53"/>
      <c r="K3703" s="54">
        <f>VLOOKUP('Base PF Saúde'!$D3703,'Porte Honorário'!$A$2:$C$106,3,0)</f>
        <v>11.98</v>
      </c>
      <c r="L3703" s="54">
        <f>'Base PF Saúde'!$K3703*'Base PF Saúde'!$C3703</f>
        <v>1.1980000000000002</v>
      </c>
      <c r="M3703" s="54">
        <f>ROUND('Base PF Saúde'!$E3703*'Uco e Filme'!$A$5,2)</f>
        <v>45.02</v>
      </c>
      <c r="N3703" s="54">
        <f>'Base PF Saúde'!$H3703*'Uco e Filme'!$A$11</f>
        <v>0</v>
      </c>
      <c r="O3703" s="55">
        <f>ROUND(SUM('Base PF Saúde'!$L3703:$N3703),2)</f>
        <v>46.22</v>
      </c>
    </row>
    <row r="3704" spans="1:15" s="59" customFormat="1" ht="24" x14ac:dyDescent="0.25">
      <c r="A3704" s="50">
        <v>40312054</v>
      </c>
      <c r="B3704" s="50" t="s">
        <v>3726</v>
      </c>
      <c r="C3704" s="51">
        <v>0.04</v>
      </c>
      <c r="D3704" s="51" t="s">
        <v>132</v>
      </c>
      <c r="E3704" s="52">
        <v>0.78300000000000003</v>
      </c>
      <c r="F3704" s="53"/>
      <c r="G3704" s="53"/>
      <c r="H3704" s="53"/>
      <c r="I3704" s="53"/>
      <c r="J3704" s="53"/>
      <c r="K3704" s="54">
        <f>VLOOKUP('Base PF Saúde'!$D3704,'Porte Honorário'!$A$2:$C$106,3,0)</f>
        <v>11.98</v>
      </c>
      <c r="L3704" s="54">
        <f>'Base PF Saúde'!$K3704*'Base PF Saúde'!$C3704</f>
        <v>0.47920000000000001</v>
      </c>
      <c r="M3704" s="54">
        <f>ROUND('Base PF Saúde'!$E3704*'Uco e Filme'!$A$5,2)</f>
        <v>10.79</v>
      </c>
      <c r="N3704" s="54">
        <f>'Base PF Saúde'!$H3704*'Uco e Filme'!$A$11</f>
        <v>0</v>
      </c>
      <c r="O3704" s="55">
        <f>ROUND(SUM('Base PF Saúde'!$L3704:$N3704),2)</f>
        <v>11.27</v>
      </c>
    </row>
    <row r="3705" spans="1:15" s="59" customFormat="1" ht="36" x14ac:dyDescent="0.25">
      <c r="A3705" s="50">
        <v>40312062</v>
      </c>
      <c r="B3705" s="50" t="s">
        <v>3727</v>
      </c>
      <c r="C3705" s="51">
        <v>0.75</v>
      </c>
      <c r="D3705" s="51" t="s">
        <v>132</v>
      </c>
      <c r="E3705" s="52">
        <v>6.2910000000000004</v>
      </c>
      <c r="F3705" s="53"/>
      <c r="G3705" s="53"/>
      <c r="H3705" s="53"/>
      <c r="I3705" s="53"/>
      <c r="J3705" s="53"/>
      <c r="K3705" s="54">
        <f>VLOOKUP('Base PF Saúde'!$D3705,'Porte Honorário'!$A$2:$C$106,3,0)</f>
        <v>11.98</v>
      </c>
      <c r="L3705" s="54">
        <f>'Base PF Saúde'!$K3705*'Base PF Saúde'!$C3705</f>
        <v>8.9849999999999994</v>
      </c>
      <c r="M3705" s="54">
        <f>ROUND('Base PF Saúde'!$E3705*'Uco e Filme'!$A$5,2)</f>
        <v>86.69</v>
      </c>
      <c r="N3705" s="54">
        <f>'Base PF Saúde'!$H3705*'Uco e Filme'!$A$11</f>
        <v>0</v>
      </c>
      <c r="O3705" s="55">
        <f>ROUND(SUM('Base PF Saúde'!$L3705:$N3705),2)</f>
        <v>95.68</v>
      </c>
    </row>
    <row r="3706" spans="1:15" s="59" customFormat="1" ht="36" x14ac:dyDescent="0.25">
      <c r="A3706" s="50">
        <v>40312070</v>
      </c>
      <c r="B3706" s="50" t="s">
        <v>3728</v>
      </c>
      <c r="C3706" s="56">
        <v>0.1</v>
      </c>
      <c r="D3706" s="51" t="s">
        <v>132</v>
      </c>
      <c r="E3706" s="52">
        <v>2.87</v>
      </c>
      <c r="F3706" s="53"/>
      <c r="G3706" s="53"/>
      <c r="H3706" s="53"/>
      <c r="I3706" s="53"/>
      <c r="J3706" s="53"/>
      <c r="K3706" s="54">
        <f>VLOOKUP('Base PF Saúde'!$D3706,'Porte Honorário'!$A$2:$C$106,3,0)</f>
        <v>11.98</v>
      </c>
      <c r="L3706" s="54">
        <f>'Base PF Saúde'!$K3706*'Base PF Saúde'!$C3706</f>
        <v>1.1980000000000002</v>
      </c>
      <c r="M3706" s="54">
        <f>ROUND('Base PF Saúde'!$E3706*'Uco e Filme'!$A$5,2)</f>
        <v>39.549999999999997</v>
      </c>
      <c r="N3706" s="54">
        <f>'Base PF Saúde'!$H3706*'Uco e Filme'!$A$11</f>
        <v>0</v>
      </c>
      <c r="O3706" s="55">
        <f>ROUND(SUM('Base PF Saúde'!$L3706:$N3706),2)</f>
        <v>40.75</v>
      </c>
    </row>
    <row r="3707" spans="1:15" s="59" customFormat="1" x14ac:dyDescent="0.25">
      <c r="A3707" s="50">
        <v>40312089</v>
      </c>
      <c r="B3707" s="50" t="s">
        <v>3729</v>
      </c>
      <c r="C3707" s="56">
        <v>0.1</v>
      </c>
      <c r="D3707" s="51" t="s">
        <v>132</v>
      </c>
      <c r="E3707" s="52">
        <v>2.95</v>
      </c>
      <c r="F3707" s="53"/>
      <c r="G3707" s="53"/>
      <c r="H3707" s="53"/>
      <c r="I3707" s="53"/>
      <c r="J3707" s="53"/>
      <c r="K3707" s="54">
        <f>VLOOKUP('Base PF Saúde'!$D3707,'Porte Honorário'!$A$2:$C$106,3,0)</f>
        <v>11.98</v>
      </c>
      <c r="L3707" s="54">
        <f>'Base PF Saúde'!$K3707*'Base PF Saúde'!$C3707</f>
        <v>1.1980000000000002</v>
      </c>
      <c r="M3707" s="54">
        <f>ROUND('Base PF Saúde'!$E3707*'Uco e Filme'!$A$5,2)</f>
        <v>40.65</v>
      </c>
      <c r="N3707" s="54">
        <f>'Base PF Saúde'!$H3707*'Uco e Filme'!$A$11</f>
        <v>0</v>
      </c>
      <c r="O3707" s="55">
        <f>ROUND(SUM('Base PF Saúde'!$L3707:$N3707),2)</f>
        <v>41.85</v>
      </c>
    </row>
    <row r="3708" spans="1:15" s="59" customFormat="1" ht="24" x14ac:dyDescent="0.25">
      <c r="A3708" s="50">
        <v>40312097</v>
      </c>
      <c r="B3708" s="50" t="s">
        <v>3730</v>
      </c>
      <c r="C3708" s="56">
        <v>0.1</v>
      </c>
      <c r="D3708" s="51" t="s">
        <v>132</v>
      </c>
      <c r="E3708" s="52">
        <v>2.79</v>
      </c>
      <c r="F3708" s="53"/>
      <c r="G3708" s="53"/>
      <c r="H3708" s="53"/>
      <c r="I3708" s="53"/>
      <c r="J3708" s="53"/>
      <c r="K3708" s="54">
        <f>VLOOKUP('Base PF Saúde'!$D3708,'Porte Honorário'!$A$2:$C$106,3,0)</f>
        <v>11.98</v>
      </c>
      <c r="L3708" s="54">
        <f>'Base PF Saúde'!$K3708*'Base PF Saúde'!$C3708</f>
        <v>1.1980000000000002</v>
      </c>
      <c r="M3708" s="54">
        <f>ROUND('Base PF Saúde'!$E3708*'Uco e Filme'!$A$5,2)</f>
        <v>38.450000000000003</v>
      </c>
      <c r="N3708" s="54">
        <f>'Base PF Saúde'!$H3708*'Uco e Filme'!$A$11</f>
        <v>0</v>
      </c>
      <c r="O3708" s="55">
        <f>ROUND(SUM('Base PF Saúde'!$L3708:$N3708),2)</f>
        <v>39.65</v>
      </c>
    </row>
    <row r="3709" spans="1:15" s="59" customFormat="1" ht="36" x14ac:dyDescent="0.25">
      <c r="A3709" s="50">
        <v>40312100</v>
      </c>
      <c r="B3709" s="50" t="s">
        <v>3731</v>
      </c>
      <c r="C3709" s="56">
        <v>0.1</v>
      </c>
      <c r="D3709" s="51" t="s">
        <v>132</v>
      </c>
      <c r="E3709" s="52">
        <v>2.99</v>
      </c>
      <c r="F3709" s="53"/>
      <c r="G3709" s="53"/>
      <c r="H3709" s="53"/>
      <c r="I3709" s="53"/>
      <c r="J3709" s="53"/>
      <c r="K3709" s="54">
        <f>VLOOKUP('Base PF Saúde'!$D3709,'Porte Honorário'!$A$2:$C$106,3,0)</f>
        <v>11.98</v>
      </c>
      <c r="L3709" s="54">
        <f>'Base PF Saúde'!$K3709*'Base PF Saúde'!$C3709</f>
        <v>1.1980000000000002</v>
      </c>
      <c r="M3709" s="54">
        <f>ROUND('Base PF Saúde'!$E3709*'Uco e Filme'!$A$5,2)</f>
        <v>41.2</v>
      </c>
      <c r="N3709" s="54">
        <f>'Base PF Saúde'!$H3709*'Uco e Filme'!$A$11</f>
        <v>0</v>
      </c>
      <c r="O3709" s="55">
        <f>ROUND(SUM('Base PF Saúde'!$L3709:$N3709),2)</f>
        <v>42.4</v>
      </c>
    </row>
    <row r="3710" spans="1:15" s="59" customFormat="1" x14ac:dyDescent="0.25">
      <c r="A3710" s="50">
        <v>40312119</v>
      </c>
      <c r="B3710" s="50" t="s">
        <v>3732</v>
      </c>
      <c r="C3710" s="51">
        <v>0.01</v>
      </c>
      <c r="D3710" s="51" t="s">
        <v>132</v>
      </c>
      <c r="E3710" s="52">
        <v>1.514</v>
      </c>
      <c r="F3710" s="53"/>
      <c r="G3710" s="53"/>
      <c r="H3710" s="53"/>
      <c r="I3710" s="53"/>
      <c r="J3710" s="53"/>
      <c r="K3710" s="54">
        <f>VLOOKUP('Base PF Saúde'!$D3710,'Porte Honorário'!$A$2:$C$106,3,0)</f>
        <v>11.98</v>
      </c>
      <c r="L3710" s="54">
        <f>'Base PF Saúde'!$K3710*'Base PF Saúde'!$C3710</f>
        <v>0.1198</v>
      </c>
      <c r="M3710" s="54">
        <f>ROUND('Base PF Saúde'!$E3710*'Uco e Filme'!$A$5,2)</f>
        <v>20.86</v>
      </c>
      <c r="N3710" s="54">
        <f>'Base PF Saúde'!$H3710*'Uco e Filme'!$A$11</f>
        <v>0</v>
      </c>
      <c r="O3710" s="55">
        <f>ROUND(SUM('Base PF Saúde'!$L3710:$N3710),2)</f>
        <v>20.98</v>
      </c>
    </row>
    <row r="3711" spans="1:15" s="59" customFormat="1" ht="36" x14ac:dyDescent="0.25">
      <c r="A3711" s="50">
        <v>40312127</v>
      </c>
      <c r="B3711" s="50" t="s">
        <v>3733</v>
      </c>
      <c r="C3711" s="56">
        <v>0.1</v>
      </c>
      <c r="D3711" s="51" t="s">
        <v>132</v>
      </c>
      <c r="E3711" s="52">
        <v>7.5510000000000002</v>
      </c>
      <c r="F3711" s="53"/>
      <c r="G3711" s="53"/>
      <c r="H3711" s="53"/>
      <c r="I3711" s="53"/>
      <c r="J3711" s="53"/>
      <c r="K3711" s="54">
        <f>VLOOKUP('Base PF Saúde'!$D3711,'Porte Honorário'!$A$2:$C$106,3,0)</f>
        <v>11.98</v>
      </c>
      <c r="L3711" s="54">
        <f>'Base PF Saúde'!$K3711*'Base PF Saúde'!$C3711</f>
        <v>1.1980000000000002</v>
      </c>
      <c r="M3711" s="54">
        <f>ROUND('Base PF Saúde'!$E3711*'Uco e Filme'!$A$5,2)</f>
        <v>104.05</v>
      </c>
      <c r="N3711" s="54">
        <f>'Base PF Saúde'!$H3711*'Uco e Filme'!$A$11</f>
        <v>0</v>
      </c>
      <c r="O3711" s="55">
        <f>ROUND(SUM('Base PF Saúde'!$L3711:$N3711),2)</f>
        <v>105.25</v>
      </c>
    </row>
    <row r="3712" spans="1:15" s="59" customFormat="1" x14ac:dyDescent="0.25">
      <c r="A3712" s="50">
        <v>40312135</v>
      </c>
      <c r="B3712" s="50" t="s">
        <v>3734</v>
      </c>
      <c r="C3712" s="51">
        <v>0.01</v>
      </c>
      <c r="D3712" s="51" t="s">
        <v>132</v>
      </c>
      <c r="E3712" s="52">
        <v>1.05</v>
      </c>
      <c r="F3712" s="53"/>
      <c r="G3712" s="53"/>
      <c r="H3712" s="53"/>
      <c r="I3712" s="53"/>
      <c r="J3712" s="53"/>
      <c r="K3712" s="54">
        <f>VLOOKUP('Base PF Saúde'!$D3712,'Porte Honorário'!$A$2:$C$106,3,0)</f>
        <v>11.98</v>
      </c>
      <c r="L3712" s="54">
        <f>'Base PF Saúde'!$K3712*'Base PF Saúde'!$C3712</f>
        <v>0.1198</v>
      </c>
      <c r="M3712" s="54">
        <f>ROUND('Base PF Saúde'!$E3712*'Uco e Filme'!$A$5,2)</f>
        <v>14.47</v>
      </c>
      <c r="N3712" s="54">
        <f>'Base PF Saúde'!$H3712*'Uco e Filme'!$A$11</f>
        <v>0</v>
      </c>
      <c r="O3712" s="55">
        <f>ROUND(SUM('Base PF Saúde'!$L3712:$N3712),2)</f>
        <v>14.59</v>
      </c>
    </row>
    <row r="3713" spans="1:15" s="59" customFormat="1" ht="36" x14ac:dyDescent="0.25">
      <c r="A3713" s="50">
        <v>40312143</v>
      </c>
      <c r="B3713" s="50" t="s">
        <v>3735</v>
      </c>
      <c r="C3713" s="56">
        <v>0.1</v>
      </c>
      <c r="D3713" s="51" t="s">
        <v>132</v>
      </c>
      <c r="E3713" s="52">
        <v>6.3390000000000004</v>
      </c>
      <c r="F3713" s="53"/>
      <c r="G3713" s="53"/>
      <c r="H3713" s="53"/>
      <c r="I3713" s="53"/>
      <c r="J3713" s="53"/>
      <c r="K3713" s="54">
        <f>VLOOKUP('Base PF Saúde'!$D3713,'Porte Honorário'!$A$2:$C$106,3,0)</f>
        <v>11.98</v>
      </c>
      <c r="L3713" s="54">
        <f>'Base PF Saúde'!$K3713*'Base PF Saúde'!$C3713</f>
        <v>1.1980000000000002</v>
      </c>
      <c r="M3713" s="54">
        <f>ROUND('Base PF Saúde'!$E3713*'Uco e Filme'!$A$5,2)</f>
        <v>87.35</v>
      </c>
      <c r="N3713" s="54">
        <f>'Base PF Saúde'!$H3713*'Uco e Filme'!$A$11</f>
        <v>0</v>
      </c>
      <c r="O3713" s="55">
        <f>ROUND(SUM('Base PF Saúde'!$L3713:$N3713),2)</f>
        <v>88.55</v>
      </c>
    </row>
    <row r="3714" spans="1:15" s="59" customFormat="1" ht="36" x14ac:dyDescent="0.25">
      <c r="A3714" s="50">
        <v>40312151</v>
      </c>
      <c r="B3714" s="50" t="s">
        <v>3736</v>
      </c>
      <c r="C3714" s="51">
        <v>0.1</v>
      </c>
      <c r="D3714" s="51" t="s">
        <v>132</v>
      </c>
      <c r="E3714" s="52">
        <v>5.0309999999999997</v>
      </c>
      <c r="F3714" s="53"/>
      <c r="G3714" s="53"/>
      <c r="H3714" s="53"/>
      <c r="I3714" s="53"/>
      <c r="J3714" s="53"/>
      <c r="K3714" s="54">
        <f>VLOOKUP('Base PF Saúde'!$D3714,'Porte Honorário'!$A$2:$C$106,3,0)</f>
        <v>11.98</v>
      </c>
      <c r="L3714" s="54">
        <f>'Base PF Saúde'!$K3714*'Base PF Saúde'!$C3714</f>
        <v>1.1980000000000002</v>
      </c>
      <c r="M3714" s="54">
        <f>ROUND('Base PF Saúde'!$E3714*'Uco e Filme'!$A$5,2)</f>
        <v>69.33</v>
      </c>
      <c r="N3714" s="54">
        <f>'Base PF Saúde'!$H3714*'Uco e Filme'!$A$11</f>
        <v>0</v>
      </c>
      <c r="O3714" s="55">
        <f>ROUND(SUM('Base PF Saúde'!$L3714:$N3714),2)</f>
        <v>70.53</v>
      </c>
    </row>
    <row r="3715" spans="1:15" s="59" customFormat="1" ht="36" x14ac:dyDescent="0.25">
      <c r="A3715" s="50">
        <v>40312160</v>
      </c>
      <c r="B3715" s="50" t="s">
        <v>3737</v>
      </c>
      <c r="C3715" s="51">
        <v>0.01</v>
      </c>
      <c r="D3715" s="51" t="s">
        <v>132</v>
      </c>
      <c r="E3715" s="52">
        <v>5.09</v>
      </c>
      <c r="F3715" s="53"/>
      <c r="G3715" s="53"/>
      <c r="H3715" s="53"/>
      <c r="I3715" s="53"/>
      <c r="J3715" s="53"/>
      <c r="K3715" s="54">
        <f>VLOOKUP('Base PF Saúde'!$D3715,'Porte Honorário'!$A$2:$C$106,3,0)</f>
        <v>11.98</v>
      </c>
      <c r="L3715" s="54">
        <f>'Base PF Saúde'!$K3715*'Base PF Saúde'!$C3715</f>
        <v>0.1198</v>
      </c>
      <c r="M3715" s="54">
        <f>ROUND('Base PF Saúde'!$E3715*'Uco e Filme'!$A$5,2)</f>
        <v>70.14</v>
      </c>
      <c r="N3715" s="54">
        <f>'Base PF Saúde'!$H3715*'Uco e Filme'!$A$11</f>
        <v>0</v>
      </c>
      <c r="O3715" s="55">
        <f>ROUND(SUM('Base PF Saúde'!$L3715:$N3715),2)</f>
        <v>70.260000000000005</v>
      </c>
    </row>
    <row r="3716" spans="1:15" s="59" customFormat="1" ht="48" x14ac:dyDescent="0.25">
      <c r="A3716" s="50">
        <v>40312178</v>
      </c>
      <c r="B3716" s="50" t="s">
        <v>3738</v>
      </c>
      <c r="C3716" s="51">
        <v>0.01</v>
      </c>
      <c r="D3716" s="51" t="s">
        <v>132</v>
      </c>
      <c r="E3716" s="52">
        <v>9.5</v>
      </c>
      <c r="F3716" s="53"/>
      <c r="G3716" s="53"/>
      <c r="H3716" s="53"/>
      <c r="I3716" s="53"/>
      <c r="J3716" s="53"/>
      <c r="K3716" s="54">
        <f>VLOOKUP('Base PF Saúde'!$D3716,'Porte Honorário'!$A$2:$C$106,3,0)</f>
        <v>11.98</v>
      </c>
      <c r="L3716" s="54">
        <f>'Base PF Saúde'!$K3716*'Base PF Saúde'!$C3716</f>
        <v>0.1198</v>
      </c>
      <c r="M3716" s="54">
        <f>ROUND('Base PF Saúde'!$E3716*'Uco e Filme'!$A$5,2)</f>
        <v>130.91</v>
      </c>
      <c r="N3716" s="54">
        <f>'Base PF Saúde'!$H3716*'Uco e Filme'!$A$11</f>
        <v>0</v>
      </c>
      <c r="O3716" s="55">
        <f>ROUND(SUM('Base PF Saúde'!$L3716:$N3716),2)</f>
        <v>131.03</v>
      </c>
    </row>
    <row r="3717" spans="1:15" ht="18" customHeight="1" x14ac:dyDescent="0.25">
      <c r="A3717" s="72" t="s">
        <v>3739</v>
      </c>
      <c r="B3717" s="73"/>
      <c r="C3717" s="73"/>
      <c r="D3717" s="73"/>
      <c r="E3717" s="73"/>
      <c r="F3717" s="73"/>
      <c r="G3717" s="73"/>
      <c r="H3717" s="73"/>
      <c r="I3717" s="73"/>
      <c r="J3717" s="73"/>
      <c r="K3717" s="73">
        <f>VLOOKUP('Base PF Saúde'!$D3717,'Porte Honorário'!$A$2:$C$106,3,0)</f>
        <v>0</v>
      </c>
      <c r="L3717" s="73">
        <f>'Base PF Saúde'!$K3717*'Base PF Saúde'!$C3717</f>
        <v>0</v>
      </c>
      <c r="M3717" s="73">
        <f>'Base PF Saúde'!$E3717*'Uco e Filme'!$A$5</f>
        <v>0</v>
      </c>
      <c r="N3717" s="73">
        <f>'Base PF Saúde'!$H3717*'Uco e Filme'!$A$11</f>
        <v>0</v>
      </c>
      <c r="O3717" s="74">
        <f>ROUND(SUM('Base PF Saúde'!$L3717:$N3717),2)</f>
        <v>0</v>
      </c>
    </row>
    <row r="3718" spans="1:15" s="59" customFormat="1" ht="24" x14ac:dyDescent="0.25">
      <c r="A3718" s="50">
        <v>40313018</v>
      </c>
      <c r="B3718" s="50" t="s">
        <v>3740</v>
      </c>
      <c r="C3718" s="51">
        <v>0.04</v>
      </c>
      <c r="D3718" s="51" t="s">
        <v>132</v>
      </c>
      <c r="E3718" s="53">
        <v>1.0529999999999999</v>
      </c>
      <c r="F3718" s="53"/>
      <c r="G3718" s="53"/>
      <c r="H3718" s="53"/>
      <c r="I3718" s="53"/>
      <c r="J3718" s="53"/>
      <c r="K3718" s="54">
        <f>VLOOKUP('Base PF Saúde'!$D3718,'Porte Honorário'!$A$2:$C$106,3,0)</f>
        <v>11.98</v>
      </c>
      <c r="L3718" s="54">
        <f>'Base PF Saúde'!$K3718*'Base PF Saúde'!$C3718</f>
        <v>0.47920000000000001</v>
      </c>
      <c r="M3718" s="54">
        <f>ROUND('Base PF Saúde'!$E3718*'Uco e Filme'!$A$5,2)</f>
        <v>14.51</v>
      </c>
      <c r="N3718" s="54">
        <f>'Base PF Saúde'!$H3718*'Uco e Filme'!$A$11</f>
        <v>0</v>
      </c>
      <c r="O3718" s="55">
        <f>ROUND(SUM('Base PF Saúde'!$L3718:$N3718),2)</f>
        <v>14.99</v>
      </c>
    </row>
    <row r="3719" spans="1:15" s="59" customFormat="1" ht="24" x14ac:dyDescent="0.25">
      <c r="A3719" s="50">
        <v>40313026</v>
      </c>
      <c r="B3719" s="50" t="s">
        <v>3741</v>
      </c>
      <c r="C3719" s="51">
        <v>0.1</v>
      </c>
      <c r="D3719" s="51" t="s">
        <v>132</v>
      </c>
      <c r="E3719" s="52">
        <v>1.647</v>
      </c>
      <c r="F3719" s="53"/>
      <c r="G3719" s="53"/>
      <c r="H3719" s="53"/>
      <c r="I3719" s="53"/>
      <c r="J3719" s="53"/>
      <c r="K3719" s="54">
        <f>VLOOKUP('Base PF Saúde'!$D3719,'Porte Honorário'!$A$2:$C$106,3,0)</f>
        <v>11.98</v>
      </c>
      <c r="L3719" s="54">
        <f>'Base PF Saúde'!$K3719*'Base PF Saúde'!$C3719</f>
        <v>1.1980000000000002</v>
      </c>
      <c r="M3719" s="54">
        <f>ROUND('Base PF Saúde'!$E3719*'Uco e Filme'!$A$5,2)</f>
        <v>22.7</v>
      </c>
      <c r="N3719" s="54">
        <f>'Base PF Saúde'!$H3719*'Uco e Filme'!$A$11</f>
        <v>0</v>
      </c>
      <c r="O3719" s="55">
        <f>ROUND(SUM('Base PF Saúde'!$L3719:$N3719),2)</f>
        <v>23.9</v>
      </c>
    </row>
    <row r="3720" spans="1:15" s="59" customFormat="1" ht="24" x14ac:dyDescent="0.25">
      <c r="A3720" s="50">
        <v>40313034</v>
      </c>
      <c r="B3720" s="50" t="s">
        <v>3742</v>
      </c>
      <c r="C3720" s="51">
        <v>0.01</v>
      </c>
      <c r="D3720" s="51" t="s">
        <v>132</v>
      </c>
      <c r="E3720" s="52">
        <v>1.647</v>
      </c>
      <c r="F3720" s="53"/>
      <c r="G3720" s="53"/>
      <c r="H3720" s="53"/>
      <c r="I3720" s="53"/>
      <c r="J3720" s="53"/>
      <c r="K3720" s="54">
        <f>VLOOKUP('Base PF Saúde'!$D3720,'Porte Honorário'!$A$2:$C$106,3,0)</f>
        <v>11.98</v>
      </c>
      <c r="L3720" s="54">
        <f>'Base PF Saúde'!$K3720*'Base PF Saúde'!$C3720</f>
        <v>0.1198</v>
      </c>
      <c r="M3720" s="54">
        <f>ROUND('Base PF Saúde'!$E3720*'Uco e Filme'!$A$5,2)</f>
        <v>22.7</v>
      </c>
      <c r="N3720" s="54">
        <f>'Base PF Saúde'!$H3720*'Uco e Filme'!$A$11</f>
        <v>0</v>
      </c>
      <c r="O3720" s="55">
        <f>ROUND(SUM('Base PF Saúde'!$L3720:$N3720),2)</f>
        <v>22.82</v>
      </c>
    </row>
    <row r="3721" spans="1:15" s="59" customFormat="1" ht="24" x14ac:dyDescent="0.25">
      <c r="A3721" s="50">
        <v>40313042</v>
      </c>
      <c r="B3721" s="50" t="s">
        <v>3743</v>
      </c>
      <c r="C3721" s="51">
        <v>0.04</v>
      </c>
      <c r="D3721" s="51" t="s">
        <v>132</v>
      </c>
      <c r="E3721" s="52">
        <v>1.44</v>
      </c>
      <c r="F3721" s="53"/>
      <c r="G3721" s="53"/>
      <c r="H3721" s="53"/>
      <c r="I3721" s="53"/>
      <c r="J3721" s="53"/>
      <c r="K3721" s="54">
        <f>VLOOKUP('Base PF Saúde'!$D3721,'Porte Honorário'!$A$2:$C$106,3,0)</f>
        <v>11.98</v>
      </c>
      <c r="L3721" s="54">
        <f>'Base PF Saúde'!$K3721*'Base PF Saúde'!$C3721</f>
        <v>0.47920000000000001</v>
      </c>
      <c r="M3721" s="54">
        <f>ROUND('Base PF Saúde'!$E3721*'Uco e Filme'!$A$5,2)</f>
        <v>19.84</v>
      </c>
      <c r="N3721" s="54">
        <f>'Base PF Saúde'!$H3721*'Uco e Filme'!$A$11</f>
        <v>0</v>
      </c>
      <c r="O3721" s="55">
        <f>ROUND(SUM('Base PF Saúde'!$L3721:$N3721),2)</f>
        <v>20.32</v>
      </c>
    </row>
    <row r="3722" spans="1:15" s="59" customFormat="1" ht="24" x14ac:dyDescent="0.25">
      <c r="A3722" s="50">
        <v>40313050</v>
      </c>
      <c r="B3722" s="50" t="s">
        <v>3744</v>
      </c>
      <c r="C3722" s="51">
        <v>0.04</v>
      </c>
      <c r="D3722" s="51" t="s">
        <v>132</v>
      </c>
      <c r="E3722" s="52">
        <v>1.44</v>
      </c>
      <c r="F3722" s="53"/>
      <c r="G3722" s="53"/>
      <c r="H3722" s="53"/>
      <c r="I3722" s="53"/>
      <c r="J3722" s="53"/>
      <c r="K3722" s="54">
        <f>VLOOKUP('Base PF Saúde'!$D3722,'Porte Honorário'!$A$2:$C$106,3,0)</f>
        <v>11.98</v>
      </c>
      <c r="L3722" s="54">
        <f>'Base PF Saúde'!$K3722*'Base PF Saúde'!$C3722</f>
        <v>0.47920000000000001</v>
      </c>
      <c r="M3722" s="54">
        <f>ROUND('Base PF Saúde'!$E3722*'Uco e Filme'!$A$5,2)</f>
        <v>19.84</v>
      </c>
      <c r="N3722" s="54">
        <f>'Base PF Saúde'!$H3722*'Uco e Filme'!$A$11</f>
        <v>0</v>
      </c>
      <c r="O3722" s="55">
        <f>ROUND(SUM('Base PF Saúde'!$L3722:$N3722),2)</f>
        <v>20.32</v>
      </c>
    </row>
    <row r="3723" spans="1:15" s="59" customFormat="1" ht="24" x14ac:dyDescent="0.25">
      <c r="A3723" s="50">
        <v>40313069</v>
      </c>
      <c r="B3723" s="50" t="s">
        <v>3745</v>
      </c>
      <c r="C3723" s="56">
        <v>0.1</v>
      </c>
      <c r="D3723" s="51" t="s">
        <v>132</v>
      </c>
      <c r="E3723" s="52">
        <v>1.647</v>
      </c>
      <c r="F3723" s="53"/>
      <c r="G3723" s="53"/>
      <c r="H3723" s="53"/>
      <c r="I3723" s="53"/>
      <c r="J3723" s="53"/>
      <c r="K3723" s="54">
        <f>VLOOKUP('Base PF Saúde'!$D3723,'Porte Honorário'!$A$2:$C$106,3,0)</f>
        <v>11.98</v>
      </c>
      <c r="L3723" s="54">
        <f>'Base PF Saúde'!$K3723*'Base PF Saúde'!$C3723</f>
        <v>1.1980000000000002</v>
      </c>
      <c r="M3723" s="54">
        <f>ROUND('Base PF Saúde'!$E3723*'Uco e Filme'!$A$5,2)</f>
        <v>22.7</v>
      </c>
      <c r="N3723" s="54">
        <f>'Base PF Saúde'!$H3723*'Uco e Filme'!$A$11</f>
        <v>0</v>
      </c>
      <c r="O3723" s="55">
        <f>ROUND(SUM('Base PF Saúde'!$L3723:$N3723),2)</f>
        <v>23.9</v>
      </c>
    </row>
    <row r="3724" spans="1:15" s="59" customFormat="1" x14ac:dyDescent="0.25">
      <c r="A3724" s="50">
        <v>40313077</v>
      </c>
      <c r="B3724" s="50" t="s">
        <v>3746</v>
      </c>
      <c r="C3724" s="51">
        <v>0.1</v>
      </c>
      <c r="D3724" s="51" t="s">
        <v>132</v>
      </c>
      <c r="E3724" s="52">
        <v>2.097</v>
      </c>
      <c r="F3724" s="53"/>
      <c r="G3724" s="53"/>
      <c r="H3724" s="53"/>
      <c r="I3724" s="53"/>
      <c r="J3724" s="53"/>
      <c r="K3724" s="54">
        <f>VLOOKUP('Base PF Saúde'!$D3724,'Porte Honorário'!$A$2:$C$106,3,0)</f>
        <v>11.98</v>
      </c>
      <c r="L3724" s="54">
        <f>'Base PF Saúde'!$K3724*'Base PF Saúde'!$C3724</f>
        <v>1.1980000000000002</v>
      </c>
      <c r="M3724" s="54">
        <f>ROUND('Base PF Saúde'!$E3724*'Uco e Filme'!$A$5,2)</f>
        <v>28.9</v>
      </c>
      <c r="N3724" s="54">
        <f>'Base PF Saúde'!$H3724*'Uco e Filme'!$A$11</f>
        <v>0</v>
      </c>
      <c r="O3724" s="55">
        <f>ROUND(SUM('Base PF Saúde'!$L3724:$N3724),2)</f>
        <v>30.1</v>
      </c>
    </row>
    <row r="3725" spans="1:15" s="59" customFormat="1" ht="24" x14ac:dyDescent="0.25">
      <c r="A3725" s="50">
        <v>40313085</v>
      </c>
      <c r="B3725" s="50" t="s">
        <v>3747</v>
      </c>
      <c r="C3725" s="51">
        <v>0.04</v>
      </c>
      <c r="D3725" s="51" t="s">
        <v>132</v>
      </c>
      <c r="E3725" s="52">
        <v>1.0529999999999999</v>
      </c>
      <c r="F3725" s="53"/>
      <c r="G3725" s="53"/>
      <c r="H3725" s="53"/>
      <c r="I3725" s="53"/>
      <c r="J3725" s="53"/>
      <c r="K3725" s="54">
        <f>VLOOKUP('Base PF Saúde'!$D3725,'Porte Honorário'!$A$2:$C$106,3,0)</f>
        <v>11.98</v>
      </c>
      <c r="L3725" s="54">
        <f>'Base PF Saúde'!$K3725*'Base PF Saúde'!$C3725</f>
        <v>0.47920000000000001</v>
      </c>
      <c r="M3725" s="54">
        <f>ROUND('Base PF Saúde'!$E3725*'Uco e Filme'!$A$5,2)</f>
        <v>14.51</v>
      </c>
      <c r="N3725" s="54">
        <f>'Base PF Saúde'!$H3725*'Uco e Filme'!$A$11</f>
        <v>0</v>
      </c>
      <c r="O3725" s="55">
        <f>ROUND(SUM('Base PF Saúde'!$L3725:$N3725),2)</f>
        <v>14.99</v>
      </c>
    </row>
    <row r="3726" spans="1:15" s="59" customFormat="1" ht="36" x14ac:dyDescent="0.25">
      <c r="A3726" s="50">
        <v>40313093</v>
      </c>
      <c r="B3726" s="50" t="s">
        <v>3748</v>
      </c>
      <c r="C3726" s="51">
        <v>0.04</v>
      </c>
      <c r="D3726" s="51" t="s">
        <v>132</v>
      </c>
      <c r="E3726" s="52">
        <v>0.9</v>
      </c>
      <c r="F3726" s="53"/>
      <c r="G3726" s="53"/>
      <c r="H3726" s="53"/>
      <c r="I3726" s="53"/>
      <c r="J3726" s="53"/>
      <c r="K3726" s="54">
        <f>VLOOKUP('Base PF Saúde'!$D3726,'Porte Honorário'!$A$2:$C$106,3,0)</f>
        <v>11.98</v>
      </c>
      <c r="L3726" s="54">
        <f>'Base PF Saúde'!$K3726*'Base PF Saúde'!$C3726</f>
        <v>0.47920000000000001</v>
      </c>
      <c r="M3726" s="54">
        <f>ROUND('Base PF Saúde'!$E3726*'Uco e Filme'!$A$5,2)</f>
        <v>12.4</v>
      </c>
      <c r="N3726" s="54">
        <f>'Base PF Saúde'!$H3726*'Uco e Filme'!$A$11</f>
        <v>0</v>
      </c>
      <c r="O3726" s="55">
        <f>ROUND(SUM('Base PF Saúde'!$L3726:$N3726),2)</f>
        <v>12.88</v>
      </c>
    </row>
    <row r="3727" spans="1:15" s="59" customFormat="1" x14ac:dyDescent="0.25">
      <c r="A3727" s="50">
        <v>40313107</v>
      </c>
      <c r="B3727" s="50" t="s">
        <v>3749</v>
      </c>
      <c r="C3727" s="51">
        <v>0.1</v>
      </c>
      <c r="D3727" s="51" t="s">
        <v>132</v>
      </c>
      <c r="E3727" s="52">
        <v>2.7269999999999999</v>
      </c>
      <c r="F3727" s="53"/>
      <c r="G3727" s="53"/>
      <c r="H3727" s="53"/>
      <c r="I3727" s="53"/>
      <c r="J3727" s="53"/>
      <c r="K3727" s="54">
        <f>VLOOKUP('Base PF Saúde'!$D3727,'Porte Honorário'!$A$2:$C$106,3,0)</f>
        <v>11.98</v>
      </c>
      <c r="L3727" s="54">
        <f>'Base PF Saúde'!$K3727*'Base PF Saúde'!$C3727</f>
        <v>1.1980000000000002</v>
      </c>
      <c r="M3727" s="54">
        <f>ROUND('Base PF Saúde'!$E3727*'Uco e Filme'!$A$5,2)</f>
        <v>37.58</v>
      </c>
      <c r="N3727" s="54">
        <f>'Base PF Saúde'!$H3727*'Uco e Filme'!$A$11</f>
        <v>0</v>
      </c>
      <c r="O3727" s="55">
        <f>ROUND(SUM('Base PF Saúde'!$L3727:$N3727),2)</f>
        <v>38.78</v>
      </c>
    </row>
    <row r="3728" spans="1:15" s="59" customFormat="1" ht="24" x14ac:dyDescent="0.25">
      <c r="A3728" s="50">
        <v>40313115</v>
      </c>
      <c r="B3728" s="50" t="s">
        <v>3750</v>
      </c>
      <c r="C3728" s="51">
        <v>0.04</v>
      </c>
      <c r="D3728" s="51" t="s">
        <v>132</v>
      </c>
      <c r="E3728" s="52">
        <v>0.9</v>
      </c>
      <c r="F3728" s="53"/>
      <c r="G3728" s="53"/>
      <c r="H3728" s="53"/>
      <c r="I3728" s="53"/>
      <c r="J3728" s="53"/>
      <c r="K3728" s="54">
        <f>VLOOKUP('Base PF Saúde'!$D3728,'Porte Honorário'!$A$2:$C$106,3,0)</f>
        <v>11.98</v>
      </c>
      <c r="L3728" s="54">
        <f>'Base PF Saúde'!$K3728*'Base PF Saúde'!$C3728</f>
        <v>0.47920000000000001</v>
      </c>
      <c r="M3728" s="54">
        <f>ROUND('Base PF Saúde'!$E3728*'Uco e Filme'!$A$5,2)</f>
        <v>12.4</v>
      </c>
      <c r="N3728" s="54">
        <f>'Base PF Saúde'!$H3728*'Uco e Filme'!$A$11</f>
        <v>0</v>
      </c>
      <c r="O3728" s="55">
        <f>ROUND(SUM('Base PF Saúde'!$L3728:$N3728),2)</f>
        <v>12.88</v>
      </c>
    </row>
    <row r="3729" spans="1:15" s="59" customFormat="1" ht="24" x14ac:dyDescent="0.25">
      <c r="A3729" s="50">
        <v>40313123</v>
      </c>
      <c r="B3729" s="50" t="s">
        <v>3751</v>
      </c>
      <c r="C3729" s="51">
        <v>0.04</v>
      </c>
      <c r="D3729" s="51" t="s">
        <v>132</v>
      </c>
      <c r="E3729" s="52">
        <v>1.44</v>
      </c>
      <c r="F3729" s="53"/>
      <c r="G3729" s="53"/>
      <c r="H3729" s="53"/>
      <c r="I3729" s="53"/>
      <c r="J3729" s="53"/>
      <c r="K3729" s="54">
        <f>VLOOKUP('Base PF Saúde'!$D3729,'Porte Honorário'!$A$2:$C$106,3,0)</f>
        <v>11.98</v>
      </c>
      <c r="L3729" s="54">
        <f>'Base PF Saúde'!$K3729*'Base PF Saúde'!$C3729</f>
        <v>0.47920000000000001</v>
      </c>
      <c r="M3729" s="54">
        <f>ROUND('Base PF Saúde'!$E3729*'Uco e Filme'!$A$5,2)</f>
        <v>19.84</v>
      </c>
      <c r="N3729" s="54">
        <f>'Base PF Saúde'!$H3729*'Uco e Filme'!$A$11</f>
        <v>0</v>
      </c>
      <c r="O3729" s="55">
        <f>ROUND(SUM('Base PF Saúde'!$L3729:$N3729),2)</f>
        <v>20.32</v>
      </c>
    </row>
    <row r="3730" spans="1:15" s="59" customFormat="1" x14ac:dyDescent="0.25">
      <c r="A3730" s="50">
        <v>40313131</v>
      </c>
      <c r="B3730" s="50" t="s">
        <v>3752</v>
      </c>
      <c r="C3730" s="51">
        <v>0.1</v>
      </c>
      <c r="D3730" s="51" t="s">
        <v>132</v>
      </c>
      <c r="E3730" s="52">
        <v>2.34</v>
      </c>
      <c r="F3730" s="53"/>
      <c r="G3730" s="53"/>
      <c r="H3730" s="53"/>
      <c r="I3730" s="53"/>
      <c r="J3730" s="53"/>
      <c r="K3730" s="54">
        <f>VLOOKUP('Base PF Saúde'!$D3730,'Porte Honorário'!$A$2:$C$106,3,0)</f>
        <v>11.98</v>
      </c>
      <c r="L3730" s="54">
        <f>'Base PF Saúde'!$K3730*'Base PF Saúde'!$C3730</f>
        <v>1.1980000000000002</v>
      </c>
      <c r="M3730" s="54">
        <f>ROUND('Base PF Saúde'!$E3730*'Uco e Filme'!$A$5,2)</f>
        <v>32.25</v>
      </c>
      <c r="N3730" s="54">
        <f>'Base PF Saúde'!$H3730*'Uco e Filme'!$A$11</f>
        <v>0</v>
      </c>
      <c r="O3730" s="55">
        <f>ROUND(SUM('Base PF Saúde'!$L3730:$N3730),2)</f>
        <v>33.450000000000003</v>
      </c>
    </row>
    <row r="3731" spans="1:15" s="59" customFormat="1" x14ac:dyDescent="0.25">
      <c r="A3731" s="50">
        <v>40313140</v>
      </c>
      <c r="B3731" s="50" t="s">
        <v>3753</v>
      </c>
      <c r="C3731" s="51">
        <v>0.1</v>
      </c>
      <c r="D3731" s="51" t="s">
        <v>132</v>
      </c>
      <c r="E3731" s="52">
        <v>2.097</v>
      </c>
      <c r="F3731" s="53"/>
      <c r="G3731" s="53"/>
      <c r="H3731" s="53"/>
      <c r="I3731" s="53"/>
      <c r="J3731" s="53"/>
      <c r="K3731" s="54">
        <f>VLOOKUP('Base PF Saúde'!$D3731,'Porte Honorário'!$A$2:$C$106,3,0)</f>
        <v>11.98</v>
      </c>
      <c r="L3731" s="54">
        <f>'Base PF Saúde'!$K3731*'Base PF Saúde'!$C3731</f>
        <v>1.1980000000000002</v>
      </c>
      <c r="M3731" s="54">
        <f>ROUND('Base PF Saúde'!$E3731*'Uco e Filme'!$A$5,2)</f>
        <v>28.9</v>
      </c>
      <c r="N3731" s="54">
        <f>'Base PF Saúde'!$H3731*'Uco e Filme'!$A$11</f>
        <v>0</v>
      </c>
      <c r="O3731" s="55">
        <f>ROUND(SUM('Base PF Saúde'!$L3731:$N3731),2)</f>
        <v>30.1</v>
      </c>
    </row>
    <row r="3732" spans="1:15" s="59" customFormat="1" ht="24" x14ac:dyDescent="0.25">
      <c r="A3732" s="50">
        <v>40313158</v>
      </c>
      <c r="B3732" s="50" t="s">
        <v>3754</v>
      </c>
      <c r="C3732" s="51">
        <v>0.1</v>
      </c>
      <c r="D3732" s="51" t="s">
        <v>132</v>
      </c>
      <c r="E3732" s="52">
        <v>1.647</v>
      </c>
      <c r="F3732" s="53"/>
      <c r="G3732" s="53"/>
      <c r="H3732" s="53"/>
      <c r="I3732" s="53"/>
      <c r="J3732" s="53"/>
      <c r="K3732" s="54">
        <f>VLOOKUP('Base PF Saúde'!$D3732,'Porte Honorário'!$A$2:$C$106,3,0)</f>
        <v>11.98</v>
      </c>
      <c r="L3732" s="54">
        <f>'Base PF Saúde'!$K3732*'Base PF Saúde'!$C3732</f>
        <v>1.1980000000000002</v>
      </c>
      <c r="M3732" s="54">
        <f>ROUND('Base PF Saúde'!$E3732*'Uco e Filme'!$A$5,2)</f>
        <v>22.7</v>
      </c>
      <c r="N3732" s="54">
        <f>'Base PF Saúde'!$H3732*'Uco e Filme'!$A$11</f>
        <v>0</v>
      </c>
      <c r="O3732" s="55">
        <f>ROUND(SUM('Base PF Saúde'!$L3732:$N3732),2)</f>
        <v>23.9</v>
      </c>
    </row>
    <row r="3733" spans="1:15" s="59" customFormat="1" x14ac:dyDescent="0.25">
      <c r="A3733" s="50">
        <v>40313166</v>
      </c>
      <c r="B3733" s="50" t="s">
        <v>3755</v>
      </c>
      <c r="C3733" s="51">
        <v>0.04</v>
      </c>
      <c r="D3733" s="51" t="s">
        <v>132</v>
      </c>
      <c r="E3733" s="52">
        <v>1.44</v>
      </c>
      <c r="F3733" s="53"/>
      <c r="G3733" s="53"/>
      <c r="H3733" s="53"/>
      <c r="I3733" s="53"/>
      <c r="J3733" s="53"/>
      <c r="K3733" s="54">
        <f>VLOOKUP('Base PF Saúde'!$D3733,'Porte Honorário'!$A$2:$C$106,3,0)</f>
        <v>11.98</v>
      </c>
      <c r="L3733" s="54">
        <f>'Base PF Saúde'!$K3733*'Base PF Saúde'!$C3733</f>
        <v>0.47920000000000001</v>
      </c>
      <c r="M3733" s="54">
        <f>ROUND('Base PF Saúde'!$E3733*'Uco e Filme'!$A$5,2)</f>
        <v>19.84</v>
      </c>
      <c r="N3733" s="54">
        <f>'Base PF Saúde'!$H3733*'Uco e Filme'!$A$11</f>
        <v>0</v>
      </c>
      <c r="O3733" s="55">
        <f>ROUND(SUM('Base PF Saúde'!$L3733:$N3733),2)</f>
        <v>20.32</v>
      </c>
    </row>
    <row r="3734" spans="1:15" s="59" customFormat="1" x14ac:dyDescent="0.25">
      <c r="A3734" s="50">
        <v>40313174</v>
      </c>
      <c r="B3734" s="50" t="s">
        <v>3756</v>
      </c>
      <c r="C3734" s="51">
        <v>0.1</v>
      </c>
      <c r="D3734" s="51" t="s">
        <v>132</v>
      </c>
      <c r="E3734" s="52">
        <v>2.097</v>
      </c>
      <c r="F3734" s="53"/>
      <c r="G3734" s="53"/>
      <c r="H3734" s="53"/>
      <c r="I3734" s="53"/>
      <c r="J3734" s="53"/>
      <c r="K3734" s="54">
        <f>VLOOKUP('Base PF Saúde'!$D3734,'Porte Honorário'!$A$2:$C$106,3,0)</f>
        <v>11.98</v>
      </c>
      <c r="L3734" s="54">
        <f>'Base PF Saúde'!$K3734*'Base PF Saúde'!$C3734</f>
        <v>1.1980000000000002</v>
      </c>
      <c r="M3734" s="54">
        <f>ROUND('Base PF Saúde'!$E3734*'Uco e Filme'!$A$5,2)</f>
        <v>28.9</v>
      </c>
      <c r="N3734" s="54">
        <f>'Base PF Saúde'!$H3734*'Uco e Filme'!$A$11</f>
        <v>0</v>
      </c>
      <c r="O3734" s="55">
        <f>ROUND(SUM('Base PF Saúde'!$L3734:$N3734),2)</f>
        <v>30.1</v>
      </c>
    </row>
    <row r="3735" spans="1:15" s="59" customFormat="1" ht="24" x14ac:dyDescent="0.25">
      <c r="A3735" s="50">
        <v>40313182</v>
      </c>
      <c r="B3735" s="50" t="s">
        <v>3757</v>
      </c>
      <c r="C3735" s="56">
        <v>0.04</v>
      </c>
      <c r="D3735" s="51" t="s">
        <v>132</v>
      </c>
      <c r="E3735" s="52">
        <v>0.9</v>
      </c>
      <c r="F3735" s="53"/>
      <c r="G3735" s="53"/>
      <c r="H3735" s="53"/>
      <c r="I3735" s="53"/>
      <c r="J3735" s="53"/>
      <c r="K3735" s="54">
        <f>VLOOKUP('Base PF Saúde'!$D3735,'Porte Honorário'!$A$2:$C$106,3,0)</f>
        <v>11.98</v>
      </c>
      <c r="L3735" s="54">
        <f>'Base PF Saúde'!$K3735*'Base PF Saúde'!$C3735</f>
        <v>0.47920000000000001</v>
      </c>
      <c r="M3735" s="54">
        <f>ROUND('Base PF Saúde'!$E3735*'Uco e Filme'!$A$5,2)</f>
        <v>12.4</v>
      </c>
      <c r="N3735" s="54">
        <f>'Base PF Saúde'!$H3735*'Uco e Filme'!$A$11</f>
        <v>0</v>
      </c>
      <c r="O3735" s="55">
        <f>ROUND(SUM('Base PF Saúde'!$L3735:$N3735),2)</f>
        <v>12.88</v>
      </c>
    </row>
    <row r="3736" spans="1:15" s="59" customFormat="1" ht="36" x14ac:dyDescent="0.25">
      <c r="A3736" s="50">
        <v>40313190</v>
      </c>
      <c r="B3736" s="50" t="s">
        <v>3758</v>
      </c>
      <c r="C3736" s="51">
        <v>0.1</v>
      </c>
      <c r="D3736" s="51" t="s">
        <v>132</v>
      </c>
      <c r="E3736" s="52">
        <v>2.7269999999999999</v>
      </c>
      <c r="F3736" s="53"/>
      <c r="G3736" s="53"/>
      <c r="H3736" s="53"/>
      <c r="I3736" s="53"/>
      <c r="J3736" s="53"/>
      <c r="K3736" s="54">
        <f>VLOOKUP('Base PF Saúde'!$D3736,'Porte Honorário'!$A$2:$C$106,3,0)</f>
        <v>11.98</v>
      </c>
      <c r="L3736" s="54">
        <f>'Base PF Saúde'!$K3736*'Base PF Saúde'!$C3736</f>
        <v>1.1980000000000002</v>
      </c>
      <c r="M3736" s="54">
        <f>ROUND('Base PF Saúde'!$E3736*'Uco e Filme'!$A$5,2)</f>
        <v>37.58</v>
      </c>
      <c r="N3736" s="54">
        <f>'Base PF Saúde'!$H3736*'Uco e Filme'!$A$11</f>
        <v>0</v>
      </c>
      <c r="O3736" s="55">
        <f>ROUND(SUM('Base PF Saúde'!$L3736:$N3736),2)</f>
        <v>38.78</v>
      </c>
    </row>
    <row r="3737" spans="1:15" s="59" customFormat="1" x14ac:dyDescent="0.25">
      <c r="A3737" s="50">
        <v>40313204</v>
      </c>
      <c r="B3737" s="50" t="s">
        <v>3759</v>
      </c>
      <c r="C3737" s="51">
        <v>0.1</v>
      </c>
      <c r="D3737" s="51" t="s">
        <v>132</v>
      </c>
      <c r="E3737" s="52">
        <v>1.647</v>
      </c>
      <c r="F3737" s="53"/>
      <c r="G3737" s="53"/>
      <c r="H3737" s="53"/>
      <c r="I3737" s="53"/>
      <c r="J3737" s="53"/>
      <c r="K3737" s="54">
        <f>VLOOKUP('Base PF Saúde'!$D3737,'Porte Honorário'!$A$2:$C$106,3,0)</f>
        <v>11.98</v>
      </c>
      <c r="L3737" s="54">
        <f>'Base PF Saúde'!$K3737*'Base PF Saúde'!$C3737</f>
        <v>1.1980000000000002</v>
      </c>
      <c r="M3737" s="54">
        <f>ROUND('Base PF Saúde'!$E3737*'Uco e Filme'!$A$5,2)</f>
        <v>22.7</v>
      </c>
      <c r="N3737" s="54">
        <f>'Base PF Saúde'!$H3737*'Uco e Filme'!$A$11</f>
        <v>0</v>
      </c>
      <c r="O3737" s="55">
        <f>ROUND(SUM('Base PF Saúde'!$L3737:$N3737),2)</f>
        <v>23.9</v>
      </c>
    </row>
    <row r="3738" spans="1:15" s="59" customFormat="1" ht="24" x14ac:dyDescent="0.25">
      <c r="A3738" s="50">
        <v>40313212</v>
      </c>
      <c r="B3738" s="50" t="s">
        <v>3760</v>
      </c>
      <c r="C3738" s="51">
        <v>0.04</v>
      </c>
      <c r="D3738" s="51" t="s">
        <v>132</v>
      </c>
      <c r="E3738" s="52">
        <v>1.647</v>
      </c>
      <c r="F3738" s="53"/>
      <c r="G3738" s="53"/>
      <c r="H3738" s="53"/>
      <c r="I3738" s="53"/>
      <c r="J3738" s="53"/>
      <c r="K3738" s="54">
        <f>VLOOKUP('Base PF Saúde'!$D3738,'Porte Honorário'!$A$2:$C$106,3,0)</f>
        <v>11.98</v>
      </c>
      <c r="L3738" s="54">
        <f>'Base PF Saúde'!$K3738*'Base PF Saúde'!$C3738</f>
        <v>0.47920000000000001</v>
      </c>
      <c r="M3738" s="54">
        <f>ROUND('Base PF Saúde'!$E3738*'Uco e Filme'!$A$5,2)</f>
        <v>22.7</v>
      </c>
      <c r="N3738" s="54">
        <f>'Base PF Saúde'!$H3738*'Uco e Filme'!$A$11</f>
        <v>0</v>
      </c>
      <c r="O3738" s="55">
        <f>ROUND(SUM('Base PF Saúde'!$L3738:$N3738),2)</f>
        <v>23.18</v>
      </c>
    </row>
    <row r="3739" spans="1:15" s="59" customFormat="1" ht="24" x14ac:dyDescent="0.25">
      <c r="A3739" s="50">
        <v>40313220</v>
      </c>
      <c r="B3739" s="50" t="s">
        <v>3761</v>
      </c>
      <c r="C3739" s="51">
        <v>0.04</v>
      </c>
      <c r="D3739" s="51" t="s">
        <v>132</v>
      </c>
      <c r="E3739" s="52">
        <v>1.44</v>
      </c>
      <c r="F3739" s="53"/>
      <c r="G3739" s="53"/>
      <c r="H3739" s="53"/>
      <c r="I3739" s="53"/>
      <c r="J3739" s="53"/>
      <c r="K3739" s="54">
        <f>VLOOKUP('Base PF Saúde'!$D3739,'Porte Honorário'!$A$2:$C$106,3,0)</f>
        <v>11.98</v>
      </c>
      <c r="L3739" s="54">
        <f>'Base PF Saúde'!$K3739*'Base PF Saúde'!$C3739</f>
        <v>0.47920000000000001</v>
      </c>
      <c r="M3739" s="54">
        <f>ROUND('Base PF Saúde'!$E3739*'Uco e Filme'!$A$5,2)</f>
        <v>19.84</v>
      </c>
      <c r="N3739" s="54">
        <f>'Base PF Saúde'!$H3739*'Uco e Filme'!$A$11</f>
        <v>0</v>
      </c>
      <c r="O3739" s="55">
        <f>ROUND(SUM('Base PF Saúde'!$L3739:$N3739),2)</f>
        <v>20.32</v>
      </c>
    </row>
    <row r="3740" spans="1:15" s="59" customFormat="1" ht="24" x14ac:dyDescent="0.25">
      <c r="A3740" s="50">
        <v>40313239</v>
      </c>
      <c r="B3740" s="50" t="s">
        <v>3762</v>
      </c>
      <c r="C3740" s="51">
        <v>0.04</v>
      </c>
      <c r="D3740" s="51" t="s">
        <v>132</v>
      </c>
      <c r="E3740" s="52">
        <v>1.44</v>
      </c>
      <c r="F3740" s="53"/>
      <c r="G3740" s="53"/>
      <c r="H3740" s="53"/>
      <c r="I3740" s="53"/>
      <c r="J3740" s="53"/>
      <c r="K3740" s="54">
        <f>VLOOKUP('Base PF Saúde'!$D3740,'Porte Honorário'!$A$2:$C$106,3,0)</f>
        <v>11.98</v>
      </c>
      <c r="L3740" s="54">
        <f>'Base PF Saúde'!$K3740*'Base PF Saúde'!$C3740</f>
        <v>0.47920000000000001</v>
      </c>
      <c r="M3740" s="54">
        <f>ROUND('Base PF Saúde'!$E3740*'Uco e Filme'!$A$5,2)</f>
        <v>19.84</v>
      </c>
      <c r="N3740" s="54">
        <f>'Base PF Saúde'!$H3740*'Uco e Filme'!$A$11</f>
        <v>0</v>
      </c>
      <c r="O3740" s="55">
        <f>ROUND(SUM('Base PF Saúde'!$L3740:$N3740),2)</f>
        <v>20.32</v>
      </c>
    </row>
    <row r="3741" spans="1:15" s="59" customFormat="1" ht="24" x14ac:dyDescent="0.25">
      <c r="A3741" s="50">
        <v>40313247</v>
      </c>
      <c r="B3741" s="50" t="s">
        <v>3763</v>
      </c>
      <c r="C3741" s="51">
        <v>0.04</v>
      </c>
      <c r="D3741" s="51" t="s">
        <v>132</v>
      </c>
      <c r="E3741" s="52">
        <v>1.44</v>
      </c>
      <c r="F3741" s="53"/>
      <c r="G3741" s="53"/>
      <c r="H3741" s="53"/>
      <c r="I3741" s="53"/>
      <c r="J3741" s="53"/>
      <c r="K3741" s="54">
        <f>VLOOKUP('Base PF Saúde'!$D3741,'Porte Honorário'!$A$2:$C$106,3,0)</f>
        <v>11.98</v>
      </c>
      <c r="L3741" s="54">
        <f>'Base PF Saúde'!$K3741*'Base PF Saúde'!$C3741</f>
        <v>0.47920000000000001</v>
      </c>
      <c r="M3741" s="54">
        <f>ROUND('Base PF Saúde'!$E3741*'Uco e Filme'!$A$5,2)</f>
        <v>19.84</v>
      </c>
      <c r="N3741" s="54">
        <f>'Base PF Saúde'!$H3741*'Uco e Filme'!$A$11</f>
        <v>0</v>
      </c>
      <c r="O3741" s="55">
        <f>ROUND(SUM('Base PF Saúde'!$L3741:$N3741),2)</f>
        <v>20.32</v>
      </c>
    </row>
    <row r="3742" spans="1:15" s="59" customFormat="1" x14ac:dyDescent="0.25">
      <c r="A3742" s="50">
        <v>40313255</v>
      </c>
      <c r="B3742" s="50" t="s">
        <v>3764</v>
      </c>
      <c r="C3742" s="51">
        <v>0.1</v>
      </c>
      <c r="D3742" s="51" t="s">
        <v>132</v>
      </c>
      <c r="E3742" s="52">
        <v>2.34</v>
      </c>
      <c r="F3742" s="53"/>
      <c r="G3742" s="53"/>
      <c r="H3742" s="53"/>
      <c r="I3742" s="53"/>
      <c r="J3742" s="53"/>
      <c r="K3742" s="54">
        <f>VLOOKUP('Base PF Saúde'!$D3742,'Porte Honorário'!$A$2:$C$106,3,0)</f>
        <v>11.98</v>
      </c>
      <c r="L3742" s="54">
        <f>'Base PF Saúde'!$K3742*'Base PF Saúde'!$C3742</f>
        <v>1.1980000000000002</v>
      </c>
      <c r="M3742" s="54">
        <f>ROUND('Base PF Saúde'!$E3742*'Uco e Filme'!$A$5,2)</f>
        <v>32.25</v>
      </c>
      <c r="N3742" s="54">
        <f>'Base PF Saúde'!$H3742*'Uco e Filme'!$A$11</f>
        <v>0</v>
      </c>
      <c r="O3742" s="55">
        <f>ROUND(SUM('Base PF Saúde'!$L3742:$N3742),2)</f>
        <v>33.450000000000003</v>
      </c>
    </row>
    <row r="3743" spans="1:15" s="59" customFormat="1" ht="24" x14ac:dyDescent="0.25">
      <c r="A3743" s="50">
        <v>40313263</v>
      </c>
      <c r="B3743" s="50" t="s">
        <v>3765</v>
      </c>
      <c r="C3743" s="56">
        <v>0.04</v>
      </c>
      <c r="D3743" s="51" t="s">
        <v>132</v>
      </c>
      <c r="E3743" s="52">
        <v>0.72</v>
      </c>
      <c r="F3743" s="53"/>
      <c r="G3743" s="53"/>
      <c r="H3743" s="53"/>
      <c r="I3743" s="53"/>
      <c r="J3743" s="53"/>
      <c r="K3743" s="54">
        <f>VLOOKUP('Base PF Saúde'!$D3743,'Porte Honorário'!$A$2:$C$106,3,0)</f>
        <v>11.98</v>
      </c>
      <c r="L3743" s="54">
        <f>'Base PF Saúde'!$K3743*'Base PF Saúde'!$C3743</f>
        <v>0.47920000000000001</v>
      </c>
      <c r="M3743" s="54">
        <f>ROUND('Base PF Saúde'!$E3743*'Uco e Filme'!$A$5,2)</f>
        <v>9.92</v>
      </c>
      <c r="N3743" s="54">
        <f>'Base PF Saúde'!$H3743*'Uco e Filme'!$A$11</f>
        <v>0</v>
      </c>
      <c r="O3743" s="55">
        <f>ROUND(SUM('Base PF Saúde'!$L3743:$N3743),2)</f>
        <v>10.4</v>
      </c>
    </row>
    <row r="3744" spans="1:15" s="59" customFormat="1" ht="24" x14ac:dyDescent="0.25">
      <c r="A3744" s="50">
        <v>40313271</v>
      </c>
      <c r="B3744" s="50" t="s">
        <v>3766</v>
      </c>
      <c r="C3744" s="51">
        <v>0.1</v>
      </c>
      <c r="D3744" s="51" t="s">
        <v>132</v>
      </c>
      <c r="E3744" s="52">
        <v>2.097</v>
      </c>
      <c r="F3744" s="53"/>
      <c r="G3744" s="53"/>
      <c r="H3744" s="53"/>
      <c r="I3744" s="53"/>
      <c r="J3744" s="53"/>
      <c r="K3744" s="54">
        <f>VLOOKUP('Base PF Saúde'!$D3744,'Porte Honorário'!$A$2:$C$106,3,0)</f>
        <v>11.98</v>
      </c>
      <c r="L3744" s="54">
        <f>'Base PF Saúde'!$K3744*'Base PF Saúde'!$C3744</f>
        <v>1.1980000000000002</v>
      </c>
      <c r="M3744" s="54">
        <f>ROUND('Base PF Saúde'!$E3744*'Uco e Filme'!$A$5,2)</f>
        <v>28.9</v>
      </c>
      <c r="N3744" s="54">
        <f>'Base PF Saúde'!$H3744*'Uco e Filme'!$A$11</f>
        <v>0</v>
      </c>
      <c r="O3744" s="55">
        <f>ROUND(SUM('Base PF Saúde'!$L3744:$N3744),2)</f>
        <v>30.1</v>
      </c>
    </row>
    <row r="3745" spans="1:15" s="59" customFormat="1" ht="36" x14ac:dyDescent="0.25">
      <c r="A3745" s="50">
        <v>40313280</v>
      </c>
      <c r="B3745" s="50" t="s">
        <v>3767</v>
      </c>
      <c r="C3745" s="56">
        <v>0.1</v>
      </c>
      <c r="D3745" s="51" t="s">
        <v>132</v>
      </c>
      <c r="E3745" s="52">
        <v>1.647</v>
      </c>
      <c r="F3745" s="53"/>
      <c r="G3745" s="53"/>
      <c r="H3745" s="53"/>
      <c r="I3745" s="53"/>
      <c r="J3745" s="53"/>
      <c r="K3745" s="54">
        <f>VLOOKUP('Base PF Saúde'!$D3745,'Porte Honorário'!$A$2:$C$106,3,0)</f>
        <v>11.98</v>
      </c>
      <c r="L3745" s="54">
        <f>'Base PF Saúde'!$K3745*'Base PF Saúde'!$C3745</f>
        <v>1.1980000000000002</v>
      </c>
      <c r="M3745" s="54">
        <f>ROUND('Base PF Saúde'!$E3745*'Uco e Filme'!$A$5,2)</f>
        <v>22.7</v>
      </c>
      <c r="N3745" s="54">
        <f>'Base PF Saúde'!$H3745*'Uco e Filme'!$A$11</f>
        <v>0</v>
      </c>
      <c r="O3745" s="55">
        <f>ROUND(SUM('Base PF Saúde'!$L3745:$N3745),2)</f>
        <v>23.9</v>
      </c>
    </row>
    <row r="3746" spans="1:15" s="59" customFormat="1" x14ac:dyDescent="0.25">
      <c r="A3746" s="50">
        <v>40313298</v>
      </c>
      <c r="B3746" s="50" t="s">
        <v>3768</v>
      </c>
      <c r="C3746" s="56">
        <v>0.1</v>
      </c>
      <c r="D3746" s="51" t="s">
        <v>132</v>
      </c>
      <c r="E3746" s="52">
        <v>2.097</v>
      </c>
      <c r="F3746" s="53"/>
      <c r="G3746" s="53"/>
      <c r="H3746" s="53"/>
      <c r="I3746" s="53"/>
      <c r="J3746" s="53"/>
      <c r="K3746" s="54">
        <f>VLOOKUP('Base PF Saúde'!$D3746,'Porte Honorário'!$A$2:$C$106,3,0)</f>
        <v>11.98</v>
      </c>
      <c r="L3746" s="54">
        <f>'Base PF Saúde'!$K3746*'Base PF Saúde'!$C3746</f>
        <v>1.1980000000000002</v>
      </c>
      <c r="M3746" s="54">
        <f>ROUND('Base PF Saúde'!$E3746*'Uco e Filme'!$A$5,2)</f>
        <v>28.9</v>
      </c>
      <c r="N3746" s="54">
        <f>'Base PF Saúde'!$H3746*'Uco e Filme'!$A$11</f>
        <v>0</v>
      </c>
      <c r="O3746" s="55">
        <f>ROUND(SUM('Base PF Saúde'!$L3746:$N3746),2)</f>
        <v>30.1</v>
      </c>
    </row>
    <row r="3747" spans="1:15" s="59" customFormat="1" x14ac:dyDescent="0.25">
      <c r="A3747" s="50">
        <v>40313301</v>
      </c>
      <c r="B3747" s="50" t="s">
        <v>3769</v>
      </c>
      <c r="C3747" s="51">
        <v>0.75</v>
      </c>
      <c r="D3747" s="51" t="s">
        <v>132</v>
      </c>
      <c r="E3747" s="52">
        <v>29.79</v>
      </c>
      <c r="F3747" s="53"/>
      <c r="G3747" s="53"/>
      <c r="H3747" s="53"/>
      <c r="I3747" s="53"/>
      <c r="J3747" s="53"/>
      <c r="K3747" s="54">
        <f>VLOOKUP('Base PF Saúde'!$D3747,'Porte Honorário'!$A$2:$C$106,3,0)</f>
        <v>11.98</v>
      </c>
      <c r="L3747" s="54">
        <f>'Base PF Saúde'!$K3747*'Base PF Saúde'!$C3747</f>
        <v>8.9849999999999994</v>
      </c>
      <c r="M3747" s="54">
        <f>ROUND('Base PF Saúde'!$E3747*'Uco e Filme'!$A$5,2)</f>
        <v>410.51</v>
      </c>
      <c r="N3747" s="54">
        <f>'Base PF Saúde'!$H3747*'Uco e Filme'!$A$11</f>
        <v>0</v>
      </c>
      <c r="O3747" s="55">
        <f>ROUND(SUM('Base PF Saúde'!$L3747:$N3747),2)</f>
        <v>419.5</v>
      </c>
    </row>
    <row r="3748" spans="1:15" s="59" customFormat="1" x14ac:dyDescent="0.25">
      <c r="A3748" s="50">
        <v>40313310</v>
      </c>
      <c r="B3748" s="50" t="s">
        <v>3770</v>
      </c>
      <c r="C3748" s="51">
        <v>0.1</v>
      </c>
      <c r="D3748" s="51" t="s">
        <v>132</v>
      </c>
      <c r="E3748" s="52">
        <v>3.2669999999999999</v>
      </c>
      <c r="F3748" s="53"/>
      <c r="G3748" s="53"/>
      <c r="H3748" s="53"/>
      <c r="I3748" s="53"/>
      <c r="J3748" s="53"/>
      <c r="K3748" s="54">
        <f>VLOOKUP('Base PF Saúde'!$D3748,'Porte Honorário'!$A$2:$C$106,3,0)</f>
        <v>11.98</v>
      </c>
      <c r="L3748" s="54">
        <f>'Base PF Saúde'!$K3748*'Base PF Saúde'!$C3748</f>
        <v>1.1980000000000002</v>
      </c>
      <c r="M3748" s="54">
        <f>ROUND('Base PF Saúde'!$E3748*'Uco e Filme'!$A$5,2)</f>
        <v>45.02</v>
      </c>
      <c r="N3748" s="54">
        <f>'Base PF Saúde'!$H3748*'Uco e Filme'!$A$11</f>
        <v>0</v>
      </c>
      <c r="O3748" s="55">
        <f>ROUND(SUM('Base PF Saúde'!$L3748:$N3748),2)</f>
        <v>46.22</v>
      </c>
    </row>
    <row r="3749" spans="1:15" s="59" customFormat="1" x14ac:dyDescent="0.25">
      <c r="A3749" s="50">
        <v>40313328</v>
      </c>
      <c r="B3749" s="50" t="s">
        <v>3771</v>
      </c>
      <c r="C3749" s="51">
        <v>0.1</v>
      </c>
      <c r="D3749" s="51" t="s">
        <v>132</v>
      </c>
      <c r="E3749" s="52">
        <v>3.2669999999999999</v>
      </c>
      <c r="F3749" s="53"/>
      <c r="G3749" s="53"/>
      <c r="H3749" s="53"/>
      <c r="I3749" s="53"/>
      <c r="J3749" s="53"/>
      <c r="K3749" s="54">
        <f>VLOOKUP('Base PF Saúde'!$D3749,'Porte Honorário'!$A$2:$C$106,3,0)</f>
        <v>11.98</v>
      </c>
      <c r="L3749" s="54">
        <f>'Base PF Saúde'!$K3749*'Base PF Saúde'!$C3749</f>
        <v>1.1980000000000002</v>
      </c>
      <c r="M3749" s="54">
        <f>ROUND('Base PF Saúde'!$E3749*'Uco e Filme'!$A$5,2)</f>
        <v>45.02</v>
      </c>
      <c r="N3749" s="54">
        <f>'Base PF Saúde'!$H3749*'Uco e Filme'!$A$11</f>
        <v>0</v>
      </c>
      <c r="O3749" s="55">
        <f>ROUND(SUM('Base PF Saúde'!$L3749:$N3749),2)</f>
        <v>46.22</v>
      </c>
    </row>
    <row r="3750" spans="1:15" s="59" customFormat="1" x14ac:dyDescent="0.25">
      <c r="A3750" s="50">
        <v>40313336</v>
      </c>
      <c r="B3750" s="50" t="s">
        <v>3772</v>
      </c>
      <c r="C3750" s="51">
        <v>0.01</v>
      </c>
      <c r="D3750" s="51" t="s">
        <v>132</v>
      </c>
      <c r="E3750" s="52">
        <v>1.04</v>
      </c>
      <c r="F3750" s="53"/>
      <c r="G3750" s="53"/>
      <c r="H3750" s="53"/>
      <c r="I3750" s="53"/>
      <c r="J3750" s="53"/>
      <c r="K3750" s="54">
        <f>VLOOKUP('Base PF Saúde'!$D3750,'Porte Honorário'!$A$2:$C$106,3,0)</f>
        <v>11.98</v>
      </c>
      <c r="L3750" s="54">
        <f>'Base PF Saúde'!$K3750*'Base PF Saúde'!$C3750</f>
        <v>0.1198</v>
      </c>
      <c r="M3750" s="54">
        <f>ROUND('Base PF Saúde'!$E3750*'Uco e Filme'!$A$5,2)</f>
        <v>14.33</v>
      </c>
      <c r="N3750" s="54">
        <f>'Base PF Saúde'!$H3750*'Uco e Filme'!$A$11</f>
        <v>0</v>
      </c>
      <c r="O3750" s="55">
        <f>ROUND(SUM('Base PF Saúde'!$L3750:$N3750),2)</f>
        <v>14.45</v>
      </c>
    </row>
    <row r="3751" spans="1:15" s="59" customFormat="1" x14ac:dyDescent="0.25">
      <c r="A3751" s="50">
        <v>40313344</v>
      </c>
      <c r="B3751" s="50" t="s">
        <v>3773</v>
      </c>
      <c r="C3751" s="51">
        <v>0.1</v>
      </c>
      <c r="D3751" s="51" t="s">
        <v>132</v>
      </c>
      <c r="E3751" s="52">
        <v>2.7269999999999999</v>
      </c>
      <c r="F3751" s="53"/>
      <c r="G3751" s="53"/>
      <c r="H3751" s="53"/>
      <c r="I3751" s="53"/>
      <c r="J3751" s="53"/>
      <c r="K3751" s="54">
        <f>VLOOKUP('Base PF Saúde'!$D3751,'Porte Honorário'!$A$2:$C$106,3,0)</f>
        <v>11.98</v>
      </c>
      <c r="L3751" s="54">
        <f>'Base PF Saúde'!$K3751*'Base PF Saúde'!$C3751</f>
        <v>1.1980000000000002</v>
      </c>
      <c r="M3751" s="54">
        <f>ROUND('Base PF Saúde'!$E3751*'Uco e Filme'!$A$5,2)</f>
        <v>37.58</v>
      </c>
      <c r="N3751" s="54">
        <f>'Base PF Saúde'!$H3751*'Uco e Filme'!$A$11</f>
        <v>0</v>
      </c>
      <c r="O3751" s="55">
        <f>ROUND(SUM('Base PF Saúde'!$L3751:$N3751),2)</f>
        <v>38.78</v>
      </c>
    </row>
    <row r="3752" spans="1:15" ht="18" customHeight="1" x14ac:dyDescent="0.25">
      <c r="A3752" s="72" t="s">
        <v>3774</v>
      </c>
      <c r="B3752" s="73"/>
      <c r="C3752" s="73"/>
      <c r="D3752" s="73"/>
      <c r="E3752" s="73"/>
      <c r="F3752" s="73"/>
      <c r="G3752" s="73"/>
      <c r="H3752" s="73"/>
      <c r="I3752" s="73"/>
      <c r="J3752" s="73"/>
      <c r="K3752" s="73">
        <f>VLOOKUP('Base PF Saúde'!$D3752,'Porte Honorário'!$A$2:$C$106,3,0)</f>
        <v>0</v>
      </c>
      <c r="L3752" s="73">
        <f>'Base PF Saúde'!$K3752*'Base PF Saúde'!$C3752</f>
        <v>0</v>
      </c>
      <c r="M3752" s="73">
        <f>'Base PF Saúde'!$E3752*'Uco e Filme'!$A$5</f>
        <v>0</v>
      </c>
      <c r="N3752" s="73">
        <f>'Base PF Saúde'!$H3752*'Uco e Filme'!$A$11</f>
        <v>0</v>
      </c>
      <c r="O3752" s="74">
        <f>ROUND(SUM('Base PF Saúde'!$L3752:$N3752),2)</f>
        <v>0</v>
      </c>
    </row>
    <row r="3753" spans="1:15" s="59" customFormat="1" x14ac:dyDescent="0.25">
      <c r="A3753" s="50">
        <v>40314014</v>
      </c>
      <c r="B3753" s="50" t="s">
        <v>3775</v>
      </c>
      <c r="C3753" s="51">
        <v>0.25</v>
      </c>
      <c r="D3753" s="51" t="s">
        <v>132</v>
      </c>
      <c r="E3753" s="52">
        <v>21.852</v>
      </c>
      <c r="F3753" s="53"/>
      <c r="G3753" s="53"/>
      <c r="H3753" s="53"/>
      <c r="I3753" s="53"/>
      <c r="J3753" s="53"/>
      <c r="K3753" s="54">
        <f>VLOOKUP('Base PF Saúde'!$D3753,'Porte Honorário'!$A$2:$C$106,3,0)</f>
        <v>11.98</v>
      </c>
      <c r="L3753" s="54">
        <f>'Base PF Saúde'!$K3753*'Base PF Saúde'!$C3753</f>
        <v>2.9950000000000001</v>
      </c>
      <c r="M3753" s="54">
        <f>ROUND('Base PF Saúde'!$E3753*'Uco e Filme'!$A$5,2)</f>
        <v>301.12</v>
      </c>
      <c r="N3753" s="54">
        <f>'Base PF Saúde'!$H3753*'Uco e Filme'!$A$11</f>
        <v>0</v>
      </c>
      <c r="O3753" s="55">
        <f>ROUND(SUM('Base PF Saúde'!$L3753:$N3753),2)</f>
        <v>304.12</v>
      </c>
    </row>
    <row r="3754" spans="1:15" s="59" customFormat="1" x14ac:dyDescent="0.25">
      <c r="A3754" s="50">
        <v>40314022</v>
      </c>
      <c r="B3754" s="50" t="s">
        <v>3776</v>
      </c>
      <c r="C3754" s="51">
        <v>0.25</v>
      </c>
      <c r="D3754" s="51" t="s">
        <v>132</v>
      </c>
      <c r="E3754" s="52">
        <v>17.981999999999999</v>
      </c>
      <c r="F3754" s="53"/>
      <c r="G3754" s="53"/>
      <c r="H3754" s="53"/>
      <c r="I3754" s="53"/>
      <c r="J3754" s="53"/>
      <c r="K3754" s="54">
        <f>VLOOKUP('Base PF Saúde'!$D3754,'Porte Honorário'!$A$2:$C$106,3,0)</f>
        <v>11.98</v>
      </c>
      <c r="L3754" s="54">
        <f>'Base PF Saúde'!$K3754*'Base PF Saúde'!$C3754</f>
        <v>2.9950000000000001</v>
      </c>
      <c r="M3754" s="54">
        <f>ROUND('Base PF Saúde'!$E3754*'Uco e Filme'!$A$5,2)</f>
        <v>247.79</v>
      </c>
      <c r="N3754" s="54">
        <f>'Base PF Saúde'!$H3754*'Uco e Filme'!$A$11</f>
        <v>0</v>
      </c>
      <c r="O3754" s="55">
        <f>ROUND(SUM('Base PF Saúde'!$L3754:$N3754),2)</f>
        <v>250.79</v>
      </c>
    </row>
    <row r="3755" spans="1:15" s="59" customFormat="1" x14ac:dyDescent="0.25">
      <c r="A3755" s="50">
        <v>40314030</v>
      </c>
      <c r="B3755" s="50" t="s">
        <v>3777</v>
      </c>
      <c r="C3755" s="51">
        <v>0.25</v>
      </c>
      <c r="D3755" s="51" t="s">
        <v>132</v>
      </c>
      <c r="E3755" s="52">
        <v>25.245000000000001</v>
      </c>
      <c r="F3755" s="53"/>
      <c r="G3755" s="53"/>
      <c r="H3755" s="53"/>
      <c r="I3755" s="53"/>
      <c r="J3755" s="53"/>
      <c r="K3755" s="54">
        <f>VLOOKUP('Base PF Saúde'!$D3755,'Porte Honorário'!$A$2:$C$106,3,0)</f>
        <v>11.98</v>
      </c>
      <c r="L3755" s="54">
        <f>'Base PF Saúde'!$K3755*'Base PF Saúde'!$C3755</f>
        <v>2.9950000000000001</v>
      </c>
      <c r="M3755" s="54">
        <f>ROUND('Base PF Saúde'!$E3755*'Uco e Filme'!$A$5,2)</f>
        <v>347.88</v>
      </c>
      <c r="N3755" s="54">
        <f>'Base PF Saúde'!$H3755*'Uco e Filme'!$A$11</f>
        <v>0</v>
      </c>
      <c r="O3755" s="55">
        <f>ROUND(SUM('Base PF Saúde'!$L3755:$N3755),2)</f>
        <v>350.88</v>
      </c>
    </row>
    <row r="3756" spans="1:15" s="59" customFormat="1" x14ac:dyDescent="0.25">
      <c r="A3756" s="50">
        <v>40314049</v>
      </c>
      <c r="B3756" s="50" t="s">
        <v>3778</v>
      </c>
      <c r="C3756" s="51">
        <v>0.25</v>
      </c>
      <c r="D3756" s="51" t="s">
        <v>132</v>
      </c>
      <c r="E3756" s="52">
        <v>29.97</v>
      </c>
      <c r="F3756" s="53"/>
      <c r="G3756" s="53"/>
      <c r="H3756" s="53"/>
      <c r="I3756" s="53"/>
      <c r="J3756" s="53"/>
      <c r="K3756" s="54">
        <f>VLOOKUP('Base PF Saúde'!$D3756,'Porte Honorário'!$A$2:$C$106,3,0)</f>
        <v>11.98</v>
      </c>
      <c r="L3756" s="54">
        <f>'Base PF Saúde'!$K3756*'Base PF Saúde'!$C3756</f>
        <v>2.9950000000000001</v>
      </c>
      <c r="M3756" s="54">
        <f>ROUND('Base PF Saúde'!$E3756*'Uco e Filme'!$A$5,2)</f>
        <v>412.99</v>
      </c>
      <c r="N3756" s="54">
        <f>'Base PF Saúde'!$H3756*'Uco e Filme'!$A$11</f>
        <v>0</v>
      </c>
      <c r="O3756" s="55">
        <f>ROUND(SUM('Base PF Saúde'!$L3756:$N3756),2)</f>
        <v>415.99</v>
      </c>
    </row>
    <row r="3757" spans="1:15" s="59" customFormat="1" x14ac:dyDescent="0.25">
      <c r="A3757" s="50">
        <v>40314057</v>
      </c>
      <c r="B3757" s="50" t="s">
        <v>3779</v>
      </c>
      <c r="C3757" s="51">
        <v>0.25</v>
      </c>
      <c r="D3757" s="51" t="s">
        <v>132</v>
      </c>
      <c r="E3757" s="52">
        <v>25.478999999999999</v>
      </c>
      <c r="F3757" s="53"/>
      <c r="G3757" s="53"/>
      <c r="H3757" s="53"/>
      <c r="I3757" s="53"/>
      <c r="J3757" s="53"/>
      <c r="K3757" s="54">
        <f>VLOOKUP('Base PF Saúde'!$D3757,'Porte Honorário'!$A$2:$C$106,3,0)</f>
        <v>11.98</v>
      </c>
      <c r="L3757" s="54">
        <f>'Base PF Saúde'!$K3757*'Base PF Saúde'!$C3757</f>
        <v>2.9950000000000001</v>
      </c>
      <c r="M3757" s="54">
        <f>ROUND('Base PF Saúde'!$E3757*'Uco e Filme'!$A$5,2)</f>
        <v>351.1</v>
      </c>
      <c r="N3757" s="54">
        <f>'Base PF Saúde'!$H3757*'Uco e Filme'!$A$11</f>
        <v>0</v>
      </c>
      <c r="O3757" s="55">
        <f>ROUND(SUM('Base PF Saúde'!$L3757:$N3757),2)</f>
        <v>354.1</v>
      </c>
    </row>
    <row r="3758" spans="1:15" s="59" customFormat="1" x14ac:dyDescent="0.25">
      <c r="A3758" s="50">
        <v>40314065</v>
      </c>
      <c r="B3758" s="50" t="s">
        <v>3780</v>
      </c>
      <c r="C3758" s="51">
        <v>0.25</v>
      </c>
      <c r="D3758" s="51" t="s">
        <v>132</v>
      </c>
      <c r="E3758" s="52">
        <v>17.981999999999999</v>
      </c>
      <c r="F3758" s="53"/>
      <c r="G3758" s="53"/>
      <c r="H3758" s="53"/>
      <c r="I3758" s="53"/>
      <c r="J3758" s="53"/>
      <c r="K3758" s="54">
        <f>VLOOKUP('Base PF Saúde'!$D3758,'Porte Honorário'!$A$2:$C$106,3,0)</f>
        <v>11.98</v>
      </c>
      <c r="L3758" s="54">
        <f>'Base PF Saúde'!$K3758*'Base PF Saúde'!$C3758</f>
        <v>2.9950000000000001</v>
      </c>
      <c r="M3758" s="54">
        <f>ROUND('Base PF Saúde'!$E3758*'Uco e Filme'!$A$5,2)</f>
        <v>247.79</v>
      </c>
      <c r="N3758" s="54">
        <f>'Base PF Saúde'!$H3758*'Uco e Filme'!$A$11</f>
        <v>0</v>
      </c>
      <c r="O3758" s="55">
        <f>ROUND(SUM('Base PF Saúde'!$L3758:$N3758),2)</f>
        <v>250.79</v>
      </c>
    </row>
    <row r="3759" spans="1:15" s="59" customFormat="1" x14ac:dyDescent="0.25">
      <c r="A3759" s="50">
        <v>40314073</v>
      </c>
      <c r="B3759" s="50" t="s">
        <v>3781</v>
      </c>
      <c r="C3759" s="51">
        <v>0.25</v>
      </c>
      <c r="D3759" s="51" t="s">
        <v>132</v>
      </c>
      <c r="E3759" s="52">
        <v>10.701000000000001</v>
      </c>
      <c r="F3759" s="53"/>
      <c r="G3759" s="53"/>
      <c r="H3759" s="53"/>
      <c r="I3759" s="53"/>
      <c r="J3759" s="53"/>
      <c r="K3759" s="54">
        <f>VLOOKUP('Base PF Saúde'!$D3759,'Porte Honorário'!$A$2:$C$106,3,0)</f>
        <v>11.98</v>
      </c>
      <c r="L3759" s="54">
        <f>'Base PF Saúde'!$K3759*'Base PF Saúde'!$C3759</f>
        <v>2.9950000000000001</v>
      </c>
      <c r="M3759" s="54">
        <f>ROUND('Base PF Saúde'!$E3759*'Uco e Filme'!$A$5,2)</f>
        <v>147.46</v>
      </c>
      <c r="N3759" s="54">
        <f>'Base PF Saúde'!$H3759*'Uco e Filme'!$A$11</f>
        <v>0</v>
      </c>
      <c r="O3759" s="55">
        <f>ROUND(SUM('Base PF Saúde'!$L3759:$N3759),2)</f>
        <v>150.46</v>
      </c>
    </row>
    <row r="3760" spans="1:15" s="59" customFormat="1" x14ac:dyDescent="0.25">
      <c r="A3760" s="50">
        <v>40314081</v>
      </c>
      <c r="B3760" s="50" t="s">
        <v>3782</v>
      </c>
      <c r="C3760" s="51">
        <v>0.25</v>
      </c>
      <c r="D3760" s="51" t="s">
        <v>132</v>
      </c>
      <c r="E3760" s="52">
        <v>25.478999999999999</v>
      </c>
      <c r="F3760" s="53"/>
      <c r="G3760" s="53"/>
      <c r="H3760" s="53"/>
      <c r="I3760" s="53"/>
      <c r="J3760" s="53"/>
      <c r="K3760" s="54">
        <f>VLOOKUP('Base PF Saúde'!$D3760,'Porte Honorário'!$A$2:$C$106,3,0)</f>
        <v>11.98</v>
      </c>
      <c r="L3760" s="54">
        <f>'Base PF Saúde'!$K3760*'Base PF Saúde'!$C3760</f>
        <v>2.9950000000000001</v>
      </c>
      <c r="M3760" s="54">
        <f>ROUND('Base PF Saúde'!$E3760*'Uco e Filme'!$A$5,2)</f>
        <v>351.1</v>
      </c>
      <c r="N3760" s="54">
        <f>'Base PF Saúde'!$H3760*'Uco e Filme'!$A$11</f>
        <v>0</v>
      </c>
      <c r="O3760" s="55">
        <f>ROUND(SUM('Base PF Saúde'!$L3760:$N3760),2)</f>
        <v>354.1</v>
      </c>
    </row>
    <row r="3761" spans="1:15" s="59" customFormat="1" x14ac:dyDescent="0.25">
      <c r="A3761" s="50">
        <v>40314090</v>
      </c>
      <c r="B3761" s="50" t="s">
        <v>3783</v>
      </c>
      <c r="C3761" s="51">
        <v>0.25</v>
      </c>
      <c r="D3761" s="51" t="s">
        <v>132</v>
      </c>
      <c r="E3761" s="52">
        <v>10.701000000000001</v>
      </c>
      <c r="F3761" s="53"/>
      <c r="G3761" s="53"/>
      <c r="H3761" s="53"/>
      <c r="I3761" s="53"/>
      <c r="J3761" s="53"/>
      <c r="K3761" s="54">
        <f>VLOOKUP('Base PF Saúde'!$D3761,'Porte Honorário'!$A$2:$C$106,3,0)</f>
        <v>11.98</v>
      </c>
      <c r="L3761" s="54">
        <f>'Base PF Saúde'!$K3761*'Base PF Saúde'!$C3761</f>
        <v>2.9950000000000001</v>
      </c>
      <c r="M3761" s="54">
        <f>ROUND('Base PF Saúde'!$E3761*'Uco e Filme'!$A$5,2)</f>
        <v>147.46</v>
      </c>
      <c r="N3761" s="54">
        <f>'Base PF Saúde'!$H3761*'Uco e Filme'!$A$11</f>
        <v>0</v>
      </c>
      <c r="O3761" s="55">
        <f>ROUND(SUM('Base PF Saúde'!$L3761:$N3761),2)</f>
        <v>150.46</v>
      </c>
    </row>
    <row r="3762" spans="1:15" s="59" customFormat="1" x14ac:dyDescent="0.25">
      <c r="A3762" s="50">
        <v>40314103</v>
      </c>
      <c r="B3762" s="50" t="s">
        <v>3784</v>
      </c>
      <c r="C3762" s="51">
        <v>0.25</v>
      </c>
      <c r="D3762" s="51" t="s">
        <v>132</v>
      </c>
      <c r="E3762" s="52">
        <v>29.97</v>
      </c>
      <c r="F3762" s="53"/>
      <c r="G3762" s="53"/>
      <c r="H3762" s="53"/>
      <c r="I3762" s="53"/>
      <c r="J3762" s="53"/>
      <c r="K3762" s="54">
        <f>VLOOKUP('Base PF Saúde'!$D3762,'Porte Honorário'!$A$2:$C$106,3,0)</f>
        <v>11.98</v>
      </c>
      <c r="L3762" s="54">
        <f>'Base PF Saúde'!$K3762*'Base PF Saúde'!$C3762</f>
        <v>2.9950000000000001</v>
      </c>
      <c r="M3762" s="54">
        <f>ROUND('Base PF Saúde'!$E3762*'Uco e Filme'!$A$5,2)</f>
        <v>412.99</v>
      </c>
      <c r="N3762" s="54">
        <f>'Base PF Saúde'!$H3762*'Uco e Filme'!$A$11</f>
        <v>0</v>
      </c>
      <c r="O3762" s="55">
        <f>ROUND(SUM('Base PF Saúde'!$L3762:$N3762),2)</f>
        <v>415.99</v>
      </c>
    </row>
    <row r="3763" spans="1:15" s="59" customFormat="1" x14ac:dyDescent="0.25">
      <c r="A3763" s="50">
        <v>40314111</v>
      </c>
      <c r="B3763" s="50" t="s">
        <v>3785</v>
      </c>
      <c r="C3763" s="56">
        <v>0.5</v>
      </c>
      <c r="D3763" s="51" t="s">
        <v>132</v>
      </c>
      <c r="E3763" s="52">
        <v>55.448999999999998</v>
      </c>
      <c r="F3763" s="53"/>
      <c r="G3763" s="53"/>
      <c r="H3763" s="53"/>
      <c r="I3763" s="53"/>
      <c r="J3763" s="53"/>
      <c r="K3763" s="54">
        <f>VLOOKUP('Base PF Saúde'!$D3763,'Porte Honorário'!$A$2:$C$106,3,0)</f>
        <v>11.98</v>
      </c>
      <c r="L3763" s="54">
        <f>'Base PF Saúde'!$K3763*'Base PF Saúde'!$C3763</f>
        <v>5.99</v>
      </c>
      <c r="M3763" s="54">
        <f>ROUND('Base PF Saúde'!$E3763*'Uco e Filme'!$A$5,2)</f>
        <v>764.09</v>
      </c>
      <c r="N3763" s="54">
        <f>'Base PF Saúde'!$H3763*'Uco e Filme'!$A$11</f>
        <v>0</v>
      </c>
      <c r="O3763" s="55">
        <f>ROUND(SUM('Base PF Saúde'!$L3763:$N3763),2)</f>
        <v>770.08</v>
      </c>
    </row>
    <row r="3764" spans="1:15" s="59" customFormat="1" x14ac:dyDescent="0.25">
      <c r="A3764" s="50">
        <v>40314120</v>
      </c>
      <c r="B3764" s="50" t="s">
        <v>3786</v>
      </c>
      <c r="C3764" s="51">
        <v>0.25</v>
      </c>
      <c r="D3764" s="51" t="s">
        <v>132</v>
      </c>
      <c r="E3764" s="52">
        <v>29.97</v>
      </c>
      <c r="F3764" s="53"/>
      <c r="G3764" s="53"/>
      <c r="H3764" s="53"/>
      <c r="I3764" s="53"/>
      <c r="J3764" s="53"/>
      <c r="K3764" s="54">
        <f>VLOOKUP('Base PF Saúde'!$D3764,'Porte Honorário'!$A$2:$C$106,3,0)</f>
        <v>11.98</v>
      </c>
      <c r="L3764" s="54">
        <f>'Base PF Saúde'!$K3764*'Base PF Saúde'!$C3764</f>
        <v>2.9950000000000001</v>
      </c>
      <c r="M3764" s="54">
        <f>ROUND('Base PF Saúde'!$E3764*'Uco e Filme'!$A$5,2)</f>
        <v>412.99</v>
      </c>
      <c r="N3764" s="54">
        <f>'Base PF Saúde'!$H3764*'Uco e Filme'!$A$11</f>
        <v>0</v>
      </c>
      <c r="O3764" s="55">
        <f>ROUND(SUM('Base PF Saúde'!$L3764:$N3764),2)</f>
        <v>415.99</v>
      </c>
    </row>
    <row r="3765" spans="1:15" s="59" customFormat="1" x14ac:dyDescent="0.25">
      <c r="A3765" s="50">
        <v>40314138</v>
      </c>
      <c r="B3765" s="50" t="s">
        <v>3787</v>
      </c>
      <c r="C3765" s="51">
        <v>0.25</v>
      </c>
      <c r="D3765" s="51" t="s">
        <v>132</v>
      </c>
      <c r="E3765" s="52">
        <v>10.701000000000001</v>
      </c>
      <c r="F3765" s="53"/>
      <c r="G3765" s="53"/>
      <c r="H3765" s="53"/>
      <c r="I3765" s="53"/>
      <c r="J3765" s="53"/>
      <c r="K3765" s="54">
        <f>VLOOKUP('Base PF Saúde'!$D3765,'Porte Honorário'!$A$2:$C$106,3,0)</f>
        <v>11.98</v>
      </c>
      <c r="L3765" s="54">
        <f>'Base PF Saúde'!$K3765*'Base PF Saúde'!$C3765</f>
        <v>2.9950000000000001</v>
      </c>
      <c r="M3765" s="54">
        <f>ROUND('Base PF Saúde'!$E3765*'Uco e Filme'!$A$5,2)</f>
        <v>147.46</v>
      </c>
      <c r="N3765" s="54">
        <f>'Base PF Saúde'!$H3765*'Uco e Filme'!$A$11</f>
        <v>0</v>
      </c>
      <c r="O3765" s="55">
        <f>ROUND(SUM('Base PF Saúde'!$L3765:$N3765),2)</f>
        <v>150.46</v>
      </c>
    </row>
    <row r="3766" spans="1:15" s="59" customFormat="1" x14ac:dyDescent="0.25">
      <c r="A3766" s="50">
        <v>40314146</v>
      </c>
      <c r="B3766" s="50" t="s">
        <v>3788</v>
      </c>
      <c r="C3766" s="51">
        <v>0.5</v>
      </c>
      <c r="D3766" s="51" t="s">
        <v>132</v>
      </c>
      <c r="E3766" s="52">
        <v>59.94</v>
      </c>
      <c r="F3766" s="53"/>
      <c r="G3766" s="53"/>
      <c r="H3766" s="53"/>
      <c r="I3766" s="53"/>
      <c r="J3766" s="53"/>
      <c r="K3766" s="54">
        <f>VLOOKUP('Base PF Saúde'!$D3766,'Porte Honorário'!$A$2:$C$106,3,0)</f>
        <v>11.98</v>
      </c>
      <c r="L3766" s="54">
        <f>'Base PF Saúde'!$K3766*'Base PF Saúde'!$C3766</f>
        <v>5.99</v>
      </c>
      <c r="M3766" s="54">
        <f>ROUND('Base PF Saúde'!$E3766*'Uco e Filme'!$A$5,2)</f>
        <v>825.97</v>
      </c>
      <c r="N3766" s="54">
        <f>'Base PF Saúde'!$H3766*'Uco e Filme'!$A$11</f>
        <v>0</v>
      </c>
      <c r="O3766" s="55">
        <f>ROUND(SUM('Base PF Saúde'!$L3766:$N3766),2)</f>
        <v>831.96</v>
      </c>
    </row>
    <row r="3767" spans="1:15" s="59" customFormat="1" ht="24" x14ac:dyDescent="0.25">
      <c r="A3767" s="50">
        <v>40314154</v>
      </c>
      <c r="B3767" s="50" t="s">
        <v>3789</v>
      </c>
      <c r="C3767" s="51">
        <v>0.5</v>
      </c>
      <c r="D3767" s="51" t="s">
        <v>132</v>
      </c>
      <c r="E3767" s="52">
        <v>32.966999999999999</v>
      </c>
      <c r="F3767" s="53"/>
      <c r="G3767" s="53"/>
      <c r="H3767" s="53"/>
      <c r="I3767" s="53"/>
      <c r="J3767" s="53"/>
      <c r="K3767" s="54">
        <f>VLOOKUP('Base PF Saúde'!$D3767,'Porte Honorário'!$A$2:$C$106,3,0)</f>
        <v>11.98</v>
      </c>
      <c r="L3767" s="54">
        <f>'Base PF Saúde'!$K3767*'Base PF Saúde'!$C3767</f>
        <v>5.99</v>
      </c>
      <c r="M3767" s="54">
        <f>ROUND('Base PF Saúde'!$E3767*'Uco e Filme'!$A$5,2)</f>
        <v>454.29</v>
      </c>
      <c r="N3767" s="54">
        <f>'Base PF Saúde'!$H3767*'Uco e Filme'!$A$11</f>
        <v>0</v>
      </c>
      <c r="O3767" s="55">
        <f>ROUND(SUM('Base PF Saúde'!$L3767:$N3767),2)</f>
        <v>460.28</v>
      </c>
    </row>
    <row r="3768" spans="1:15" s="59" customFormat="1" x14ac:dyDescent="0.25">
      <c r="A3768" s="50">
        <v>40314162</v>
      </c>
      <c r="B3768" s="50" t="s">
        <v>3790</v>
      </c>
      <c r="C3768" s="51">
        <v>0.25</v>
      </c>
      <c r="D3768" s="51" t="s">
        <v>132</v>
      </c>
      <c r="E3768" s="52">
        <v>29.97</v>
      </c>
      <c r="F3768" s="53"/>
      <c r="G3768" s="53"/>
      <c r="H3768" s="53"/>
      <c r="I3768" s="53"/>
      <c r="J3768" s="53"/>
      <c r="K3768" s="54">
        <f>VLOOKUP('Base PF Saúde'!$D3768,'Porte Honorário'!$A$2:$C$106,3,0)</f>
        <v>11.98</v>
      </c>
      <c r="L3768" s="54">
        <f>'Base PF Saúde'!$K3768*'Base PF Saúde'!$C3768</f>
        <v>2.9950000000000001</v>
      </c>
      <c r="M3768" s="54">
        <f>ROUND('Base PF Saúde'!$E3768*'Uco e Filme'!$A$5,2)</f>
        <v>412.99</v>
      </c>
      <c r="N3768" s="54">
        <f>'Base PF Saúde'!$H3768*'Uco e Filme'!$A$11</f>
        <v>0</v>
      </c>
      <c r="O3768" s="55">
        <f>ROUND(SUM('Base PF Saúde'!$L3768:$N3768),2)</f>
        <v>415.99</v>
      </c>
    </row>
    <row r="3769" spans="1:15" s="59" customFormat="1" x14ac:dyDescent="0.25">
      <c r="A3769" s="50">
        <v>40314170</v>
      </c>
      <c r="B3769" s="50" t="s">
        <v>3791</v>
      </c>
      <c r="C3769" s="51">
        <v>0.25</v>
      </c>
      <c r="D3769" s="51" t="s">
        <v>132</v>
      </c>
      <c r="E3769" s="52">
        <v>10.701000000000001</v>
      </c>
      <c r="F3769" s="53"/>
      <c r="G3769" s="53"/>
      <c r="H3769" s="53"/>
      <c r="I3769" s="53"/>
      <c r="J3769" s="53"/>
      <c r="K3769" s="54">
        <f>VLOOKUP('Base PF Saúde'!$D3769,'Porte Honorário'!$A$2:$C$106,3,0)</f>
        <v>11.98</v>
      </c>
      <c r="L3769" s="54">
        <f>'Base PF Saúde'!$K3769*'Base PF Saúde'!$C3769</f>
        <v>2.9950000000000001</v>
      </c>
      <c r="M3769" s="54">
        <f>ROUND('Base PF Saúde'!$E3769*'Uco e Filme'!$A$5,2)</f>
        <v>147.46</v>
      </c>
      <c r="N3769" s="54">
        <f>'Base PF Saúde'!$H3769*'Uco e Filme'!$A$11</f>
        <v>0</v>
      </c>
      <c r="O3769" s="55">
        <f>ROUND(SUM('Base PF Saúde'!$L3769:$N3769),2)</f>
        <v>150.46</v>
      </c>
    </row>
    <row r="3770" spans="1:15" s="59" customFormat="1" x14ac:dyDescent="0.25">
      <c r="A3770" s="50">
        <v>40314189</v>
      </c>
      <c r="B3770" s="50" t="s">
        <v>3792</v>
      </c>
      <c r="C3770" s="51">
        <v>0.5</v>
      </c>
      <c r="D3770" s="51" t="s">
        <v>132</v>
      </c>
      <c r="E3770" s="52">
        <v>36.476999999999997</v>
      </c>
      <c r="F3770" s="53"/>
      <c r="G3770" s="53"/>
      <c r="H3770" s="53"/>
      <c r="I3770" s="53"/>
      <c r="J3770" s="53"/>
      <c r="K3770" s="54">
        <f>VLOOKUP('Base PF Saúde'!$D3770,'Porte Honorário'!$A$2:$C$106,3,0)</f>
        <v>11.98</v>
      </c>
      <c r="L3770" s="54">
        <f>'Base PF Saúde'!$K3770*'Base PF Saúde'!$C3770</f>
        <v>5.99</v>
      </c>
      <c r="M3770" s="54">
        <f>ROUND('Base PF Saúde'!$E3770*'Uco e Filme'!$A$5,2)</f>
        <v>502.65</v>
      </c>
      <c r="N3770" s="54">
        <f>'Base PF Saúde'!$H3770*'Uco e Filme'!$A$11</f>
        <v>0</v>
      </c>
      <c r="O3770" s="55">
        <f>ROUND(SUM('Base PF Saúde'!$L3770:$N3770),2)</f>
        <v>508.64</v>
      </c>
    </row>
    <row r="3771" spans="1:15" s="59" customFormat="1" x14ac:dyDescent="0.25">
      <c r="A3771" s="50">
        <v>40314197</v>
      </c>
      <c r="B3771" s="50" t="s">
        <v>3793</v>
      </c>
      <c r="C3771" s="51">
        <v>0.5</v>
      </c>
      <c r="D3771" s="51" t="s">
        <v>132</v>
      </c>
      <c r="E3771" s="52">
        <v>17.234999999999999</v>
      </c>
      <c r="F3771" s="53"/>
      <c r="G3771" s="53"/>
      <c r="H3771" s="53"/>
      <c r="I3771" s="53"/>
      <c r="J3771" s="53"/>
      <c r="K3771" s="54">
        <f>VLOOKUP('Base PF Saúde'!$D3771,'Porte Honorário'!$A$2:$C$106,3,0)</f>
        <v>11.98</v>
      </c>
      <c r="L3771" s="54">
        <f>'Base PF Saúde'!$K3771*'Base PF Saúde'!$C3771</f>
        <v>5.99</v>
      </c>
      <c r="M3771" s="54">
        <f>ROUND('Base PF Saúde'!$E3771*'Uco e Filme'!$A$5,2)</f>
        <v>237.5</v>
      </c>
      <c r="N3771" s="54">
        <f>'Base PF Saúde'!$H3771*'Uco e Filme'!$A$11</f>
        <v>0</v>
      </c>
      <c r="O3771" s="55">
        <f>ROUND(SUM('Base PF Saúde'!$L3771:$N3771),2)</f>
        <v>243.49</v>
      </c>
    </row>
    <row r="3772" spans="1:15" s="59" customFormat="1" x14ac:dyDescent="0.25">
      <c r="A3772" s="50">
        <v>40314200</v>
      </c>
      <c r="B3772" s="50" t="s">
        <v>3794</v>
      </c>
      <c r="C3772" s="51">
        <v>0.5</v>
      </c>
      <c r="D3772" s="51" t="s">
        <v>132</v>
      </c>
      <c r="E3772" s="52">
        <v>36.476999999999997</v>
      </c>
      <c r="F3772" s="53"/>
      <c r="G3772" s="53"/>
      <c r="H3772" s="53"/>
      <c r="I3772" s="53"/>
      <c r="J3772" s="53"/>
      <c r="K3772" s="54">
        <f>VLOOKUP('Base PF Saúde'!$D3772,'Porte Honorário'!$A$2:$C$106,3,0)</f>
        <v>11.98</v>
      </c>
      <c r="L3772" s="54">
        <f>'Base PF Saúde'!$K3772*'Base PF Saúde'!$C3772</f>
        <v>5.99</v>
      </c>
      <c r="M3772" s="54">
        <f>ROUND('Base PF Saúde'!$E3772*'Uco e Filme'!$A$5,2)</f>
        <v>502.65</v>
      </c>
      <c r="N3772" s="54">
        <f>'Base PF Saúde'!$H3772*'Uco e Filme'!$A$11</f>
        <v>0</v>
      </c>
      <c r="O3772" s="55">
        <f>ROUND(SUM('Base PF Saúde'!$L3772:$N3772),2)</f>
        <v>508.64</v>
      </c>
    </row>
    <row r="3773" spans="1:15" s="59" customFormat="1" x14ac:dyDescent="0.25">
      <c r="A3773" s="50">
        <v>40314219</v>
      </c>
      <c r="B3773" s="50" t="s">
        <v>3795</v>
      </c>
      <c r="C3773" s="51">
        <v>0.25</v>
      </c>
      <c r="D3773" s="51" t="s">
        <v>132</v>
      </c>
      <c r="E3773" s="52">
        <v>21.852</v>
      </c>
      <c r="F3773" s="53"/>
      <c r="G3773" s="53"/>
      <c r="H3773" s="53"/>
      <c r="I3773" s="53"/>
      <c r="J3773" s="53"/>
      <c r="K3773" s="54">
        <f>VLOOKUP('Base PF Saúde'!$D3773,'Porte Honorário'!$A$2:$C$106,3,0)</f>
        <v>11.98</v>
      </c>
      <c r="L3773" s="54">
        <f>'Base PF Saúde'!$K3773*'Base PF Saúde'!$C3773</f>
        <v>2.9950000000000001</v>
      </c>
      <c r="M3773" s="54">
        <f>ROUND('Base PF Saúde'!$E3773*'Uco e Filme'!$A$5,2)</f>
        <v>301.12</v>
      </c>
      <c r="N3773" s="54">
        <f>'Base PF Saúde'!$H3773*'Uco e Filme'!$A$11</f>
        <v>0</v>
      </c>
      <c r="O3773" s="55">
        <f>ROUND(SUM('Base PF Saúde'!$L3773:$N3773),2)</f>
        <v>304.12</v>
      </c>
    </row>
    <row r="3774" spans="1:15" s="59" customFormat="1" x14ac:dyDescent="0.25">
      <c r="A3774" s="50">
        <v>40314227</v>
      </c>
      <c r="B3774" s="50" t="s">
        <v>3796</v>
      </c>
      <c r="C3774" s="51">
        <v>0.25</v>
      </c>
      <c r="D3774" s="51" t="s">
        <v>132</v>
      </c>
      <c r="E3774" s="52">
        <v>21.852</v>
      </c>
      <c r="F3774" s="53"/>
      <c r="G3774" s="53"/>
      <c r="H3774" s="53"/>
      <c r="I3774" s="53"/>
      <c r="J3774" s="53"/>
      <c r="K3774" s="54">
        <f>VLOOKUP('Base PF Saúde'!$D3774,'Porte Honorário'!$A$2:$C$106,3,0)</f>
        <v>11.98</v>
      </c>
      <c r="L3774" s="54">
        <f>'Base PF Saúde'!$K3774*'Base PF Saúde'!$C3774</f>
        <v>2.9950000000000001</v>
      </c>
      <c r="M3774" s="54">
        <f>ROUND('Base PF Saúde'!$E3774*'Uco e Filme'!$A$5,2)</f>
        <v>301.12</v>
      </c>
      <c r="N3774" s="54">
        <f>'Base PF Saúde'!$H3774*'Uco e Filme'!$A$11</f>
        <v>0</v>
      </c>
      <c r="O3774" s="55">
        <f>ROUND(SUM('Base PF Saúde'!$L3774:$N3774),2)</f>
        <v>304.12</v>
      </c>
    </row>
    <row r="3775" spans="1:15" s="59" customFormat="1" x14ac:dyDescent="0.25">
      <c r="A3775" s="50">
        <v>40314235</v>
      </c>
      <c r="B3775" s="50" t="s">
        <v>3797</v>
      </c>
      <c r="C3775" s="51">
        <v>0.5</v>
      </c>
      <c r="D3775" s="51" t="s">
        <v>132</v>
      </c>
      <c r="E3775" s="52">
        <v>31.23</v>
      </c>
      <c r="F3775" s="53"/>
      <c r="G3775" s="53"/>
      <c r="H3775" s="53"/>
      <c r="I3775" s="53"/>
      <c r="J3775" s="53"/>
      <c r="K3775" s="54">
        <f>VLOOKUP('Base PF Saúde'!$D3775,'Porte Honorário'!$A$2:$C$106,3,0)</f>
        <v>11.98</v>
      </c>
      <c r="L3775" s="54">
        <f>'Base PF Saúde'!$K3775*'Base PF Saúde'!$C3775</f>
        <v>5.99</v>
      </c>
      <c r="M3775" s="54">
        <f>ROUND('Base PF Saúde'!$E3775*'Uco e Filme'!$A$5,2)</f>
        <v>430.35</v>
      </c>
      <c r="N3775" s="54">
        <f>'Base PF Saúde'!$H3775*'Uco e Filme'!$A$11</f>
        <v>0</v>
      </c>
      <c r="O3775" s="55">
        <f>ROUND(SUM('Base PF Saúde'!$L3775:$N3775),2)</f>
        <v>436.34</v>
      </c>
    </row>
    <row r="3776" spans="1:15" s="59" customFormat="1" x14ac:dyDescent="0.25">
      <c r="A3776" s="50">
        <v>40314243</v>
      </c>
      <c r="B3776" s="50" t="s">
        <v>3798</v>
      </c>
      <c r="C3776" s="51">
        <v>0.25</v>
      </c>
      <c r="D3776" s="51" t="s">
        <v>132</v>
      </c>
      <c r="E3776" s="52">
        <v>21.852</v>
      </c>
      <c r="F3776" s="53"/>
      <c r="G3776" s="53"/>
      <c r="H3776" s="53"/>
      <c r="I3776" s="53"/>
      <c r="J3776" s="53"/>
      <c r="K3776" s="54">
        <f>VLOOKUP('Base PF Saúde'!$D3776,'Porte Honorário'!$A$2:$C$106,3,0)</f>
        <v>11.98</v>
      </c>
      <c r="L3776" s="54">
        <f>'Base PF Saúde'!$K3776*'Base PF Saúde'!$C3776</f>
        <v>2.9950000000000001</v>
      </c>
      <c r="M3776" s="54">
        <f>ROUND('Base PF Saúde'!$E3776*'Uco e Filme'!$A$5,2)</f>
        <v>301.12</v>
      </c>
      <c r="N3776" s="54">
        <f>'Base PF Saúde'!$H3776*'Uco e Filme'!$A$11</f>
        <v>0</v>
      </c>
      <c r="O3776" s="55">
        <f>ROUND(SUM('Base PF Saúde'!$L3776:$N3776),2)</f>
        <v>304.12</v>
      </c>
    </row>
    <row r="3777" spans="1:15" s="59" customFormat="1" x14ac:dyDescent="0.25">
      <c r="A3777" s="50">
        <v>40314251</v>
      </c>
      <c r="B3777" s="50" t="s">
        <v>3799</v>
      </c>
      <c r="C3777" s="51">
        <v>0.5</v>
      </c>
      <c r="D3777" s="51" t="s">
        <v>132</v>
      </c>
      <c r="E3777" s="52">
        <v>31.23</v>
      </c>
      <c r="F3777" s="53"/>
      <c r="G3777" s="53"/>
      <c r="H3777" s="53"/>
      <c r="I3777" s="53"/>
      <c r="J3777" s="53"/>
      <c r="K3777" s="54">
        <f>VLOOKUP('Base PF Saúde'!$D3777,'Porte Honorário'!$A$2:$C$106,3,0)</f>
        <v>11.98</v>
      </c>
      <c r="L3777" s="54">
        <f>'Base PF Saúde'!$K3777*'Base PF Saúde'!$C3777</f>
        <v>5.99</v>
      </c>
      <c r="M3777" s="54">
        <f>ROUND('Base PF Saúde'!$E3777*'Uco e Filme'!$A$5,2)</f>
        <v>430.35</v>
      </c>
      <c r="N3777" s="54">
        <f>'Base PF Saúde'!$H3777*'Uco e Filme'!$A$11</f>
        <v>0</v>
      </c>
      <c r="O3777" s="55">
        <f>ROUND(SUM('Base PF Saúde'!$L3777:$N3777),2)</f>
        <v>436.34</v>
      </c>
    </row>
    <row r="3778" spans="1:15" s="59" customFormat="1" ht="24" x14ac:dyDescent="0.25">
      <c r="A3778" s="50">
        <v>40314260</v>
      </c>
      <c r="B3778" s="50" t="s">
        <v>3800</v>
      </c>
      <c r="C3778" s="51">
        <v>0.25</v>
      </c>
      <c r="D3778" s="51" t="s">
        <v>132</v>
      </c>
      <c r="E3778" s="52">
        <v>10.701000000000001</v>
      </c>
      <c r="F3778" s="53"/>
      <c r="G3778" s="53"/>
      <c r="H3778" s="53"/>
      <c r="I3778" s="53"/>
      <c r="J3778" s="53"/>
      <c r="K3778" s="54">
        <f>VLOOKUP('Base PF Saúde'!$D3778,'Porte Honorário'!$A$2:$C$106,3,0)</f>
        <v>11.98</v>
      </c>
      <c r="L3778" s="54">
        <f>'Base PF Saúde'!$K3778*'Base PF Saúde'!$C3778</f>
        <v>2.9950000000000001</v>
      </c>
      <c r="M3778" s="54">
        <f>ROUND('Base PF Saúde'!$E3778*'Uco e Filme'!$A$5,2)</f>
        <v>147.46</v>
      </c>
      <c r="N3778" s="54">
        <f>'Base PF Saúde'!$H3778*'Uco e Filme'!$A$11</f>
        <v>0</v>
      </c>
      <c r="O3778" s="55">
        <f>ROUND(SUM('Base PF Saúde'!$L3778:$N3778),2)</f>
        <v>150.46</v>
      </c>
    </row>
    <row r="3779" spans="1:15" s="59" customFormat="1" x14ac:dyDescent="0.25">
      <c r="A3779" s="50">
        <v>40314278</v>
      </c>
      <c r="B3779" s="50" t="s">
        <v>3801</v>
      </c>
      <c r="C3779" s="51">
        <v>0.25</v>
      </c>
      <c r="D3779" s="51" t="s">
        <v>132</v>
      </c>
      <c r="E3779" s="52">
        <v>10.701000000000001</v>
      </c>
      <c r="F3779" s="53"/>
      <c r="G3779" s="53"/>
      <c r="H3779" s="53"/>
      <c r="I3779" s="53"/>
      <c r="J3779" s="53"/>
      <c r="K3779" s="54">
        <f>VLOOKUP('Base PF Saúde'!$D3779,'Porte Honorário'!$A$2:$C$106,3,0)</f>
        <v>11.98</v>
      </c>
      <c r="L3779" s="54">
        <f>'Base PF Saúde'!$K3779*'Base PF Saúde'!$C3779</f>
        <v>2.9950000000000001</v>
      </c>
      <c r="M3779" s="54">
        <f>ROUND('Base PF Saúde'!$E3779*'Uco e Filme'!$A$5,2)</f>
        <v>147.46</v>
      </c>
      <c r="N3779" s="54">
        <f>'Base PF Saúde'!$H3779*'Uco e Filme'!$A$11</f>
        <v>0</v>
      </c>
      <c r="O3779" s="55">
        <f>ROUND(SUM('Base PF Saúde'!$L3779:$N3779),2)</f>
        <v>150.46</v>
      </c>
    </row>
    <row r="3780" spans="1:15" s="59" customFormat="1" ht="24" x14ac:dyDescent="0.25">
      <c r="A3780" s="50">
        <v>40314286</v>
      </c>
      <c r="B3780" s="50" t="s">
        <v>3802</v>
      </c>
      <c r="C3780" s="51">
        <v>0.25</v>
      </c>
      <c r="D3780" s="51" t="s">
        <v>132</v>
      </c>
      <c r="E3780" s="52">
        <v>10.701000000000001</v>
      </c>
      <c r="F3780" s="53"/>
      <c r="G3780" s="53"/>
      <c r="H3780" s="53"/>
      <c r="I3780" s="53"/>
      <c r="J3780" s="53"/>
      <c r="K3780" s="54">
        <f>VLOOKUP('Base PF Saúde'!$D3780,'Porte Honorário'!$A$2:$C$106,3,0)</f>
        <v>11.98</v>
      </c>
      <c r="L3780" s="54">
        <f>'Base PF Saúde'!$K3780*'Base PF Saúde'!$C3780</f>
        <v>2.9950000000000001</v>
      </c>
      <c r="M3780" s="54">
        <f>ROUND('Base PF Saúde'!$E3780*'Uco e Filme'!$A$5,2)</f>
        <v>147.46</v>
      </c>
      <c r="N3780" s="54">
        <f>'Base PF Saúde'!$H3780*'Uco e Filme'!$A$11</f>
        <v>0</v>
      </c>
      <c r="O3780" s="55">
        <f>ROUND(SUM('Base PF Saúde'!$L3780:$N3780),2)</f>
        <v>150.46</v>
      </c>
    </row>
    <row r="3781" spans="1:15" s="59" customFormat="1" ht="24" x14ac:dyDescent="0.25">
      <c r="A3781" s="50">
        <v>40314294</v>
      </c>
      <c r="B3781" s="50" t="s">
        <v>3803</v>
      </c>
      <c r="C3781" s="51">
        <v>0.5</v>
      </c>
      <c r="D3781" s="51" t="s">
        <v>132</v>
      </c>
      <c r="E3781" s="52">
        <v>31.23</v>
      </c>
      <c r="F3781" s="53"/>
      <c r="G3781" s="53"/>
      <c r="H3781" s="53"/>
      <c r="I3781" s="53"/>
      <c r="J3781" s="53"/>
      <c r="K3781" s="54">
        <f>VLOOKUP('Base PF Saúde'!$D3781,'Porte Honorário'!$A$2:$C$106,3,0)</f>
        <v>11.98</v>
      </c>
      <c r="L3781" s="54">
        <f>'Base PF Saúde'!$K3781*'Base PF Saúde'!$C3781</f>
        <v>5.99</v>
      </c>
      <c r="M3781" s="54">
        <f>ROUND('Base PF Saúde'!$E3781*'Uco e Filme'!$A$5,2)</f>
        <v>430.35</v>
      </c>
      <c r="N3781" s="54">
        <f>'Base PF Saúde'!$H3781*'Uco e Filme'!$A$11</f>
        <v>0</v>
      </c>
      <c r="O3781" s="55">
        <f>ROUND(SUM('Base PF Saúde'!$L3781:$N3781),2)</f>
        <v>436.34</v>
      </c>
    </row>
    <row r="3782" spans="1:15" s="59" customFormat="1" x14ac:dyDescent="0.25">
      <c r="A3782" s="50">
        <v>40314308</v>
      </c>
      <c r="B3782" s="50" t="s">
        <v>3804</v>
      </c>
      <c r="C3782" s="51">
        <v>0.25</v>
      </c>
      <c r="D3782" s="51" t="s">
        <v>132</v>
      </c>
      <c r="E3782" s="52">
        <v>29.97</v>
      </c>
      <c r="F3782" s="53"/>
      <c r="G3782" s="53"/>
      <c r="H3782" s="53"/>
      <c r="I3782" s="53"/>
      <c r="J3782" s="53"/>
      <c r="K3782" s="54">
        <f>VLOOKUP('Base PF Saúde'!$D3782,'Porte Honorário'!$A$2:$C$106,3,0)</f>
        <v>11.98</v>
      </c>
      <c r="L3782" s="54">
        <f>'Base PF Saúde'!$K3782*'Base PF Saúde'!$C3782</f>
        <v>2.9950000000000001</v>
      </c>
      <c r="M3782" s="54">
        <f>ROUND('Base PF Saúde'!$E3782*'Uco e Filme'!$A$5,2)</f>
        <v>412.99</v>
      </c>
      <c r="N3782" s="54">
        <f>'Base PF Saúde'!$H3782*'Uco e Filme'!$A$11</f>
        <v>0</v>
      </c>
      <c r="O3782" s="55">
        <f>ROUND(SUM('Base PF Saúde'!$L3782:$N3782),2)</f>
        <v>415.99</v>
      </c>
    </row>
    <row r="3783" spans="1:15" s="59" customFormat="1" x14ac:dyDescent="0.25">
      <c r="A3783" s="50">
        <v>40314359</v>
      </c>
      <c r="B3783" s="50" t="s">
        <v>3805</v>
      </c>
      <c r="C3783" s="51">
        <v>0.01</v>
      </c>
      <c r="D3783" s="51" t="s">
        <v>132</v>
      </c>
      <c r="E3783" s="52">
        <v>15.343999999999999</v>
      </c>
      <c r="F3783" s="53"/>
      <c r="G3783" s="53"/>
      <c r="H3783" s="53"/>
      <c r="I3783" s="53"/>
      <c r="J3783" s="53"/>
      <c r="K3783" s="54">
        <f>VLOOKUP('Base PF Saúde'!$D3783,'Porte Honorário'!$A$2:$C$106,3,0)</f>
        <v>11.98</v>
      </c>
      <c r="L3783" s="54">
        <f>'Base PF Saúde'!$K3783*'Base PF Saúde'!$C3783</f>
        <v>0.1198</v>
      </c>
      <c r="M3783" s="54">
        <f>ROUND('Base PF Saúde'!$E3783*'Uco e Filme'!$A$5,2)</f>
        <v>211.44</v>
      </c>
      <c r="N3783" s="54">
        <f>'Base PF Saúde'!$H3783*'Uco e Filme'!$A$11</f>
        <v>0</v>
      </c>
      <c r="O3783" s="55">
        <f>ROUND(SUM('Base PF Saúde'!$L3783:$N3783),2)</f>
        <v>211.56</v>
      </c>
    </row>
    <row r="3784" spans="1:15" s="59" customFormat="1" x14ac:dyDescent="0.25">
      <c r="A3784" s="50">
        <v>40314430</v>
      </c>
      <c r="B3784" s="50" t="s">
        <v>3806</v>
      </c>
      <c r="C3784" s="51">
        <v>0.5</v>
      </c>
      <c r="D3784" s="51" t="s">
        <v>132</v>
      </c>
      <c r="E3784" s="52">
        <v>16.452999999999999</v>
      </c>
      <c r="F3784" s="53"/>
      <c r="G3784" s="53"/>
      <c r="H3784" s="53"/>
      <c r="I3784" s="53"/>
      <c r="J3784" s="53"/>
      <c r="K3784" s="54">
        <f>VLOOKUP('Base PF Saúde'!$D3784,'Porte Honorário'!$A$2:$C$106,3,0)</f>
        <v>11.98</v>
      </c>
      <c r="L3784" s="54">
        <f>'Base PF Saúde'!$K3784*'Base PF Saúde'!$C3784</f>
        <v>5.99</v>
      </c>
      <c r="M3784" s="54">
        <f>ROUND('Base PF Saúde'!$E3784*'Uco e Filme'!$A$5,2)</f>
        <v>226.72</v>
      </c>
      <c r="N3784" s="54">
        <f>'Base PF Saúde'!$H3784*'Uco e Filme'!$A$11</f>
        <v>0</v>
      </c>
      <c r="O3784" s="55">
        <f>ROUND(SUM('Base PF Saúde'!$L3784:$N3784),2)</f>
        <v>232.71</v>
      </c>
    </row>
    <row r="3785" spans="1:15" s="59" customFormat="1" x14ac:dyDescent="0.25">
      <c r="A3785" s="50">
        <v>40314456</v>
      </c>
      <c r="B3785" s="50" t="s">
        <v>3807</v>
      </c>
      <c r="C3785" s="51">
        <v>0.5</v>
      </c>
      <c r="D3785" s="51" t="s">
        <v>132</v>
      </c>
      <c r="E3785" s="52">
        <v>30.693999999999999</v>
      </c>
      <c r="F3785" s="53"/>
      <c r="G3785" s="53"/>
      <c r="H3785" s="53"/>
      <c r="I3785" s="53"/>
      <c r="J3785" s="53"/>
      <c r="K3785" s="54">
        <f>VLOOKUP('Base PF Saúde'!$D3785,'Porte Honorário'!$A$2:$C$106,3,0)</f>
        <v>11.98</v>
      </c>
      <c r="L3785" s="54">
        <f>'Base PF Saúde'!$K3785*'Base PF Saúde'!$C3785</f>
        <v>5.99</v>
      </c>
      <c r="M3785" s="54">
        <f>ROUND('Base PF Saúde'!$E3785*'Uco e Filme'!$A$5,2)</f>
        <v>422.96</v>
      </c>
      <c r="N3785" s="54">
        <f>'Base PF Saúde'!$H3785*'Uco e Filme'!$A$11</f>
        <v>0</v>
      </c>
      <c r="O3785" s="55">
        <f>ROUND(SUM('Base PF Saúde'!$L3785:$N3785),2)</f>
        <v>428.95</v>
      </c>
    </row>
    <row r="3786" spans="1:15" s="59" customFormat="1" ht="24" x14ac:dyDescent="0.25">
      <c r="A3786" s="50">
        <v>98314618</v>
      </c>
      <c r="B3786" s="50" t="s">
        <v>3808</v>
      </c>
      <c r="C3786" s="51"/>
      <c r="D3786" s="51"/>
      <c r="E3786" s="52"/>
      <c r="F3786" s="53"/>
      <c r="G3786" s="53"/>
      <c r="H3786" s="53"/>
      <c r="I3786" s="53"/>
      <c r="J3786" s="53"/>
      <c r="K3786" s="54">
        <f>VLOOKUP('Base PF Saúde'!$D3786,'Porte Honorário'!$A$2:$C$106,3,0)</f>
        <v>0</v>
      </c>
      <c r="L3786" s="54">
        <f>'Base PF Saúde'!$K3786*'Base PF Saúde'!$C3786</f>
        <v>0</v>
      </c>
      <c r="M3786" s="54">
        <f>ROUND('Base PF Saúde'!$E3786*'Uco e Filme'!$A$5,2)</f>
        <v>0</v>
      </c>
      <c r="N3786" s="54">
        <f>'Base PF Saúde'!$H3786*'Uco e Filme'!$A$11</f>
        <v>0</v>
      </c>
      <c r="O3786" s="55">
        <v>260</v>
      </c>
    </row>
    <row r="3787" spans="1:15" s="59" customFormat="1" ht="36" x14ac:dyDescent="0.25">
      <c r="A3787" s="50">
        <v>40314618</v>
      </c>
      <c r="B3787" s="50" t="s">
        <v>3809</v>
      </c>
      <c r="C3787" s="51"/>
      <c r="D3787" s="51"/>
      <c r="E3787" s="52"/>
      <c r="F3787" s="53"/>
      <c r="G3787" s="53"/>
      <c r="H3787" s="53"/>
      <c r="I3787" s="53"/>
      <c r="J3787" s="53"/>
      <c r="K3787" s="54">
        <f>VLOOKUP('Base PF Saúde'!$D3787,'Porte Honorário'!$A$2:$C$106,3,0)</f>
        <v>0</v>
      </c>
      <c r="L3787" s="54">
        <f>'Base PF Saúde'!$K3787*'Base PF Saúde'!$C3787</f>
        <v>0</v>
      </c>
      <c r="M3787" s="54">
        <f>ROUND('Base PF Saúde'!$E3787*'Uco e Filme'!$A$5,2)</f>
        <v>0</v>
      </c>
      <c r="N3787" s="54">
        <f>'Base PF Saúde'!$H3787*'Uco e Filme'!$A$11</f>
        <v>0</v>
      </c>
      <c r="O3787" s="55">
        <v>210</v>
      </c>
    </row>
    <row r="3788" spans="1:15" s="59" customFormat="1" x14ac:dyDescent="0.25">
      <c r="A3788" s="50">
        <v>40316017</v>
      </c>
      <c r="B3788" s="50" t="s">
        <v>3810</v>
      </c>
      <c r="C3788" s="51">
        <v>1</v>
      </c>
      <c r="D3788" s="51" t="s">
        <v>132</v>
      </c>
      <c r="E3788" s="52">
        <v>3</v>
      </c>
      <c r="F3788" s="53"/>
      <c r="G3788" s="53"/>
      <c r="H3788" s="53"/>
      <c r="I3788" s="53"/>
      <c r="J3788" s="53"/>
      <c r="K3788" s="54">
        <f>VLOOKUP('Base PF Saúde'!$D3788,'Porte Honorário'!$A$2:$C$106,3,0)</f>
        <v>11.98</v>
      </c>
      <c r="L3788" s="54">
        <f>'Base PF Saúde'!$K3788*'Base PF Saúde'!$C3788</f>
        <v>11.98</v>
      </c>
      <c r="M3788" s="54">
        <f>ROUND('Base PF Saúde'!$E3788*'Uco e Filme'!$A$5,2)</f>
        <v>41.34</v>
      </c>
      <c r="N3788" s="54">
        <f>'Base PF Saúde'!$H3788*'Uco e Filme'!$A$11</f>
        <v>0</v>
      </c>
      <c r="O3788" s="55">
        <f>ROUND(SUM('Base PF Saúde'!$L3788:$N3788),2)</f>
        <v>53.32</v>
      </c>
    </row>
    <row r="3789" spans="1:15" s="59" customFormat="1" ht="24" x14ac:dyDescent="0.25">
      <c r="A3789" s="50">
        <v>40316025</v>
      </c>
      <c r="B3789" s="50" t="s">
        <v>3811</v>
      </c>
      <c r="C3789" s="56">
        <v>0.1</v>
      </c>
      <c r="D3789" s="51" t="s">
        <v>132</v>
      </c>
      <c r="E3789" s="52">
        <v>4</v>
      </c>
      <c r="F3789" s="53"/>
      <c r="G3789" s="53"/>
      <c r="H3789" s="53"/>
      <c r="I3789" s="53"/>
      <c r="J3789" s="53"/>
      <c r="K3789" s="54">
        <f>VLOOKUP('Base PF Saúde'!$D3789,'Porte Honorário'!$A$2:$C$106,3,0)</f>
        <v>11.98</v>
      </c>
      <c r="L3789" s="54">
        <f>'Base PF Saúde'!$K3789*'Base PF Saúde'!$C3789</f>
        <v>1.1980000000000002</v>
      </c>
      <c r="M3789" s="54">
        <f>ROUND('Base PF Saúde'!$E3789*'Uco e Filme'!$A$5,2)</f>
        <v>55.12</v>
      </c>
      <c r="N3789" s="54">
        <f>'Base PF Saúde'!$H3789*'Uco e Filme'!$A$11</f>
        <v>0</v>
      </c>
      <c r="O3789" s="55">
        <f>ROUND(SUM('Base PF Saúde'!$L3789:$N3789),2)</f>
        <v>56.32</v>
      </c>
    </row>
    <row r="3790" spans="1:15" s="59" customFormat="1" x14ac:dyDescent="0.25">
      <c r="A3790" s="50">
        <v>40316033</v>
      </c>
      <c r="B3790" s="50" t="s">
        <v>3812</v>
      </c>
      <c r="C3790" s="51">
        <v>0.1</v>
      </c>
      <c r="D3790" s="51" t="s">
        <v>132</v>
      </c>
      <c r="E3790" s="52">
        <v>2.33</v>
      </c>
      <c r="F3790" s="53"/>
      <c r="G3790" s="53"/>
      <c r="H3790" s="53"/>
      <c r="I3790" s="53"/>
      <c r="J3790" s="53"/>
      <c r="K3790" s="54">
        <f>VLOOKUP('Base PF Saúde'!$D3790,'Porte Honorário'!$A$2:$C$106,3,0)</f>
        <v>11.98</v>
      </c>
      <c r="L3790" s="54">
        <f>'Base PF Saúde'!$K3790*'Base PF Saúde'!$C3790</f>
        <v>1.1980000000000002</v>
      </c>
      <c r="M3790" s="54">
        <f>ROUND('Base PF Saúde'!$E3790*'Uco e Filme'!$A$5,2)</f>
        <v>32.11</v>
      </c>
      <c r="N3790" s="54">
        <f>'Base PF Saúde'!$H3790*'Uco e Filme'!$A$11</f>
        <v>0</v>
      </c>
      <c r="O3790" s="55">
        <f>ROUND(SUM('Base PF Saúde'!$L3790:$N3790),2)</f>
        <v>33.31</v>
      </c>
    </row>
    <row r="3791" spans="1:15" s="59" customFormat="1" ht="24" x14ac:dyDescent="0.25">
      <c r="A3791" s="50">
        <v>40316041</v>
      </c>
      <c r="B3791" s="50" t="s">
        <v>3813</v>
      </c>
      <c r="C3791" s="51">
        <v>0.04</v>
      </c>
      <c r="D3791" s="51" t="s">
        <v>132</v>
      </c>
      <c r="E3791" s="52">
        <v>6</v>
      </c>
      <c r="F3791" s="53"/>
      <c r="G3791" s="53"/>
      <c r="H3791" s="53"/>
      <c r="I3791" s="53"/>
      <c r="J3791" s="53"/>
      <c r="K3791" s="54">
        <f>VLOOKUP('Base PF Saúde'!$D3791,'Porte Honorário'!$A$2:$C$106,3,0)</f>
        <v>11.98</v>
      </c>
      <c r="L3791" s="54">
        <f>'Base PF Saúde'!$K3791*'Base PF Saúde'!$C3791</f>
        <v>0.47920000000000001</v>
      </c>
      <c r="M3791" s="54">
        <f>ROUND('Base PF Saúde'!$E3791*'Uco e Filme'!$A$5,2)</f>
        <v>82.68</v>
      </c>
      <c r="N3791" s="54">
        <f>'Base PF Saúde'!$H3791*'Uco e Filme'!$A$11</f>
        <v>0</v>
      </c>
      <c r="O3791" s="55">
        <f>ROUND(SUM('Base PF Saúde'!$L3791:$N3791),2)</f>
        <v>83.16</v>
      </c>
    </row>
    <row r="3792" spans="1:15" s="59" customFormat="1" x14ac:dyDescent="0.25">
      <c r="A3792" s="50">
        <v>40316050</v>
      </c>
      <c r="B3792" s="50" t="s">
        <v>3814</v>
      </c>
      <c r="C3792" s="51">
        <v>0.04</v>
      </c>
      <c r="D3792" s="51" t="s">
        <v>132</v>
      </c>
      <c r="E3792" s="52">
        <v>3.9</v>
      </c>
      <c r="F3792" s="53"/>
      <c r="G3792" s="53"/>
      <c r="H3792" s="53"/>
      <c r="I3792" s="53"/>
      <c r="J3792" s="53"/>
      <c r="K3792" s="54">
        <f>VLOOKUP('Base PF Saúde'!$D3792,'Porte Honorário'!$A$2:$C$106,3,0)</f>
        <v>11.98</v>
      </c>
      <c r="L3792" s="54">
        <f>'Base PF Saúde'!$K3792*'Base PF Saúde'!$C3792</f>
        <v>0.47920000000000001</v>
      </c>
      <c r="M3792" s="54">
        <f>ROUND('Base PF Saúde'!$E3792*'Uco e Filme'!$A$5,2)</f>
        <v>53.74</v>
      </c>
      <c r="N3792" s="54">
        <f>'Base PF Saúde'!$H3792*'Uco e Filme'!$A$11</f>
        <v>0</v>
      </c>
      <c r="O3792" s="55">
        <f>ROUND(SUM('Base PF Saúde'!$L3792:$N3792),2)</f>
        <v>54.22</v>
      </c>
    </row>
    <row r="3793" spans="1:15" s="59" customFormat="1" x14ac:dyDescent="0.25">
      <c r="A3793" s="50">
        <v>40316068</v>
      </c>
      <c r="B3793" s="50" t="s">
        <v>3815</v>
      </c>
      <c r="C3793" s="51">
        <v>0.04</v>
      </c>
      <c r="D3793" s="51" t="s">
        <v>132</v>
      </c>
      <c r="E3793" s="52">
        <v>2.8439999999999999</v>
      </c>
      <c r="F3793" s="53"/>
      <c r="G3793" s="53"/>
      <c r="H3793" s="53"/>
      <c r="I3793" s="53"/>
      <c r="J3793" s="53"/>
      <c r="K3793" s="54">
        <f>VLOOKUP('Base PF Saúde'!$D3793,'Porte Honorário'!$A$2:$C$106,3,0)</f>
        <v>11.98</v>
      </c>
      <c r="L3793" s="54">
        <f>'Base PF Saúde'!$K3793*'Base PF Saúde'!$C3793</f>
        <v>0.47920000000000001</v>
      </c>
      <c r="M3793" s="54">
        <f>ROUND('Base PF Saúde'!$E3793*'Uco e Filme'!$A$5,2)</f>
        <v>39.19</v>
      </c>
      <c r="N3793" s="54">
        <f>'Base PF Saúde'!$H3793*'Uco e Filme'!$A$11</f>
        <v>0</v>
      </c>
      <c r="O3793" s="55">
        <f>ROUND(SUM('Base PF Saúde'!$L3793:$N3793),2)</f>
        <v>39.67</v>
      </c>
    </row>
    <row r="3794" spans="1:15" s="59" customFormat="1" x14ac:dyDescent="0.25">
      <c r="A3794" s="50">
        <v>40316076</v>
      </c>
      <c r="B3794" s="50" t="s">
        <v>3816</v>
      </c>
      <c r="C3794" s="51">
        <v>0.04</v>
      </c>
      <c r="D3794" s="51" t="s">
        <v>132</v>
      </c>
      <c r="E3794" s="52">
        <v>4.7919999999999998</v>
      </c>
      <c r="F3794" s="53"/>
      <c r="G3794" s="53"/>
      <c r="H3794" s="53"/>
      <c r="I3794" s="53"/>
      <c r="J3794" s="53"/>
      <c r="K3794" s="54">
        <f>VLOOKUP('Base PF Saúde'!$D3794,'Porte Honorário'!$A$2:$C$106,3,0)</f>
        <v>11.98</v>
      </c>
      <c r="L3794" s="54">
        <f>'Base PF Saúde'!$K3794*'Base PF Saúde'!$C3794</f>
        <v>0.47920000000000001</v>
      </c>
      <c r="M3794" s="54">
        <f>ROUND('Base PF Saúde'!$E3794*'Uco e Filme'!$A$5,2)</f>
        <v>66.03</v>
      </c>
      <c r="N3794" s="54">
        <f>'Base PF Saúde'!$H3794*'Uco e Filme'!$A$11</f>
        <v>0</v>
      </c>
      <c r="O3794" s="55">
        <f>ROUND(SUM('Base PF Saúde'!$L3794:$N3794),2)</f>
        <v>66.510000000000005</v>
      </c>
    </row>
    <row r="3795" spans="1:15" s="59" customFormat="1" x14ac:dyDescent="0.25">
      <c r="A3795" s="50">
        <v>40316084</v>
      </c>
      <c r="B3795" s="50" t="s">
        <v>3817</v>
      </c>
      <c r="C3795" s="51">
        <v>0.25</v>
      </c>
      <c r="D3795" s="51" t="s">
        <v>132</v>
      </c>
      <c r="E3795" s="52">
        <v>6.66</v>
      </c>
      <c r="F3795" s="53"/>
      <c r="G3795" s="53"/>
      <c r="H3795" s="53"/>
      <c r="I3795" s="53"/>
      <c r="J3795" s="53"/>
      <c r="K3795" s="54">
        <f>VLOOKUP('Base PF Saúde'!$D3795,'Porte Honorário'!$A$2:$C$106,3,0)</f>
        <v>11.98</v>
      </c>
      <c r="L3795" s="54">
        <f>'Base PF Saúde'!$K3795*'Base PF Saúde'!$C3795</f>
        <v>2.9950000000000001</v>
      </c>
      <c r="M3795" s="54">
        <f>ROUND('Base PF Saúde'!$E3795*'Uco e Filme'!$A$5,2)</f>
        <v>91.77</v>
      </c>
      <c r="N3795" s="54">
        <f>'Base PF Saúde'!$H3795*'Uco e Filme'!$A$11</f>
        <v>0</v>
      </c>
      <c r="O3795" s="55">
        <f>ROUND(SUM('Base PF Saúde'!$L3795:$N3795),2)</f>
        <v>94.77</v>
      </c>
    </row>
    <row r="3796" spans="1:15" s="59" customFormat="1" x14ac:dyDescent="0.25">
      <c r="A3796" s="50">
        <v>40316092</v>
      </c>
      <c r="B3796" s="50" t="s">
        <v>3818</v>
      </c>
      <c r="C3796" s="51">
        <v>0.04</v>
      </c>
      <c r="D3796" s="51" t="s">
        <v>132</v>
      </c>
      <c r="E3796" s="52">
        <v>2.484</v>
      </c>
      <c r="F3796" s="53"/>
      <c r="G3796" s="53"/>
      <c r="H3796" s="53"/>
      <c r="I3796" s="53"/>
      <c r="J3796" s="53"/>
      <c r="K3796" s="54">
        <f>VLOOKUP('Base PF Saúde'!$D3796,'Porte Honorário'!$A$2:$C$106,3,0)</f>
        <v>11.98</v>
      </c>
      <c r="L3796" s="54">
        <f>'Base PF Saúde'!$K3796*'Base PF Saúde'!$C3796</f>
        <v>0.47920000000000001</v>
      </c>
      <c r="M3796" s="54">
        <f>ROUND('Base PF Saúde'!$E3796*'Uco e Filme'!$A$5,2)</f>
        <v>34.229999999999997</v>
      </c>
      <c r="N3796" s="54">
        <f>'Base PF Saúde'!$H3796*'Uco e Filme'!$A$11</f>
        <v>0</v>
      </c>
      <c r="O3796" s="55">
        <f>ROUND(SUM('Base PF Saúde'!$L3796:$N3796),2)</f>
        <v>34.71</v>
      </c>
    </row>
    <row r="3797" spans="1:15" s="59" customFormat="1" ht="24" x14ac:dyDescent="0.25">
      <c r="A3797" s="50">
        <v>40316106</v>
      </c>
      <c r="B3797" s="50" t="s">
        <v>3819</v>
      </c>
      <c r="C3797" s="51">
        <v>0.04</v>
      </c>
      <c r="D3797" s="51" t="s">
        <v>132</v>
      </c>
      <c r="E3797" s="52">
        <v>3.9</v>
      </c>
      <c r="F3797" s="53"/>
      <c r="G3797" s="53"/>
      <c r="H3797" s="53"/>
      <c r="I3797" s="53"/>
      <c r="J3797" s="53"/>
      <c r="K3797" s="54">
        <f>VLOOKUP('Base PF Saúde'!$D3797,'Porte Honorário'!$A$2:$C$106,3,0)</f>
        <v>11.98</v>
      </c>
      <c r="L3797" s="54">
        <f>'Base PF Saúde'!$K3797*'Base PF Saúde'!$C3797</f>
        <v>0.47920000000000001</v>
      </c>
      <c r="M3797" s="54">
        <f>ROUND('Base PF Saúde'!$E3797*'Uco e Filme'!$A$5,2)</f>
        <v>53.74</v>
      </c>
      <c r="N3797" s="54">
        <f>'Base PF Saúde'!$H3797*'Uco e Filme'!$A$11</f>
        <v>0</v>
      </c>
      <c r="O3797" s="55">
        <f>ROUND(SUM('Base PF Saúde'!$L3797:$N3797),2)</f>
        <v>54.22</v>
      </c>
    </row>
    <row r="3798" spans="1:15" s="59" customFormat="1" x14ac:dyDescent="0.25">
      <c r="A3798" s="50">
        <v>40316114</v>
      </c>
      <c r="B3798" s="50" t="s">
        <v>3820</v>
      </c>
      <c r="C3798" s="51">
        <v>0.04</v>
      </c>
      <c r="D3798" s="51" t="s">
        <v>132</v>
      </c>
      <c r="E3798" s="52">
        <v>2.6</v>
      </c>
      <c r="F3798" s="53"/>
      <c r="G3798" s="53"/>
      <c r="H3798" s="53"/>
      <c r="I3798" s="53"/>
      <c r="J3798" s="53"/>
      <c r="K3798" s="54">
        <f>VLOOKUP('Base PF Saúde'!$D3798,'Porte Honorário'!$A$2:$C$106,3,0)</f>
        <v>11.98</v>
      </c>
      <c r="L3798" s="54">
        <f>'Base PF Saúde'!$K3798*'Base PF Saúde'!$C3798</f>
        <v>0.47920000000000001</v>
      </c>
      <c r="M3798" s="54">
        <f>ROUND('Base PF Saúde'!$E3798*'Uco e Filme'!$A$5,2)</f>
        <v>35.83</v>
      </c>
      <c r="N3798" s="54">
        <f>'Base PF Saúde'!$H3798*'Uco e Filme'!$A$11</f>
        <v>0</v>
      </c>
      <c r="O3798" s="55">
        <f>ROUND(SUM('Base PF Saúde'!$L3798:$N3798),2)</f>
        <v>36.31</v>
      </c>
    </row>
    <row r="3799" spans="1:15" s="59" customFormat="1" x14ac:dyDescent="0.25">
      <c r="A3799" s="50">
        <v>40316122</v>
      </c>
      <c r="B3799" s="50" t="s">
        <v>3821</v>
      </c>
      <c r="C3799" s="56">
        <v>0.1</v>
      </c>
      <c r="D3799" s="51" t="s">
        <v>132</v>
      </c>
      <c r="E3799" s="52">
        <v>3.294</v>
      </c>
      <c r="F3799" s="53"/>
      <c r="G3799" s="53"/>
      <c r="H3799" s="53"/>
      <c r="I3799" s="53"/>
      <c r="J3799" s="53"/>
      <c r="K3799" s="54">
        <f>VLOOKUP('Base PF Saúde'!$D3799,'Porte Honorário'!$A$2:$C$106,3,0)</f>
        <v>11.98</v>
      </c>
      <c r="L3799" s="54">
        <f>'Base PF Saúde'!$K3799*'Base PF Saúde'!$C3799</f>
        <v>1.1980000000000002</v>
      </c>
      <c r="M3799" s="54">
        <f>ROUND('Base PF Saúde'!$E3799*'Uco e Filme'!$A$5,2)</f>
        <v>45.39</v>
      </c>
      <c r="N3799" s="54">
        <f>'Base PF Saúde'!$H3799*'Uco e Filme'!$A$11</f>
        <v>0</v>
      </c>
      <c r="O3799" s="55">
        <f>ROUND(SUM('Base PF Saúde'!$L3799:$N3799),2)</f>
        <v>46.59</v>
      </c>
    </row>
    <row r="3800" spans="1:15" s="59" customFormat="1" ht="24" x14ac:dyDescent="0.25">
      <c r="A3800" s="50">
        <v>40316130</v>
      </c>
      <c r="B3800" s="50" t="s">
        <v>3822</v>
      </c>
      <c r="C3800" s="51">
        <v>1</v>
      </c>
      <c r="D3800" s="51" t="s">
        <v>132</v>
      </c>
      <c r="E3800" s="52">
        <v>3.16</v>
      </c>
      <c r="F3800" s="53"/>
      <c r="G3800" s="53"/>
      <c r="H3800" s="53"/>
      <c r="I3800" s="53"/>
      <c r="J3800" s="53"/>
      <c r="K3800" s="54">
        <f>VLOOKUP('Base PF Saúde'!$D3800,'Porte Honorário'!$A$2:$C$106,3,0)</f>
        <v>11.98</v>
      </c>
      <c r="L3800" s="54">
        <f>'Base PF Saúde'!$K3800*'Base PF Saúde'!$C3800</f>
        <v>11.98</v>
      </c>
      <c r="M3800" s="54">
        <f>ROUND('Base PF Saúde'!$E3800*'Uco e Filme'!$A$5,2)</f>
        <v>43.54</v>
      </c>
      <c r="N3800" s="54">
        <f>'Base PF Saúde'!$H3800*'Uco e Filme'!$A$11</f>
        <v>0</v>
      </c>
      <c r="O3800" s="55">
        <f>ROUND(SUM('Base PF Saúde'!$L3800:$N3800),2)</f>
        <v>55.52</v>
      </c>
    </row>
    <row r="3801" spans="1:15" s="59" customFormat="1" ht="24" x14ac:dyDescent="0.25">
      <c r="A3801" s="50">
        <v>40316149</v>
      </c>
      <c r="B3801" s="50" t="s">
        <v>3823</v>
      </c>
      <c r="C3801" s="51">
        <v>0.04</v>
      </c>
      <c r="D3801" s="51" t="s">
        <v>132</v>
      </c>
      <c r="E3801" s="52">
        <v>2.4300000000000002</v>
      </c>
      <c r="F3801" s="53"/>
      <c r="G3801" s="53"/>
      <c r="H3801" s="53"/>
      <c r="I3801" s="53"/>
      <c r="J3801" s="53"/>
      <c r="K3801" s="54">
        <f>VLOOKUP('Base PF Saúde'!$D3801,'Porte Honorário'!$A$2:$C$106,3,0)</f>
        <v>11.98</v>
      </c>
      <c r="L3801" s="54">
        <f>'Base PF Saúde'!$K3801*'Base PF Saúde'!$C3801</f>
        <v>0.47920000000000001</v>
      </c>
      <c r="M3801" s="54">
        <f>ROUND('Base PF Saúde'!$E3801*'Uco e Filme'!$A$5,2)</f>
        <v>33.49</v>
      </c>
      <c r="N3801" s="54">
        <f>'Base PF Saúde'!$H3801*'Uco e Filme'!$A$11</f>
        <v>0</v>
      </c>
      <c r="O3801" s="55">
        <f>ROUND(SUM('Base PF Saúde'!$L3801:$N3801),2)</f>
        <v>33.97</v>
      </c>
    </row>
    <row r="3802" spans="1:15" s="59" customFormat="1" x14ac:dyDescent="0.25">
      <c r="A3802" s="50">
        <v>40316157</v>
      </c>
      <c r="B3802" s="50" t="s">
        <v>3824</v>
      </c>
      <c r="C3802" s="51">
        <v>0.04</v>
      </c>
      <c r="D3802" s="51" t="s">
        <v>132</v>
      </c>
      <c r="E3802" s="52">
        <v>3.13</v>
      </c>
      <c r="F3802" s="53"/>
      <c r="G3802" s="53"/>
      <c r="H3802" s="53"/>
      <c r="I3802" s="53"/>
      <c r="J3802" s="53"/>
      <c r="K3802" s="54">
        <f>VLOOKUP('Base PF Saúde'!$D3802,'Porte Honorário'!$A$2:$C$106,3,0)</f>
        <v>11.98</v>
      </c>
      <c r="L3802" s="54">
        <f>'Base PF Saúde'!$K3802*'Base PF Saúde'!$C3802</f>
        <v>0.47920000000000001</v>
      </c>
      <c r="M3802" s="54">
        <f>ROUND('Base PF Saúde'!$E3802*'Uco e Filme'!$A$5,2)</f>
        <v>43.13</v>
      </c>
      <c r="N3802" s="54">
        <f>'Base PF Saúde'!$H3802*'Uco e Filme'!$A$11</f>
        <v>0</v>
      </c>
      <c r="O3802" s="55">
        <f>ROUND(SUM('Base PF Saúde'!$L3802:$N3802),2)</f>
        <v>43.61</v>
      </c>
    </row>
    <row r="3803" spans="1:15" s="59" customFormat="1" x14ac:dyDescent="0.25">
      <c r="A3803" s="50">
        <v>40316165</v>
      </c>
      <c r="B3803" s="50" t="s">
        <v>3825</v>
      </c>
      <c r="C3803" s="51">
        <v>0.1</v>
      </c>
      <c r="D3803" s="51" t="s">
        <v>132</v>
      </c>
      <c r="E3803" s="52">
        <v>6.93</v>
      </c>
      <c r="F3803" s="53"/>
      <c r="G3803" s="53"/>
      <c r="H3803" s="53"/>
      <c r="I3803" s="53"/>
      <c r="J3803" s="53"/>
      <c r="K3803" s="54">
        <f>VLOOKUP('Base PF Saúde'!$D3803,'Porte Honorário'!$A$2:$C$106,3,0)</f>
        <v>11.98</v>
      </c>
      <c r="L3803" s="54">
        <f>'Base PF Saúde'!$K3803*'Base PF Saúde'!$C3803</f>
        <v>1.1980000000000002</v>
      </c>
      <c r="M3803" s="54">
        <f>ROUND('Base PF Saúde'!$E3803*'Uco e Filme'!$A$5,2)</f>
        <v>95.5</v>
      </c>
      <c r="N3803" s="54">
        <f>'Base PF Saúde'!$H3803*'Uco e Filme'!$A$11</f>
        <v>0</v>
      </c>
      <c r="O3803" s="55">
        <f>ROUND(SUM('Base PF Saúde'!$L3803:$N3803),2)</f>
        <v>96.7</v>
      </c>
    </row>
    <row r="3804" spans="1:15" s="59" customFormat="1" x14ac:dyDescent="0.25">
      <c r="A3804" s="50">
        <v>40316173</v>
      </c>
      <c r="B3804" s="50" t="s">
        <v>3826</v>
      </c>
      <c r="C3804" s="51">
        <v>0.1</v>
      </c>
      <c r="D3804" s="51" t="s">
        <v>132</v>
      </c>
      <c r="E3804" s="52">
        <v>1.96</v>
      </c>
      <c r="F3804" s="53"/>
      <c r="G3804" s="53"/>
      <c r="H3804" s="53"/>
      <c r="I3804" s="53"/>
      <c r="J3804" s="53"/>
      <c r="K3804" s="54">
        <f>VLOOKUP('Base PF Saúde'!$D3804,'Porte Honorário'!$A$2:$C$106,3,0)</f>
        <v>11.98</v>
      </c>
      <c r="L3804" s="54">
        <f>'Base PF Saúde'!$K3804*'Base PF Saúde'!$C3804</f>
        <v>1.1980000000000002</v>
      </c>
      <c r="M3804" s="54">
        <f>ROUND('Base PF Saúde'!$E3804*'Uco e Filme'!$A$5,2)</f>
        <v>27.01</v>
      </c>
      <c r="N3804" s="54">
        <f>'Base PF Saúde'!$H3804*'Uco e Filme'!$A$11</f>
        <v>0</v>
      </c>
      <c r="O3804" s="55">
        <f>ROUND(SUM('Base PF Saúde'!$L3804:$N3804),2)</f>
        <v>28.21</v>
      </c>
    </row>
    <row r="3805" spans="1:15" s="59" customFormat="1" x14ac:dyDescent="0.25">
      <c r="A3805" s="50">
        <v>40316181</v>
      </c>
      <c r="B3805" s="50" t="s">
        <v>3827</v>
      </c>
      <c r="C3805" s="51">
        <v>0.1</v>
      </c>
      <c r="D3805" s="51" t="s">
        <v>132</v>
      </c>
      <c r="E3805" s="52">
        <v>4</v>
      </c>
      <c r="F3805" s="53"/>
      <c r="G3805" s="53"/>
      <c r="H3805" s="53"/>
      <c r="I3805" s="53"/>
      <c r="J3805" s="53"/>
      <c r="K3805" s="54">
        <f>VLOOKUP('Base PF Saúde'!$D3805,'Porte Honorário'!$A$2:$C$106,3,0)</f>
        <v>11.98</v>
      </c>
      <c r="L3805" s="54">
        <f>'Base PF Saúde'!$K3805*'Base PF Saúde'!$C3805</f>
        <v>1.1980000000000002</v>
      </c>
      <c r="M3805" s="54">
        <f>ROUND('Base PF Saúde'!$E3805*'Uco e Filme'!$A$5,2)</f>
        <v>55.12</v>
      </c>
      <c r="N3805" s="54">
        <f>'Base PF Saúde'!$H3805*'Uco e Filme'!$A$11</f>
        <v>0</v>
      </c>
      <c r="O3805" s="55">
        <f>ROUND(SUM('Base PF Saúde'!$L3805:$N3805),2)</f>
        <v>56.32</v>
      </c>
    </row>
    <row r="3806" spans="1:15" s="59" customFormat="1" x14ac:dyDescent="0.25">
      <c r="A3806" s="50">
        <v>40316190</v>
      </c>
      <c r="B3806" s="50" t="s">
        <v>3828</v>
      </c>
      <c r="C3806" s="51">
        <v>0.01</v>
      </c>
      <c r="D3806" s="51" t="s">
        <v>132</v>
      </c>
      <c r="E3806" s="52">
        <v>3.03</v>
      </c>
      <c r="F3806" s="53"/>
      <c r="G3806" s="53"/>
      <c r="H3806" s="53"/>
      <c r="I3806" s="53"/>
      <c r="J3806" s="53"/>
      <c r="K3806" s="54">
        <f>VLOOKUP('Base PF Saúde'!$D3806,'Porte Honorário'!$A$2:$C$106,3,0)</f>
        <v>11.98</v>
      </c>
      <c r="L3806" s="54">
        <f>'Base PF Saúde'!$K3806*'Base PF Saúde'!$C3806</f>
        <v>0.1198</v>
      </c>
      <c r="M3806" s="54">
        <f>ROUND('Base PF Saúde'!$E3806*'Uco e Filme'!$A$5,2)</f>
        <v>41.75</v>
      </c>
      <c r="N3806" s="54">
        <f>'Base PF Saúde'!$H3806*'Uco e Filme'!$A$11</f>
        <v>0</v>
      </c>
      <c r="O3806" s="55">
        <f>ROUND(SUM('Base PF Saúde'!$L3806:$N3806),2)</f>
        <v>41.87</v>
      </c>
    </row>
    <row r="3807" spans="1:15" s="59" customFormat="1" x14ac:dyDescent="0.25">
      <c r="A3807" s="50">
        <v>40316203</v>
      </c>
      <c r="B3807" s="50" t="s">
        <v>3829</v>
      </c>
      <c r="C3807" s="51">
        <v>0.01</v>
      </c>
      <c r="D3807" s="51" t="s">
        <v>132</v>
      </c>
      <c r="E3807" s="52">
        <v>2.33</v>
      </c>
      <c r="F3807" s="53"/>
      <c r="G3807" s="53"/>
      <c r="H3807" s="53"/>
      <c r="I3807" s="53"/>
      <c r="J3807" s="53"/>
      <c r="K3807" s="54">
        <f>VLOOKUP('Base PF Saúde'!$D3807,'Porte Honorário'!$A$2:$C$106,3,0)</f>
        <v>11.98</v>
      </c>
      <c r="L3807" s="54">
        <f>'Base PF Saúde'!$K3807*'Base PF Saúde'!$C3807</f>
        <v>0.1198</v>
      </c>
      <c r="M3807" s="54">
        <f>ROUND('Base PF Saúde'!$E3807*'Uco e Filme'!$A$5,2)</f>
        <v>32.11</v>
      </c>
      <c r="N3807" s="54">
        <f>'Base PF Saúde'!$H3807*'Uco e Filme'!$A$11</f>
        <v>0</v>
      </c>
      <c r="O3807" s="55">
        <f>ROUND(SUM('Base PF Saúde'!$L3807:$N3807),2)</f>
        <v>32.229999999999997</v>
      </c>
    </row>
    <row r="3808" spans="1:15" s="59" customFormat="1" x14ac:dyDescent="0.25">
      <c r="A3808" s="50">
        <v>40316211</v>
      </c>
      <c r="B3808" s="50" t="s">
        <v>3830</v>
      </c>
      <c r="C3808" s="51">
        <v>0.04</v>
      </c>
      <c r="D3808" s="51" t="s">
        <v>132</v>
      </c>
      <c r="E3808" s="52">
        <v>3.9</v>
      </c>
      <c r="F3808" s="53"/>
      <c r="G3808" s="53"/>
      <c r="H3808" s="53"/>
      <c r="I3808" s="53"/>
      <c r="J3808" s="53"/>
      <c r="K3808" s="54">
        <f>VLOOKUP('Base PF Saúde'!$D3808,'Porte Honorário'!$A$2:$C$106,3,0)</f>
        <v>11.98</v>
      </c>
      <c r="L3808" s="54">
        <f>'Base PF Saúde'!$K3808*'Base PF Saúde'!$C3808</f>
        <v>0.47920000000000001</v>
      </c>
      <c r="M3808" s="54">
        <f>ROUND('Base PF Saúde'!$E3808*'Uco e Filme'!$A$5,2)</f>
        <v>53.74</v>
      </c>
      <c r="N3808" s="54">
        <f>'Base PF Saúde'!$H3808*'Uco e Filme'!$A$11</f>
        <v>0</v>
      </c>
      <c r="O3808" s="55">
        <f>ROUND(SUM('Base PF Saúde'!$L3808:$N3808),2)</f>
        <v>54.22</v>
      </c>
    </row>
    <row r="3809" spans="1:15" s="59" customFormat="1" x14ac:dyDescent="0.25">
      <c r="A3809" s="50">
        <v>40316220</v>
      </c>
      <c r="B3809" s="50" t="s">
        <v>3831</v>
      </c>
      <c r="C3809" s="51">
        <v>0.04</v>
      </c>
      <c r="D3809" s="51" t="s">
        <v>132</v>
      </c>
      <c r="E3809" s="52">
        <v>4.7919999999999998</v>
      </c>
      <c r="F3809" s="53"/>
      <c r="G3809" s="53"/>
      <c r="H3809" s="53"/>
      <c r="I3809" s="53"/>
      <c r="J3809" s="53"/>
      <c r="K3809" s="54">
        <f>VLOOKUP('Base PF Saúde'!$D3809,'Porte Honorário'!$A$2:$C$106,3,0)</f>
        <v>11.98</v>
      </c>
      <c r="L3809" s="54">
        <f>'Base PF Saúde'!$K3809*'Base PF Saúde'!$C3809</f>
        <v>0.47920000000000001</v>
      </c>
      <c r="M3809" s="54">
        <f>ROUND('Base PF Saúde'!$E3809*'Uco e Filme'!$A$5,2)</f>
        <v>66.03</v>
      </c>
      <c r="N3809" s="54">
        <f>'Base PF Saúde'!$H3809*'Uco e Filme'!$A$11</f>
        <v>0</v>
      </c>
      <c r="O3809" s="55">
        <f>ROUND(SUM('Base PF Saúde'!$L3809:$N3809),2)</f>
        <v>66.510000000000005</v>
      </c>
    </row>
    <row r="3810" spans="1:15" s="59" customFormat="1" ht="24" x14ac:dyDescent="0.25">
      <c r="A3810" s="50">
        <v>40316238</v>
      </c>
      <c r="B3810" s="50" t="s">
        <v>3832</v>
      </c>
      <c r="C3810" s="51">
        <v>0.1</v>
      </c>
      <c r="D3810" s="51" t="s">
        <v>132</v>
      </c>
      <c r="E3810" s="52">
        <v>3.2669999999999999</v>
      </c>
      <c r="F3810" s="53"/>
      <c r="G3810" s="53"/>
      <c r="H3810" s="53"/>
      <c r="I3810" s="53"/>
      <c r="J3810" s="53"/>
      <c r="K3810" s="54">
        <f>VLOOKUP('Base PF Saúde'!$D3810,'Porte Honorário'!$A$2:$C$106,3,0)</f>
        <v>11.98</v>
      </c>
      <c r="L3810" s="54">
        <f>'Base PF Saúde'!$K3810*'Base PF Saúde'!$C3810</f>
        <v>1.1980000000000002</v>
      </c>
      <c r="M3810" s="54">
        <f>ROUND('Base PF Saúde'!$E3810*'Uco e Filme'!$A$5,2)</f>
        <v>45.02</v>
      </c>
      <c r="N3810" s="54">
        <f>'Base PF Saúde'!$H3810*'Uco e Filme'!$A$11</f>
        <v>0</v>
      </c>
      <c r="O3810" s="55">
        <f>ROUND(SUM('Base PF Saúde'!$L3810:$N3810),2)</f>
        <v>46.22</v>
      </c>
    </row>
    <row r="3811" spans="1:15" s="59" customFormat="1" x14ac:dyDescent="0.25">
      <c r="A3811" s="50">
        <v>40316246</v>
      </c>
      <c r="B3811" s="50" t="s">
        <v>3833</v>
      </c>
      <c r="C3811" s="51">
        <v>0.01</v>
      </c>
      <c r="D3811" s="51" t="s">
        <v>132</v>
      </c>
      <c r="E3811" s="52">
        <v>3.03</v>
      </c>
      <c r="F3811" s="53"/>
      <c r="G3811" s="53"/>
      <c r="H3811" s="53"/>
      <c r="I3811" s="53"/>
      <c r="J3811" s="53"/>
      <c r="K3811" s="54">
        <f>VLOOKUP('Base PF Saúde'!$D3811,'Porte Honorário'!$A$2:$C$106,3,0)</f>
        <v>11.98</v>
      </c>
      <c r="L3811" s="54">
        <f>'Base PF Saúde'!$K3811*'Base PF Saúde'!$C3811</f>
        <v>0.1198</v>
      </c>
      <c r="M3811" s="54">
        <f>ROUND('Base PF Saúde'!$E3811*'Uco e Filme'!$A$5,2)</f>
        <v>41.75</v>
      </c>
      <c r="N3811" s="54">
        <f>'Base PF Saúde'!$H3811*'Uco e Filme'!$A$11</f>
        <v>0</v>
      </c>
      <c r="O3811" s="55">
        <f>ROUND(SUM('Base PF Saúde'!$L3811:$N3811),2)</f>
        <v>41.87</v>
      </c>
    </row>
    <row r="3812" spans="1:15" s="59" customFormat="1" x14ac:dyDescent="0.25">
      <c r="A3812" s="50">
        <v>40316254</v>
      </c>
      <c r="B3812" s="50" t="s">
        <v>3834</v>
      </c>
      <c r="C3812" s="51">
        <v>0.04</v>
      </c>
      <c r="D3812" s="51" t="s">
        <v>132</v>
      </c>
      <c r="E3812" s="52">
        <v>3.9</v>
      </c>
      <c r="F3812" s="53"/>
      <c r="G3812" s="53"/>
      <c r="H3812" s="53"/>
      <c r="I3812" s="53"/>
      <c r="J3812" s="53"/>
      <c r="K3812" s="54">
        <f>VLOOKUP('Base PF Saúde'!$D3812,'Porte Honorário'!$A$2:$C$106,3,0)</f>
        <v>11.98</v>
      </c>
      <c r="L3812" s="54">
        <f>'Base PF Saúde'!$K3812*'Base PF Saúde'!$C3812</f>
        <v>0.47920000000000001</v>
      </c>
      <c r="M3812" s="54">
        <f>ROUND('Base PF Saúde'!$E3812*'Uco e Filme'!$A$5,2)</f>
        <v>53.74</v>
      </c>
      <c r="N3812" s="54">
        <f>'Base PF Saúde'!$H3812*'Uco e Filme'!$A$11</f>
        <v>0</v>
      </c>
      <c r="O3812" s="55">
        <f>ROUND(SUM('Base PF Saúde'!$L3812:$N3812),2)</f>
        <v>54.22</v>
      </c>
    </row>
    <row r="3813" spans="1:15" s="59" customFormat="1" x14ac:dyDescent="0.25">
      <c r="A3813" s="50">
        <v>40316262</v>
      </c>
      <c r="B3813" s="50" t="s">
        <v>3835</v>
      </c>
      <c r="C3813" s="51">
        <v>0.04</v>
      </c>
      <c r="D3813" s="51" t="s">
        <v>132</v>
      </c>
      <c r="E3813" s="52">
        <v>3.9</v>
      </c>
      <c r="F3813" s="53"/>
      <c r="G3813" s="53"/>
      <c r="H3813" s="53"/>
      <c r="I3813" s="53"/>
      <c r="J3813" s="53"/>
      <c r="K3813" s="54">
        <f>VLOOKUP('Base PF Saúde'!$D3813,'Porte Honorário'!$A$2:$C$106,3,0)</f>
        <v>11.98</v>
      </c>
      <c r="L3813" s="54">
        <f>'Base PF Saúde'!$K3813*'Base PF Saúde'!$C3813</f>
        <v>0.47920000000000001</v>
      </c>
      <c r="M3813" s="54">
        <f>ROUND('Base PF Saúde'!$E3813*'Uco e Filme'!$A$5,2)</f>
        <v>53.74</v>
      </c>
      <c r="N3813" s="54">
        <f>'Base PF Saúde'!$H3813*'Uco e Filme'!$A$11</f>
        <v>0</v>
      </c>
      <c r="O3813" s="55">
        <f>ROUND(SUM('Base PF Saúde'!$L3813:$N3813),2)</f>
        <v>54.22</v>
      </c>
    </row>
    <row r="3814" spans="1:15" s="59" customFormat="1" x14ac:dyDescent="0.25">
      <c r="A3814" s="50">
        <v>40316270</v>
      </c>
      <c r="B3814" s="50" t="s">
        <v>3836</v>
      </c>
      <c r="C3814" s="51">
        <v>0.01</v>
      </c>
      <c r="D3814" s="51" t="s">
        <v>132</v>
      </c>
      <c r="E3814" s="52">
        <v>2.097</v>
      </c>
      <c r="F3814" s="53"/>
      <c r="G3814" s="53"/>
      <c r="H3814" s="53"/>
      <c r="I3814" s="53"/>
      <c r="J3814" s="53"/>
      <c r="K3814" s="54">
        <f>VLOOKUP('Base PF Saúde'!$D3814,'Porte Honorário'!$A$2:$C$106,3,0)</f>
        <v>11.98</v>
      </c>
      <c r="L3814" s="54">
        <f>'Base PF Saúde'!$K3814*'Base PF Saúde'!$C3814</f>
        <v>0.1198</v>
      </c>
      <c r="M3814" s="54">
        <f>ROUND('Base PF Saúde'!$E3814*'Uco e Filme'!$A$5,2)</f>
        <v>28.9</v>
      </c>
      <c r="N3814" s="54">
        <f>'Base PF Saúde'!$H3814*'Uco e Filme'!$A$11</f>
        <v>0</v>
      </c>
      <c r="O3814" s="55">
        <f>ROUND(SUM('Base PF Saúde'!$L3814:$N3814),2)</f>
        <v>29.02</v>
      </c>
    </row>
    <row r="3815" spans="1:15" s="59" customFormat="1" x14ac:dyDescent="0.25">
      <c r="A3815" s="50">
        <v>40316289</v>
      </c>
      <c r="B3815" s="50" t="s">
        <v>3837</v>
      </c>
      <c r="C3815" s="51">
        <v>0.1</v>
      </c>
      <c r="D3815" s="51" t="s">
        <v>132</v>
      </c>
      <c r="E3815" s="52">
        <v>2.17</v>
      </c>
      <c r="F3815" s="53"/>
      <c r="G3815" s="53"/>
      <c r="H3815" s="53"/>
      <c r="I3815" s="53"/>
      <c r="J3815" s="53"/>
      <c r="K3815" s="54">
        <f>VLOOKUP('Base PF Saúde'!$D3815,'Porte Honorário'!$A$2:$C$106,3,0)</f>
        <v>11.98</v>
      </c>
      <c r="L3815" s="54">
        <f>'Base PF Saúde'!$K3815*'Base PF Saúde'!$C3815</f>
        <v>1.1980000000000002</v>
      </c>
      <c r="M3815" s="54">
        <f>ROUND('Base PF Saúde'!$E3815*'Uco e Filme'!$A$5,2)</f>
        <v>29.9</v>
      </c>
      <c r="N3815" s="54">
        <f>'Base PF Saúde'!$H3815*'Uco e Filme'!$A$11</f>
        <v>0</v>
      </c>
      <c r="O3815" s="55">
        <f>ROUND(SUM('Base PF Saúde'!$L3815:$N3815),2)</f>
        <v>31.1</v>
      </c>
    </row>
    <row r="3816" spans="1:15" s="59" customFormat="1" x14ac:dyDescent="0.25">
      <c r="A3816" s="50">
        <v>40316297</v>
      </c>
      <c r="B3816" s="50" t="s">
        <v>3838</v>
      </c>
      <c r="C3816" s="51">
        <v>0.1</v>
      </c>
      <c r="D3816" s="51" t="s">
        <v>132</v>
      </c>
      <c r="E3816" s="52">
        <v>3.9</v>
      </c>
      <c r="F3816" s="53"/>
      <c r="G3816" s="53"/>
      <c r="H3816" s="53"/>
      <c r="I3816" s="53"/>
      <c r="J3816" s="53"/>
      <c r="K3816" s="54">
        <f>VLOOKUP('Base PF Saúde'!$D3816,'Porte Honorário'!$A$2:$C$106,3,0)</f>
        <v>11.98</v>
      </c>
      <c r="L3816" s="54">
        <f>'Base PF Saúde'!$K3816*'Base PF Saúde'!$C3816</f>
        <v>1.1980000000000002</v>
      </c>
      <c r="M3816" s="54">
        <f>ROUND('Base PF Saúde'!$E3816*'Uco e Filme'!$A$5,2)</f>
        <v>53.74</v>
      </c>
      <c r="N3816" s="54">
        <f>'Base PF Saúde'!$H3816*'Uco e Filme'!$A$11</f>
        <v>0</v>
      </c>
      <c r="O3816" s="55">
        <f>ROUND(SUM('Base PF Saúde'!$L3816:$N3816),2)</f>
        <v>54.94</v>
      </c>
    </row>
    <row r="3817" spans="1:15" s="59" customFormat="1" ht="24" x14ac:dyDescent="0.25">
      <c r="A3817" s="50">
        <v>40316300</v>
      </c>
      <c r="B3817" s="50" t="s">
        <v>3839</v>
      </c>
      <c r="C3817" s="51">
        <v>0.1</v>
      </c>
      <c r="D3817" s="51" t="s">
        <v>132</v>
      </c>
      <c r="E3817" s="52">
        <v>5.33</v>
      </c>
      <c r="F3817" s="53"/>
      <c r="G3817" s="53"/>
      <c r="H3817" s="53"/>
      <c r="I3817" s="53"/>
      <c r="J3817" s="53"/>
      <c r="K3817" s="54">
        <f>VLOOKUP('Base PF Saúde'!$D3817,'Porte Honorário'!$A$2:$C$106,3,0)</f>
        <v>11.98</v>
      </c>
      <c r="L3817" s="54">
        <f>'Base PF Saúde'!$K3817*'Base PF Saúde'!$C3817</f>
        <v>1.1980000000000002</v>
      </c>
      <c r="M3817" s="54">
        <f>ROUND('Base PF Saúde'!$E3817*'Uco e Filme'!$A$5,2)</f>
        <v>73.45</v>
      </c>
      <c r="N3817" s="54">
        <f>'Base PF Saúde'!$H3817*'Uco e Filme'!$A$11</f>
        <v>0</v>
      </c>
      <c r="O3817" s="55">
        <f>ROUND(SUM('Base PF Saúde'!$L3817:$N3817),2)</f>
        <v>74.650000000000006</v>
      </c>
    </row>
    <row r="3818" spans="1:15" s="59" customFormat="1" ht="24" x14ac:dyDescent="0.25">
      <c r="A3818" s="50">
        <v>40316319</v>
      </c>
      <c r="B3818" s="50" t="s">
        <v>3840</v>
      </c>
      <c r="C3818" s="51">
        <v>0.1</v>
      </c>
      <c r="D3818" s="51" t="s">
        <v>132</v>
      </c>
      <c r="E3818" s="52">
        <v>4</v>
      </c>
      <c r="F3818" s="53"/>
      <c r="G3818" s="53"/>
      <c r="H3818" s="53"/>
      <c r="I3818" s="53"/>
      <c r="J3818" s="53"/>
      <c r="K3818" s="54">
        <f>VLOOKUP('Base PF Saúde'!$D3818,'Porte Honorário'!$A$2:$C$106,3,0)</f>
        <v>11.98</v>
      </c>
      <c r="L3818" s="54">
        <f>'Base PF Saúde'!$K3818*'Base PF Saúde'!$C3818</f>
        <v>1.1980000000000002</v>
      </c>
      <c r="M3818" s="54">
        <f>ROUND('Base PF Saúde'!$E3818*'Uco e Filme'!$A$5,2)</f>
        <v>55.12</v>
      </c>
      <c r="N3818" s="54">
        <f>'Base PF Saúde'!$H3818*'Uco e Filme'!$A$11</f>
        <v>0</v>
      </c>
      <c r="O3818" s="55">
        <f>ROUND(SUM('Base PF Saúde'!$L3818:$N3818),2)</f>
        <v>56.32</v>
      </c>
    </row>
    <row r="3819" spans="1:15" s="59" customFormat="1" ht="24" x14ac:dyDescent="0.25">
      <c r="A3819" s="50">
        <v>40316327</v>
      </c>
      <c r="B3819" s="50" t="s">
        <v>3841</v>
      </c>
      <c r="C3819" s="51">
        <v>0.01</v>
      </c>
      <c r="D3819" s="51" t="s">
        <v>132</v>
      </c>
      <c r="E3819" s="52">
        <v>1.67</v>
      </c>
      <c r="F3819" s="53"/>
      <c r="G3819" s="53"/>
      <c r="H3819" s="53"/>
      <c r="I3819" s="53"/>
      <c r="J3819" s="53"/>
      <c r="K3819" s="54">
        <f>VLOOKUP('Base PF Saúde'!$D3819,'Porte Honorário'!$A$2:$C$106,3,0)</f>
        <v>11.98</v>
      </c>
      <c r="L3819" s="54">
        <f>'Base PF Saúde'!$K3819*'Base PF Saúde'!$C3819</f>
        <v>0.1198</v>
      </c>
      <c r="M3819" s="54">
        <f>ROUND('Base PF Saúde'!$E3819*'Uco e Filme'!$A$5,2)</f>
        <v>23.01</v>
      </c>
      <c r="N3819" s="54">
        <f>'Base PF Saúde'!$H3819*'Uco e Filme'!$A$11</f>
        <v>0</v>
      </c>
      <c r="O3819" s="55">
        <f>ROUND(SUM('Base PF Saúde'!$L3819:$N3819),2)</f>
        <v>23.13</v>
      </c>
    </row>
    <row r="3820" spans="1:15" s="59" customFormat="1" x14ac:dyDescent="0.25">
      <c r="A3820" s="50">
        <v>40316335</v>
      </c>
      <c r="B3820" s="50" t="s">
        <v>3842</v>
      </c>
      <c r="C3820" s="51">
        <v>0.01</v>
      </c>
      <c r="D3820" s="51" t="s">
        <v>132</v>
      </c>
      <c r="E3820" s="52">
        <v>2.17</v>
      </c>
      <c r="F3820" s="53"/>
      <c r="G3820" s="53"/>
      <c r="H3820" s="53"/>
      <c r="I3820" s="53"/>
      <c r="J3820" s="53"/>
      <c r="K3820" s="54">
        <f>VLOOKUP('Base PF Saúde'!$D3820,'Porte Honorário'!$A$2:$C$106,3,0)</f>
        <v>11.98</v>
      </c>
      <c r="L3820" s="54">
        <f>'Base PF Saúde'!$K3820*'Base PF Saúde'!$C3820</f>
        <v>0.1198</v>
      </c>
      <c r="M3820" s="54">
        <f>ROUND('Base PF Saúde'!$E3820*'Uco e Filme'!$A$5,2)</f>
        <v>29.9</v>
      </c>
      <c r="N3820" s="54">
        <f>'Base PF Saúde'!$H3820*'Uco e Filme'!$A$11</f>
        <v>0</v>
      </c>
      <c r="O3820" s="55">
        <f>ROUND(SUM('Base PF Saúde'!$L3820:$N3820),2)</f>
        <v>30.02</v>
      </c>
    </row>
    <row r="3821" spans="1:15" s="59" customFormat="1" x14ac:dyDescent="0.25">
      <c r="A3821" s="50">
        <v>40316343</v>
      </c>
      <c r="B3821" s="50" t="s">
        <v>3843</v>
      </c>
      <c r="C3821" s="51">
        <v>0.04</v>
      </c>
      <c r="D3821" s="51" t="s">
        <v>132</v>
      </c>
      <c r="E3821" s="52">
        <v>2.0409999999999999</v>
      </c>
      <c r="F3821" s="53"/>
      <c r="G3821" s="53"/>
      <c r="H3821" s="53"/>
      <c r="I3821" s="53"/>
      <c r="J3821" s="53"/>
      <c r="K3821" s="54">
        <f>VLOOKUP('Base PF Saúde'!$D3821,'Porte Honorário'!$A$2:$C$106,3,0)</f>
        <v>11.98</v>
      </c>
      <c r="L3821" s="54">
        <f>'Base PF Saúde'!$K3821*'Base PF Saúde'!$C3821</f>
        <v>0.47920000000000001</v>
      </c>
      <c r="M3821" s="54">
        <f>ROUND('Base PF Saúde'!$E3821*'Uco e Filme'!$A$5,2)</f>
        <v>28.12</v>
      </c>
      <c r="N3821" s="54">
        <f>'Base PF Saúde'!$H3821*'Uco e Filme'!$A$11</f>
        <v>0</v>
      </c>
      <c r="O3821" s="55">
        <f>ROUND(SUM('Base PF Saúde'!$L3821:$N3821),2)</f>
        <v>28.6</v>
      </c>
    </row>
    <row r="3822" spans="1:15" s="59" customFormat="1" x14ac:dyDescent="0.25">
      <c r="A3822" s="50">
        <v>40316351</v>
      </c>
      <c r="B3822" s="50" t="s">
        <v>3844</v>
      </c>
      <c r="C3822" s="51">
        <v>0.01</v>
      </c>
      <c r="D3822" s="51" t="s">
        <v>132</v>
      </c>
      <c r="E3822" s="52">
        <v>2.5529999999999999</v>
      </c>
      <c r="F3822" s="53"/>
      <c r="G3822" s="53"/>
      <c r="H3822" s="53"/>
      <c r="I3822" s="53"/>
      <c r="J3822" s="53"/>
      <c r="K3822" s="54">
        <f>VLOOKUP('Base PF Saúde'!$D3822,'Porte Honorário'!$A$2:$C$106,3,0)</f>
        <v>11.98</v>
      </c>
      <c r="L3822" s="54">
        <f>'Base PF Saúde'!$K3822*'Base PF Saúde'!$C3822</f>
        <v>0.1198</v>
      </c>
      <c r="M3822" s="54">
        <f>ROUND('Base PF Saúde'!$E3822*'Uco e Filme'!$A$5,2)</f>
        <v>35.18</v>
      </c>
      <c r="N3822" s="54">
        <f>'Base PF Saúde'!$H3822*'Uco e Filme'!$A$11</f>
        <v>0</v>
      </c>
      <c r="O3822" s="55">
        <f>ROUND(SUM('Base PF Saúde'!$L3822:$N3822),2)</f>
        <v>35.299999999999997</v>
      </c>
    </row>
    <row r="3823" spans="1:15" s="59" customFormat="1" x14ac:dyDescent="0.25">
      <c r="A3823" s="50">
        <v>40316360</v>
      </c>
      <c r="B3823" s="50" t="s">
        <v>3845</v>
      </c>
      <c r="C3823" s="51">
        <v>0.01</v>
      </c>
      <c r="D3823" s="51" t="s">
        <v>132</v>
      </c>
      <c r="E3823" s="52">
        <v>2.17</v>
      </c>
      <c r="F3823" s="53"/>
      <c r="G3823" s="53"/>
      <c r="H3823" s="53"/>
      <c r="I3823" s="53"/>
      <c r="J3823" s="53"/>
      <c r="K3823" s="54">
        <f>VLOOKUP('Base PF Saúde'!$D3823,'Porte Honorário'!$A$2:$C$106,3,0)</f>
        <v>11.98</v>
      </c>
      <c r="L3823" s="54">
        <f>'Base PF Saúde'!$K3823*'Base PF Saúde'!$C3823</f>
        <v>0.1198</v>
      </c>
      <c r="M3823" s="54">
        <f>ROUND('Base PF Saúde'!$E3823*'Uco e Filme'!$A$5,2)</f>
        <v>29.9</v>
      </c>
      <c r="N3823" s="54">
        <f>'Base PF Saúde'!$H3823*'Uco e Filme'!$A$11</f>
        <v>0</v>
      </c>
      <c r="O3823" s="55">
        <f>ROUND(SUM('Base PF Saúde'!$L3823:$N3823),2)</f>
        <v>30.02</v>
      </c>
    </row>
    <row r="3824" spans="1:15" s="59" customFormat="1" ht="24" x14ac:dyDescent="0.25">
      <c r="A3824" s="50">
        <v>40316378</v>
      </c>
      <c r="B3824" s="50" t="s">
        <v>3846</v>
      </c>
      <c r="C3824" s="51">
        <v>0.1</v>
      </c>
      <c r="D3824" s="51" t="s">
        <v>132</v>
      </c>
      <c r="E3824" s="52">
        <v>3.294</v>
      </c>
      <c r="F3824" s="53"/>
      <c r="G3824" s="53"/>
      <c r="H3824" s="53"/>
      <c r="I3824" s="53"/>
      <c r="J3824" s="53"/>
      <c r="K3824" s="54">
        <f>VLOOKUP('Base PF Saúde'!$D3824,'Porte Honorário'!$A$2:$C$106,3,0)</f>
        <v>11.98</v>
      </c>
      <c r="L3824" s="54">
        <f>'Base PF Saúde'!$K3824*'Base PF Saúde'!$C3824</f>
        <v>1.1980000000000002</v>
      </c>
      <c r="M3824" s="54">
        <f>ROUND('Base PF Saúde'!$E3824*'Uco e Filme'!$A$5,2)</f>
        <v>45.39</v>
      </c>
      <c r="N3824" s="54">
        <f>'Base PF Saúde'!$H3824*'Uco e Filme'!$A$11</f>
        <v>0</v>
      </c>
      <c r="O3824" s="55">
        <f>ROUND(SUM('Base PF Saúde'!$L3824:$N3824),2)</f>
        <v>46.59</v>
      </c>
    </row>
    <row r="3825" spans="1:15" s="59" customFormat="1" x14ac:dyDescent="0.25">
      <c r="A3825" s="50">
        <v>40316386</v>
      </c>
      <c r="B3825" s="50" t="s">
        <v>3847</v>
      </c>
      <c r="C3825" s="51">
        <v>0.1</v>
      </c>
      <c r="D3825" s="51" t="s">
        <v>132</v>
      </c>
      <c r="E3825" s="52">
        <v>5.33</v>
      </c>
      <c r="F3825" s="53"/>
      <c r="G3825" s="53"/>
      <c r="H3825" s="53"/>
      <c r="I3825" s="53"/>
      <c r="J3825" s="53"/>
      <c r="K3825" s="54">
        <f>VLOOKUP('Base PF Saúde'!$D3825,'Porte Honorário'!$A$2:$C$106,3,0)</f>
        <v>11.98</v>
      </c>
      <c r="L3825" s="54">
        <f>'Base PF Saúde'!$K3825*'Base PF Saúde'!$C3825</f>
        <v>1.1980000000000002</v>
      </c>
      <c r="M3825" s="54">
        <f>ROUND('Base PF Saúde'!$E3825*'Uco e Filme'!$A$5,2)</f>
        <v>73.45</v>
      </c>
      <c r="N3825" s="54">
        <f>'Base PF Saúde'!$H3825*'Uco e Filme'!$A$11</f>
        <v>0</v>
      </c>
      <c r="O3825" s="55">
        <f>ROUND(SUM('Base PF Saúde'!$L3825:$N3825),2)</f>
        <v>74.650000000000006</v>
      </c>
    </row>
    <row r="3826" spans="1:15" s="59" customFormat="1" x14ac:dyDescent="0.25">
      <c r="A3826" s="50">
        <v>40316394</v>
      </c>
      <c r="B3826" s="50" t="s">
        <v>3848</v>
      </c>
      <c r="C3826" s="51">
        <v>0.04</v>
      </c>
      <c r="D3826" s="51" t="s">
        <v>132</v>
      </c>
      <c r="E3826" s="52">
        <v>2.33</v>
      </c>
      <c r="F3826" s="53"/>
      <c r="G3826" s="53"/>
      <c r="H3826" s="53"/>
      <c r="I3826" s="53"/>
      <c r="J3826" s="53"/>
      <c r="K3826" s="54">
        <f>VLOOKUP('Base PF Saúde'!$D3826,'Porte Honorário'!$A$2:$C$106,3,0)</f>
        <v>11.98</v>
      </c>
      <c r="L3826" s="54">
        <f>'Base PF Saúde'!$K3826*'Base PF Saúde'!$C3826</f>
        <v>0.47920000000000001</v>
      </c>
      <c r="M3826" s="54">
        <f>ROUND('Base PF Saúde'!$E3826*'Uco e Filme'!$A$5,2)</f>
        <v>32.11</v>
      </c>
      <c r="N3826" s="54">
        <f>'Base PF Saúde'!$H3826*'Uco e Filme'!$A$11</f>
        <v>0</v>
      </c>
      <c r="O3826" s="55">
        <f>ROUND(SUM('Base PF Saúde'!$L3826:$N3826),2)</f>
        <v>32.590000000000003</v>
      </c>
    </row>
    <row r="3827" spans="1:15" s="59" customFormat="1" x14ac:dyDescent="0.25">
      <c r="A3827" s="50">
        <v>40316408</v>
      </c>
      <c r="B3827" s="50" t="s">
        <v>3849</v>
      </c>
      <c r="C3827" s="51">
        <v>0.01</v>
      </c>
      <c r="D3827" s="51" t="s">
        <v>132</v>
      </c>
      <c r="E3827" s="52">
        <v>2.33</v>
      </c>
      <c r="F3827" s="53"/>
      <c r="G3827" s="53"/>
      <c r="H3827" s="53"/>
      <c r="I3827" s="53"/>
      <c r="J3827" s="53"/>
      <c r="K3827" s="54">
        <f>VLOOKUP('Base PF Saúde'!$D3827,'Porte Honorário'!$A$2:$C$106,3,0)</f>
        <v>11.98</v>
      </c>
      <c r="L3827" s="54">
        <f>'Base PF Saúde'!$K3827*'Base PF Saúde'!$C3827</f>
        <v>0.1198</v>
      </c>
      <c r="M3827" s="54">
        <f>ROUND('Base PF Saúde'!$E3827*'Uco e Filme'!$A$5,2)</f>
        <v>32.11</v>
      </c>
      <c r="N3827" s="54">
        <f>'Base PF Saúde'!$H3827*'Uco e Filme'!$A$11</f>
        <v>0</v>
      </c>
      <c r="O3827" s="55">
        <f>ROUND(SUM('Base PF Saúde'!$L3827:$N3827),2)</f>
        <v>32.229999999999997</v>
      </c>
    </row>
    <row r="3828" spans="1:15" s="59" customFormat="1" x14ac:dyDescent="0.25">
      <c r="A3828" s="50">
        <v>40316416</v>
      </c>
      <c r="B3828" s="50" t="s">
        <v>3850</v>
      </c>
      <c r="C3828" s="51">
        <v>0.01</v>
      </c>
      <c r="D3828" s="51" t="s">
        <v>132</v>
      </c>
      <c r="E3828" s="52">
        <v>2.7829999999999999</v>
      </c>
      <c r="F3828" s="53"/>
      <c r="G3828" s="53"/>
      <c r="H3828" s="53"/>
      <c r="I3828" s="53"/>
      <c r="J3828" s="53"/>
      <c r="K3828" s="54">
        <f>VLOOKUP('Base PF Saúde'!$D3828,'Porte Honorário'!$A$2:$C$106,3,0)</f>
        <v>11.98</v>
      </c>
      <c r="L3828" s="54">
        <f>'Base PF Saúde'!$K3828*'Base PF Saúde'!$C3828</f>
        <v>0.1198</v>
      </c>
      <c r="M3828" s="54">
        <f>ROUND('Base PF Saúde'!$E3828*'Uco e Filme'!$A$5,2)</f>
        <v>38.35</v>
      </c>
      <c r="N3828" s="54">
        <f>'Base PF Saúde'!$H3828*'Uco e Filme'!$A$11</f>
        <v>0</v>
      </c>
      <c r="O3828" s="55">
        <f>ROUND(SUM('Base PF Saúde'!$L3828:$N3828),2)</f>
        <v>38.47</v>
      </c>
    </row>
    <row r="3829" spans="1:15" s="59" customFormat="1" x14ac:dyDescent="0.25">
      <c r="A3829" s="50">
        <v>40316424</v>
      </c>
      <c r="B3829" s="50" t="s">
        <v>3851</v>
      </c>
      <c r="C3829" s="51">
        <v>0.25</v>
      </c>
      <c r="D3829" s="51" t="s">
        <v>132</v>
      </c>
      <c r="E3829" s="52">
        <v>6.66</v>
      </c>
      <c r="F3829" s="53"/>
      <c r="G3829" s="53"/>
      <c r="H3829" s="53"/>
      <c r="I3829" s="53"/>
      <c r="J3829" s="53"/>
      <c r="K3829" s="54">
        <f>VLOOKUP('Base PF Saúde'!$D3829,'Porte Honorário'!$A$2:$C$106,3,0)</f>
        <v>11.98</v>
      </c>
      <c r="L3829" s="54">
        <f>'Base PF Saúde'!$K3829*'Base PF Saúde'!$C3829</f>
        <v>2.9950000000000001</v>
      </c>
      <c r="M3829" s="54">
        <f>ROUND('Base PF Saúde'!$E3829*'Uco e Filme'!$A$5,2)</f>
        <v>91.77</v>
      </c>
      <c r="N3829" s="54">
        <f>'Base PF Saúde'!$H3829*'Uco e Filme'!$A$11</f>
        <v>0</v>
      </c>
      <c r="O3829" s="55">
        <f>ROUND(SUM('Base PF Saúde'!$L3829:$N3829),2)</f>
        <v>94.77</v>
      </c>
    </row>
    <row r="3830" spans="1:15" s="59" customFormat="1" x14ac:dyDescent="0.25">
      <c r="A3830" s="50">
        <v>40316432</v>
      </c>
      <c r="B3830" s="50" t="s">
        <v>3852</v>
      </c>
      <c r="C3830" s="56">
        <v>0.1</v>
      </c>
      <c r="D3830" s="51" t="s">
        <v>132</v>
      </c>
      <c r="E3830" s="52">
        <v>5.3310000000000004</v>
      </c>
      <c r="F3830" s="53"/>
      <c r="G3830" s="53"/>
      <c r="H3830" s="53"/>
      <c r="I3830" s="53"/>
      <c r="J3830" s="53"/>
      <c r="K3830" s="54">
        <f>VLOOKUP('Base PF Saúde'!$D3830,'Porte Honorário'!$A$2:$C$106,3,0)</f>
        <v>11.98</v>
      </c>
      <c r="L3830" s="54">
        <f>'Base PF Saúde'!$K3830*'Base PF Saúde'!$C3830</f>
        <v>1.1980000000000002</v>
      </c>
      <c r="M3830" s="54">
        <f>ROUND('Base PF Saúde'!$E3830*'Uco e Filme'!$A$5,2)</f>
        <v>73.459999999999994</v>
      </c>
      <c r="N3830" s="54">
        <f>'Base PF Saúde'!$H3830*'Uco e Filme'!$A$11</f>
        <v>0</v>
      </c>
      <c r="O3830" s="55">
        <f>ROUND(SUM('Base PF Saúde'!$L3830:$N3830),2)</f>
        <v>74.66</v>
      </c>
    </row>
    <row r="3831" spans="1:15" s="59" customFormat="1" x14ac:dyDescent="0.25">
      <c r="A3831" s="50">
        <v>40316440</v>
      </c>
      <c r="B3831" s="50" t="s">
        <v>3853</v>
      </c>
      <c r="C3831" s="56">
        <v>0.1</v>
      </c>
      <c r="D3831" s="51" t="s">
        <v>132</v>
      </c>
      <c r="E3831" s="52">
        <v>5.33</v>
      </c>
      <c r="F3831" s="53"/>
      <c r="G3831" s="53"/>
      <c r="H3831" s="53"/>
      <c r="I3831" s="53"/>
      <c r="J3831" s="53"/>
      <c r="K3831" s="54">
        <f>VLOOKUP('Base PF Saúde'!$D3831,'Porte Honorário'!$A$2:$C$106,3,0)</f>
        <v>11.98</v>
      </c>
      <c r="L3831" s="54">
        <f>'Base PF Saúde'!$K3831*'Base PF Saúde'!$C3831</f>
        <v>1.1980000000000002</v>
      </c>
      <c r="M3831" s="54">
        <f>ROUND('Base PF Saúde'!$E3831*'Uco e Filme'!$A$5,2)</f>
        <v>73.45</v>
      </c>
      <c r="N3831" s="54">
        <f>'Base PF Saúde'!$H3831*'Uco e Filme'!$A$11</f>
        <v>0</v>
      </c>
      <c r="O3831" s="55">
        <f>ROUND(SUM('Base PF Saúde'!$L3831:$N3831),2)</f>
        <v>74.650000000000006</v>
      </c>
    </row>
    <row r="3832" spans="1:15" s="59" customFormat="1" ht="24" x14ac:dyDescent="0.25">
      <c r="A3832" s="50">
        <v>40316459</v>
      </c>
      <c r="B3832" s="50" t="s">
        <v>3854</v>
      </c>
      <c r="C3832" s="51">
        <v>0.04</v>
      </c>
      <c r="D3832" s="51" t="s">
        <v>132</v>
      </c>
      <c r="E3832" s="52">
        <v>3</v>
      </c>
      <c r="F3832" s="53"/>
      <c r="G3832" s="53"/>
      <c r="H3832" s="53"/>
      <c r="I3832" s="53"/>
      <c r="J3832" s="53"/>
      <c r="K3832" s="54">
        <f>VLOOKUP('Base PF Saúde'!$D3832,'Porte Honorário'!$A$2:$C$106,3,0)</f>
        <v>11.98</v>
      </c>
      <c r="L3832" s="54">
        <f>'Base PF Saúde'!$K3832*'Base PF Saúde'!$C3832</f>
        <v>0.47920000000000001</v>
      </c>
      <c r="M3832" s="54">
        <f>ROUND('Base PF Saúde'!$E3832*'Uco e Filme'!$A$5,2)</f>
        <v>41.34</v>
      </c>
      <c r="N3832" s="54">
        <f>'Base PF Saúde'!$H3832*'Uco e Filme'!$A$11</f>
        <v>0</v>
      </c>
      <c r="O3832" s="55">
        <f>ROUND(SUM('Base PF Saúde'!$L3832:$N3832),2)</f>
        <v>41.82</v>
      </c>
    </row>
    <row r="3833" spans="1:15" s="59" customFormat="1" x14ac:dyDescent="0.25">
      <c r="A3833" s="50">
        <v>40316467</v>
      </c>
      <c r="B3833" s="50" t="s">
        <v>3855</v>
      </c>
      <c r="C3833" s="51">
        <v>0.25</v>
      </c>
      <c r="D3833" s="51" t="s">
        <v>132</v>
      </c>
      <c r="E3833" s="52">
        <v>2.33</v>
      </c>
      <c r="F3833" s="53"/>
      <c r="G3833" s="53"/>
      <c r="H3833" s="53"/>
      <c r="I3833" s="53"/>
      <c r="J3833" s="53"/>
      <c r="K3833" s="54">
        <f>VLOOKUP('Base PF Saúde'!$D3833,'Porte Honorário'!$A$2:$C$106,3,0)</f>
        <v>11.98</v>
      </c>
      <c r="L3833" s="54">
        <f>'Base PF Saúde'!$K3833*'Base PF Saúde'!$C3833</f>
        <v>2.9950000000000001</v>
      </c>
      <c r="M3833" s="54">
        <f>ROUND('Base PF Saúde'!$E3833*'Uco e Filme'!$A$5,2)</f>
        <v>32.11</v>
      </c>
      <c r="N3833" s="54">
        <f>'Base PF Saúde'!$H3833*'Uco e Filme'!$A$11</f>
        <v>0</v>
      </c>
      <c r="O3833" s="55">
        <f>ROUND(SUM('Base PF Saúde'!$L3833:$N3833),2)</f>
        <v>35.11</v>
      </c>
    </row>
    <row r="3834" spans="1:15" s="59" customFormat="1" x14ac:dyDescent="0.25">
      <c r="A3834" s="50">
        <v>40316475</v>
      </c>
      <c r="B3834" s="50" t="s">
        <v>3856</v>
      </c>
      <c r="C3834" s="51">
        <v>0.01</v>
      </c>
      <c r="D3834" s="51" t="s">
        <v>132</v>
      </c>
      <c r="E3834" s="52">
        <v>2.0409999999999999</v>
      </c>
      <c r="F3834" s="53"/>
      <c r="G3834" s="53"/>
      <c r="H3834" s="53"/>
      <c r="I3834" s="53"/>
      <c r="J3834" s="53"/>
      <c r="K3834" s="54">
        <f>VLOOKUP('Base PF Saúde'!$D3834,'Porte Honorário'!$A$2:$C$106,3,0)</f>
        <v>11.98</v>
      </c>
      <c r="L3834" s="54">
        <f>'Base PF Saúde'!$K3834*'Base PF Saúde'!$C3834</f>
        <v>0.1198</v>
      </c>
      <c r="M3834" s="54">
        <f>ROUND('Base PF Saúde'!$E3834*'Uco e Filme'!$A$5,2)</f>
        <v>28.12</v>
      </c>
      <c r="N3834" s="54">
        <f>'Base PF Saúde'!$H3834*'Uco e Filme'!$A$11</f>
        <v>0</v>
      </c>
      <c r="O3834" s="55">
        <f>ROUND(SUM('Base PF Saúde'!$L3834:$N3834),2)</f>
        <v>28.24</v>
      </c>
    </row>
    <row r="3835" spans="1:15" s="59" customFormat="1" x14ac:dyDescent="0.25">
      <c r="A3835" s="50">
        <v>40316483</v>
      </c>
      <c r="B3835" s="50" t="s">
        <v>3857</v>
      </c>
      <c r="C3835" s="56">
        <v>0.1</v>
      </c>
      <c r="D3835" s="51" t="s">
        <v>132</v>
      </c>
      <c r="E3835" s="52">
        <v>6.93</v>
      </c>
      <c r="F3835" s="53"/>
      <c r="G3835" s="53"/>
      <c r="H3835" s="53"/>
      <c r="I3835" s="53"/>
      <c r="J3835" s="53"/>
      <c r="K3835" s="54">
        <f>VLOOKUP('Base PF Saúde'!$D3835,'Porte Honorário'!$A$2:$C$106,3,0)</f>
        <v>11.98</v>
      </c>
      <c r="L3835" s="54">
        <f>'Base PF Saúde'!$K3835*'Base PF Saúde'!$C3835</f>
        <v>1.1980000000000002</v>
      </c>
      <c r="M3835" s="54">
        <f>ROUND('Base PF Saúde'!$E3835*'Uco e Filme'!$A$5,2)</f>
        <v>95.5</v>
      </c>
      <c r="N3835" s="54">
        <f>'Base PF Saúde'!$H3835*'Uco e Filme'!$A$11</f>
        <v>0</v>
      </c>
      <c r="O3835" s="55">
        <f>ROUND(SUM('Base PF Saúde'!$L3835:$N3835),2)</f>
        <v>96.7</v>
      </c>
    </row>
    <row r="3836" spans="1:15" s="59" customFormat="1" x14ac:dyDescent="0.25">
      <c r="A3836" s="50">
        <v>40316491</v>
      </c>
      <c r="B3836" s="50" t="s">
        <v>3858</v>
      </c>
      <c r="C3836" s="51">
        <v>0.01</v>
      </c>
      <c r="D3836" s="51" t="s">
        <v>132</v>
      </c>
      <c r="E3836" s="52">
        <v>2.5529999999999999</v>
      </c>
      <c r="F3836" s="53"/>
      <c r="G3836" s="53"/>
      <c r="H3836" s="53"/>
      <c r="I3836" s="53"/>
      <c r="J3836" s="53"/>
      <c r="K3836" s="54">
        <f>VLOOKUP('Base PF Saúde'!$D3836,'Porte Honorário'!$A$2:$C$106,3,0)</f>
        <v>11.98</v>
      </c>
      <c r="L3836" s="54">
        <f>'Base PF Saúde'!$K3836*'Base PF Saúde'!$C3836</f>
        <v>0.1198</v>
      </c>
      <c r="M3836" s="54">
        <f>ROUND('Base PF Saúde'!$E3836*'Uco e Filme'!$A$5,2)</f>
        <v>35.18</v>
      </c>
      <c r="N3836" s="54">
        <f>'Base PF Saúde'!$H3836*'Uco e Filme'!$A$11</f>
        <v>0</v>
      </c>
      <c r="O3836" s="55">
        <f>ROUND(SUM('Base PF Saúde'!$L3836:$N3836),2)</f>
        <v>35.299999999999997</v>
      </c>
    </row>
    <row r="3837" spans="1:15" s="59" customFormat="1" x14ac:dyDescent="0.25">
      <c r="A3837" s="50">
        <v>40316505</v>
      </c>
      <c r="B3837" s="50" t="s">
        <v>3859</v>
      </c>
      <c r="C3837" s="51">
        <v>0.1</v>
      </c>
      <c r="D3837" s="51" t="s">
        <v>132</v>
      </c>
      <c r="E3837" s="52">
        <v>4</v>
      </c>
      <c r="F3837" s="53"/>
      <c r="G3837" s="53"/>
      <c r="H3837" s="53"/>
      <c r="I3837" s="53"/>
      <c r="J3837" s="53"/>
      <c r="K3837" s="54">
        <f>VLOOKUP('Base PF Saúde'!$D3837,'Porte Honorário'!$A$2:$C$106,3,0)</f>
        <v>11.98</v>
      </c>
      <c r="L3837" s="54">
        <f>'Base PF Saúde'!$K3837*'Base PF Saúde'!$C3837</f>
        <v>1.1980000000000002</v>
      </c>
      <c r="M3837" s="54">
        <f>ROUND('Base PF Saúde'!$E3837*'Uco e Filme'!$A$5,2)</f>
        <v>55.12</v>
      </c>
      <c r="N3837" s="54">
        <f>'Base PF Saúde'!$H3837*'Uco e Filme'!$A$11</f>
        <v>0</v>
      </c>
      <c r="O3837" s="55">
        <f>ROUND(SUM('Base PF Saúde'!$L3837:$N3837),2)</f>
        <v>56.32</v>
      </c>
    </row>
    <row r="3838" spans="1:15" s="59" customFormat="1" x14ac:dyDescent="0.25">
      <c r="A3838" s="50">
        <v>40316513</v>
      </c>
      <c r="B3838" s="50" t="s">
        <v>3860</v>
      </c>
      <c r="C3838" s="51">
        <v>0.01</v>
      </c>
      <c r="D3838" s="51" t="s">
        <v>132</v>
      </c>
      <c r="E3838" s="52">
        <v>3.03</v>
      </c>
      <c r="F3838" s="53"/>
      <c r="G3838" s="53"/>
      <c r="H3838" s="53"/>
      <c r="I3838" s="53"/>
      <c r="J3838" s="53"/>
      <c r="K3838" s="54">
        <f>VLOOKUP('Base PF Saúde'!$D3838,'Porte Honorário'!$A$2:$C$106,3,0)</f>
        <v>11.98</v>
      </c>
      <c r="L3838" s="54">
        <f>'Base PF Saúde'!$K3838*'Base PF Saúde'!$C3838</f>
        <v>0.1198</v>
      </c>
      <c r="M3838" s="54">
        <f>ROUND('Base PF Saúde'!$E3838*'Uco e Filme'!$A$5,2)</f>
        <v>41.75</v>
      </c>
      <c r="N3838" s="54">
        <f>'Base PF Saúde'!$H3838*'Uco e Filme'!$A$11</f>
        <v>0</v>
      </c>
      <c r="O3838" s="55">
        <f>ROUND(SUM('Base PF Saúde'!$L3838:$N3838),2)</f>
        <v>41.87</v>
      </c>
    </row>
    <row r="3839" spans="1:15" s="59" customFormat="1" x14ac:dyDescent="0.25">
      <c r="A3839" s="50">
        <v>40316521</v>
      </c>
      <c r="B3839" s="50" t="s">
        <v>3861</v>
      </c>
      <c r="C3839" s="51">
        <v>0.01</v>
      </c>
      <c r="D3839" s="51" t="s">
        <v>132</v>
      </c>
      <c r="E3839" s="52">
        <v>2.0409999999999999</v>
      </c>
      <c r="F3839" s="53"/>
      <c r="G3839" s="53"/>
      <c r="H3839" s="53"/>
      <c r="I3839" s="53"/>
      <c r="J3839" s="53"/>
      <c r="K3839" s="54">
        <f>VLOOKUP('Base PF Saúde'!$D3839,'Porte Honorário'!$A$2:$C$106,3,0)</f>
        <v>11.98</v>
      </c>
      <c r="L3839" s="54">
        <f>'Base PF Saúde'!$K3839*'Base PF Saúde'!$C3839</f>
        <v>0.1198</v>
      </c>
      <c r="M3839" s="54">
        <f>ROUND('Base PF Saúde'!$E3839*'Uco e Filme'!$A$5,2)</f>
        <v>28.12</v>
      </c>
      <c r="N3839" s="54">
        <f>'Base PF Saúde'!$H3839*'Uco e Filme'!$A$11</f>
        <v>0</v>
      </c>
      <c r="O3839" s="55">
        <f>ROUND(SUM('Base PF Saúde'!$L3839:$N3839),2)</f>
        <v>28.24</v>
      </c>
    </row>
    <row r="3840" spans="1:15" s="59" customFormat="1" x14ac:dyDescent="0.25">
      <c r="A3840" s="50">
        <v>40316530</v>
      </c>
      <c r="B3840" s="50" t="s">
        <v>3862</v>
      </c>
      <c r="C3840" s="51">
        <v>0.04</v>
      </c>
      <c r="D3840" s="51" t="s">
        <v>132</v>
      </c>
      <c r="E3840" s="52">
        <v>3.9</v>
      </c>
      <c r="F3840" s="53"/>
      <c r="G3840" s="53"/>
      <c r="H3840" s="53"/>
      <c r="I3840" s="53"/>
      <c r="J3840" s="53"/>
      <c r="K3840" s="54">
        <f>VLOOKUP('Base PF Saúde'!$D3840,'Porte Honorário'!$A$2:$C$106,3,0)</f>
        <v>11.98</v>
      </c>
      <c r="L3840" s="54">
        <f>'Base PF Saúde'!$K3840*'Base PF Saúde'!$C3840</f>
        <v>0.47920000000000001</v>
      </c>
      <c r="M3840" s="54">
        <f>ROUND('Base PF Saúde'!$E3840*'Uco e Filme'!$A$5,2)</f>
        <v>53.74</v>
      </c>
      <c r="N3840" s="54">
        <f>'Base PF Saúde'!$H3840*'Uco e Filme'!$A$11</f>
        <v>0</v>
      </c>
      <c r="O3840" s="55">
        <f>ROUND(SUM('Base PF Saúde'!$L3840:$N3840),2)</f>
        <v>54.22</v>
      </c>
    </row>
    <row r="3841" spans="1:15" s="59" customFormat="1" x14ac:dyDescent="0.25">
      <c r="A3841" s="50">
        <v>40316548</v>
      </c>
      <c r="B3841" s="50" t="s">
        <v>3863</v>
      </c>
      <c r="C3841" s="51">
        <v>0.01</v>
      </c>
      <c r="D3841" s="51" t="s">
        <v>132</v>
      </c>
      <c r="E3841" s="52">
        <v>2.0409999999999999</v>
      </c>
      <c r="F3841" s="53"/>
      <c r="G3841" s="53"/>
      <c r="H3841" s="53"/>
      <c r="I3841" s="53"/>
      <c r="J3841" s="53"/>
      <c r="K3841" s="54">
        <f>VLOOKUP('Base PF Saúde'!$D3841,'Porte Honorário'!$A$2:$C$106,3,0)</f>
        <v>11.98</v>
      </c>
      <c r="L3841" s="54">
        <f>'Base PF Saúde'!$K3841*'Base PF Saúde'!$C3841</f>
        <v>0.1198</v>
      </c>
      <c r="M3841" s="54">
        <f>ROUND('Base PF Saúde'!$E3841*'Uco e Filme'!$A$5,2)</f>
        <v>28.12</v>
      </c>
      <c r="N3841" s="54">
        <f>'Base PF Saúde'!$H3841*'Uco e Filme'!$A$11</f>
        <v>0</v>
      </c>
      <c r="O3841" s="55">
        <f>ROUND(SUM('Base PF Saúde'!$L3841:$N3841),2)</f>
        <v>28.24</v>
      </c>
    </row>
    <row r="3842" spans="1:15" s="59" customFormat="1" x14ac:dyDescent="0.25">
      <c r="A3842" s="50">
        <v>40316556</v>
      </c>
      <c r="B3842" s="50" t="s">
        <v>3864</v>
      </c>
      <c r="C3842" s="51">
        <v>0.01</v>
      </c>
      <c r="D3842" s="51" t="s">
        <v>132</v>
      </c>
      <c r="E3842" s="52">
        <v>2.0409999999999999</v>
      </c>
      <c r="F3842" s="53"/>
      <c r="G3842" s="53"/>
      <c r="H3842" s="53"/>
      <c r="I3842" s="53"/>
      <c r="J3842" s="53"/>
      <c r="K3842" s="54">
        <f>VLOOKUP('Base PF Saúde'!$D3842,'Porte Honorário'!$A$2:$C$106,3,0)</f>
        <v>11.98</v>
      </c>
      <c r="L3842" s="54">
        <f>'Base PF Saúde'!$K3842*'Base PF Saúde'!$C3842</f>
        <v>0.1198</v>
      </c>
      <c r="M3842" s="54">
        <f>ROUND('Base PF Saúde'!$E3842*'Uco e Filme'!$A$5,2)</f>
        <v>28.12</v>
      </c>
      <c r="N3842" s="54">
        <f>'Base PF Saúde'!$H3842*'Uco e Filme'!$A$11</f>
        <v>0</v>
      </c>
      <c r="O3842" s="55">
        <f>ROUND(SUM('Base PF Saúde'!$L3842:$N3842),2)</f>
        <v>28.24</v>
      </c>
    </row>
    <row r="3843" spans="1:15" s="59" customFormat="1" x14ac:dyDescent="0.25">
      <c r="A3843" s="50">
        <v>40316564</v>
      </c>
      <c r="B3843" s="50" t="s">
        <v>3865</v>
      </c>
      <c r="C3843" s="56">
        <v>0.1</v>
      </c>
      <c r="D3843" s="51" t="s">
        <v>132</v>
      </c>
      <c r="E3843" s="52">
        <v>4</v>
      </c>
      <c r="F3843" s="53"/>
      <c r="G3843" s="53"/>
      <c r="H3843" s="53"/>
      <c r="I3843" s="53"/>
      <c r="J3843" s="53"/>
      <c r="K3843" s="54">
        <f>VLOOKUP('Base PF Saúde'!$D3843,'Porte Honorário'!$A$2:$C$106,3,0)</f>
        <v>11.98</v>
      </c>
      <c r="L3843" s="54">
        <f>'Base PF Saúde'!$K3843*'Base PF Saúde'!$C3843</f>
        <v>1.1980000000000002</v>
      </c>
      <c r="M3843" s="54">
        <f>ROUND('Base PF Saúde'!$E3843*'Uco e Filme'!$A$5,2)</f>
        <v>55.12</v>
      </c>
      <c r="N3843" s="54">
        <f>'Base PF Saúde'!$H3843*'Uco e Filme'!$A$11</f>
        <v>0</v>
      </c>
      <c r="O3843" s="55">
        <f>ROUND(SUM('Base PF Saúde'!$L3843:$N3843),2)</f>
        <v>56.32</v>
      </c>
    </row>
    <row r="3844" spans="1:15" s="59" customFormat="1" x14ac:dyDescent="0.25">
      <c r="A3844" s="50">
        <v>40316572</v>
      </c>
      <c r="B3844" s="50" t="s">
        <v>3866</v>
      </c>
      <c r="C3844" s="51">
        <v>0.01</v>
      </c>
      <c r="D3844" s="51" t="s">
        <v>132</v>
      </c>
      <c r="E3844" s="52">
        <v>1.764</v>
      </c>
      <c r="F3844" s="53"/>
      <c r="G3844" s="53"/>
      <c r="H3844" s="53"/>
      <c r="I3844" s="53"/>
      <c r="J3844" s="53"/>
      <c r="K3844" s="54">
        <f>VLOOKUP('Base PF Saúde'!$D3844,'Porte Honorário'!$A$2:$C$106,3,0)</f>
        <v>11.98</v>
      </c>
      <c r="L3844" s="54">
        <f>'Base PF Saúde'!$K3844*'Base PF Saúde'!$C3844</f>
        <v>0.1198</v>
      </c>
      <c r="M3844" s="54">
        <f>ROUND('Base PF Saúde'!$E3844*'Uco e Filme'!$A$5,2)</f>
        <v>24.31</v>
      </c>
      <c r="N3844" s="54">
        <f>'Base PF Saúde'!$H3844*'Uco e Filme'!$A$11</f>
        <v>0</v>
      </c>
      <c r="O3844" s="55">
        <f>ROUND(SUM('Base PF Saúde'!$L3844:$N3844),2)</f>
        <v>24.43</v>
      </c>
    </row>
    <row r="3845" spans="1:15" s="59" customFormat="1" x14ac:dyDescent="0.25">
      <c r="A3845" s="50">
        <v>40316890</v>
      </c>
      <c r="B3845" s="50" t="s">
        <v>3867</v>
      </c>
      <c r="C3845" s="51"/>
      <c r="D3845" s="51"/>
      <c r="E3845" s="52"/>
      <c r="F3845" s="53"/>
      <c r="G3845" s="53"/>
      <c r="H3845" s="53"/>
      <c r="I3845" s="53"/>
      <c r="J3845" s="53"/>
      <c r="K3845" s="54">
        <f>VLOOKUP('Base PF Saúde'!$D3845,'Porte Honorário'!$A$2:$C$106,3,0)</f>
        <v>0</v>
      </c>
      <c r="L3845" s="54">
        <f>'Base PF Saúde'!$K3845*'Base PF Saúde'!$C3845</f>
        <v>0</v>
      </c>
      <c r="M3845" s="54">
        <f>ROUND('Base PF Saúde'!$E3845*'Uco e Filme'!$A$5,2)</f>
        <v>0</v>
      </c>
      <c r="N3845" s="54">
        <f>'Base PF Saúde'!$H3845*'Uco e Filme'!$A$11</f>
        <v>0</v>
      </c>
      <c r="O3845" s="55">
        <v>265</v>
      </c>
    </row>
    <row r="3846" spans="1:15" s="59" customFormat="1" x14ac:dyDescent="0.25">
      <c r="A3846" s="50">
        <v>40319270</v>
      </c>
      <c r="B3846" s="50" t="s">
        <v>3868</v>
      </c>
      <c r="C3846" s="53">
        <v>0.5</v>
      </c>
      <c r="D3846" s="53" t="s">
        <v>132</v>
      </c>
      <c r="E3846" s="53">
        <v>10</v>
      </c>
      <c r="F3846" s="50"/>
      <c r="G3846" s="50"/>
      <c r="H3846" s="50"/>
      <c r="I3846" s="50"/>
      <c r="J3846" s="50"/>
      <c r="K3846" s="54">
        <f>VLOOKUP('Base PF Saúde'!$D3846,'Porte Honorário'!$A$2:$C$106,3,0)</f>
        <v>11.98</v>
      </c>
      <c r="L3846" s="54">
        <f>'Base PF Saúde'!$K3846*'Base PF Saúde'!$C3846</f>
        <v>5.99</v>
      </c>
      <c r="M3846" s="54">
        <f>ROUND('Base PF Saúde'!$E3846*'Uco e Filme'!$A$5,2)</f>
        <v>137.80000000000001</v>
      </c>
      <c r="N3846" s="54">
        <f>'Base PF Saúde'!$H3846*'Uco e Filme'!$A$11</f>
        <v>0</v>
      </c>
      <c r="O3846" s="55">
        <f>ROUND(SUM('Base PF Saúde'!$L3846:$N3846),2)</f>
        <v>143.79</v>
      </c>
    </row>
    <row r="3847" spans="1:15" s="59" customFormat="1" ht="24" x14ac:dyDescent="0.25">
      <c r="A3847" s="50">
        <v>40319318</v>
      </c>
      <c r="B3847" s="50" t="s">
        <v>3869</v>
      </c>
      <c r="C3847" s="53">
        <v>1</v>
      </c>
      <c r="D3847" s="53" t="s">
        <v>145</v>
      </c>
      <c r="E3847" s="53">
        <v>33.380000000000003</v>
      </c>
      <c r="F3847" s="50"/>
      <c r="G3847" s="50"/>
      <c r="H3847" s="50"/>
      <c r="I3847" s="50"/>
      <c r="J3847" s="50"/>
      <c r="K3847" s="54">
        <f>VLOOKUP('Base PF Saúde'!$D3847,'Porte Honorário'!$A$2:$C$106,3,0)</f>
        <v>76.69</v>
      </c>
      <c r="L3847" s="54">
        <f>'Base PF Saúde'!$K3847*'Base PF Saúde'!$C3847</f>
        <v>76.69</v>
      </c>
      <c r="M3847" s="54">
        <f>ROUND('Base PF Saúde'!$E3847*'Uco e Filme'!$A$5,2)</f>
        <v>459.98</v>
      </c>
      <c r="N3847" s="54">
        <f>'Base PF Saúde'!$H3847*'Uco e Filme'!$A$11</f>
        <v>0</v>
      </c>
      <c r="O3847" s="55">
        <f>ROUND(SUM('Base PF Saúde'!$L3847:$N3847),2)</f>
        <v>536.66999999999996</v>
      </c>
    </row>
    <row r="3848" spans="1:15" s="59" customFormat="1" x14ac:dyDescent="0.25">
      <c r="A3848" s="50">
        <v>40319326</v>
      </c>
      <c r="B3848" s="50" t="s">
        <v>3870</v>
      </c>
      <c r="C3848" s="53">
        <v>1</v>
      </c>
      <c r="D3848" s="53" t="s">
        <v>132</v>
      </c>
      <c r="E3848" s="53">
        <v>16.625</v>
      </c>
      <c r="F3848" s="50"/>
      <c r="G3848" s="50"/>
      <c r="H3848" s="50"/>
      <c r="I3848" s="50"/>
      <c r="J3848" s="50"/>
      <c r="K3848" s="54">
        <f>VLOOKUP('Base PF Saúde'!$D3848,'Porte Honorário'!$A$2:$C$106,3,0)</f>
        <v>11.98</v>
      </c>
      <c r="L3848" s="54">
        <f>'Base PF Saúde'!$K3848*'Base PF Saúde'!$C3848</f>
        <v>11.98</v>
      </c>
      <c r="M3848" s="54">
        <f>ROUND('Base PF Saúde'!$E3848*'Uco e Filme'!$A$5,2)</f>
        <v>229.09</v>
      </c>
      <c r="N3848" s="54">
        <f>'Base PF Saúde'!$H3848*'Uco e Filme'!$A$11</f>
        <v>0</v>
      </c>
      <c r="O3848" s="55">
        <f>ROUND(SUM('Base PF Saúde'!$L3848:$N3848),2)</f>
        <v>241.07</v>
      </c>
    </row>
    <row r="3849" spans="1:15" s="59" customFormat="1" x14ac:dyDescent="0.25">
      <c r="A3849" s="50">
        <v>40319040</v>
      </c>
      <c r="B3849" s="50" t="s">
        <v>3871</v>
      </c>
      <c r="C3849" s="53">
        <v>0.5</v>
      </c>
      <c r="D3849" s="53" t="s">
        <v>132</v>
      </c>
      <c r="E3849" s="53">
        <v>37.970999999999997</v>
      </c>
      <c r="F3849" s="50"/>
      <c r="G3849" s="50"/>
      <c r="H3849" s="50"/>
      <c r="I3849" s="50"/>
      <c r="J3849" s="50"/>
      <c r="K3849" s="54">
        <f>VLOOKUP('Base PF Saúde'!$D3849,'Porte Honorário'!$A$2:$C$106,3,0)</f>
        <v>11.98</v>
      </c>
      <c r="L3849" s="54">
        <f>'Base PF Saúde'!$K3849*'Base PF Saúde'!$C3849</f>
        <v>5.99</v>
      </c>
      <c r="M3849" s="54">
        <f>ROUND('Base PF Saúde'!$E3849*'Uco e Filme'!$A$5,2)</f>
        <v>523.24</v>
      </c>
      <c r="N3849" s="54">
        <f>'Base PF Saúde'!$H3849*'Uco e Filme'!$A$11</f>
        <v>0</v>
      </c>
      <c r="O3849" s="55">
        <f>ROUND(SUM('Base PF Saúde'!$L3849:$N3849),2)</f>
        <v>529.23</v>
      </c>
    </row>
    <row r="3850" spans="1:15" s="59" customFormat="1" x14ac:dyDescent="0.25">
      <c r="A3850" s="50">
        <v>40322424</v>
      </c>
      <c r="B3850" s="50" t="s">
        <v>3872</v>
      </c>
      <c r="C3850" s="53"/>
      <c r="D3850" s="53"/>
      <c r="E3850" s="53"/>
      <c r="F3850" s="50"/>
      <c r="G3850" s="50"/>
      <c r="H3850" s="50"/>
      <c r="I3850" s="50"/>
      <c r="J3850" s="50"/>
      <c r="K3850" s="54">
        <f>VLOOKUP('Base PF Saúde'!$D3850,'Porte Honorário'!$A$2:$C$106,3,0)</f>
        <v>0</v>
      </c>
      <c r="L3850" s="54">
        <f>'Base PF Saúde'!$K3850*'Base PF Saúde'!$C3850</f>
        <v>0</v>
      </c>
      <c r="M3850" s="54">
        <f>ROUND('Base PF Saúde'!$E3850*'Uco e Filme'!$A$5,2)</f>
        <v>0</v>
      </c>
      <c r="N3850" s="54">
        <f>'Base PF Saúde'!$H3850*'Uco e Filme'!$A$11</f>
        <v>0</v>
      </c>
      <c r="O3850" s="55">
        <v>26.26</v>
      </c>
    </row>
    <row r="3851" spans="1:15" s="59" customFormat="1" x14ac:dyDescent="0.25">
      <c r="A3851" s="50">
        <v>40323030</v>
      </c>
      <c r="B3851" s="50" t="s">
        <v>3873</v>
      </c>
      <c r="C3851" s="51">
        <v>1</v>
      </c>
      <c r="D3851" s="51" t="s">
        <v>132</v>
      </c>
      <c r="E3851" s="52">
        <v>35.787999999999997</v>
      </c>
      <c r="F3851" s="53"/>
      <c r="G3851" s="53"/>
      <c r="H3851" s="53"/>
      <c r="I3851" s="53"/>
      <c r="J3851" s="53"/>
      <c r="K3851" s="54">
        <f>VLOOKUP('Base PF Saúde'!$D3851,'Porte Honorário'!$A$2:$C$106,3,0)</f>
        <v>11.98</v>
      </c>
      <c r="L3851" s="54">
        <f>'Base PF Saúde'!$K3851*'Base PF Saúde'!$C3851</f>
        <v>11.98</v>
      </c>
      <c r="M3851" s="54">
        <f>ROUND('Base PF Saúde'!$E3851*'Uco e Filme'!$A$5,2)</f>
        <v>493.16</v>
      </c>
      <c r="N3851" s="54">
        <f>'Base PF Saúde'!$H3851*'Uco e Filme'!$A$11</f>
        <v>0</v>
      </c>
      <c r="O3851" s="55">
        <f>ROUND(SUM('Base PF Saúde'!$L3851:$N3851),2)</f>
        <v>505.14</v>
      </c>
    </row>
    <row r="3852" spans="1:15" s="59" customFormat="1" x14ac:dyDescent="0.25">
      <c r="A3852" s="50">
        <v>40323048</v>
      </c>
      <c r="B3852" s="50" t="s">
        <v>3874</v>
      </c>
      <c r="C3852" s="51">
        <v>1</v>
      </c>
      <c r="D3852" s="51" t="s">
        <v>132</v>
      </c>
      <c r="E3852" s="52">
        <v>44.1</v>
      </c>
      <c r="F3852" s="53"/>
      <c r="G3852" s="53"/>
      <c r="H3852" s="53"/>
      <c r="I3852" s="53"/>
      <c r="J3852" s="53"/>
      <c r="K3852" s="54">
        <f>VLOOKUP('Base PF Saúde'!$D3852,'Porte Honorário'!$A$2:$C$106,3,0)</f>
        <v>11.98</v>
      </c>
      <c r="L3852" s="54">
        <f>'Base PF Saúde'!$K3852*'Base PF Saúde'!$C3852</f>
        <v>11.98</v>
      </c>
      <c r="M3852" s="54">
        <f>ROUND('Base PF Saúde'!$E3852*'Uco e Filme'!$A$5,2)</f>
        <v>607.70000000000005</v>
      </c>
      <c r="N3852" s="54">
        <f>'Base PF Saúde'!$H3852*'Uco e Filme'!$A$11</f>
        <v>0</v>
      </c>
      <c r="O3852" s="55">
        <f>ROUND(SUM('Base PF Saúde'!$L3852:$N3852),2)</f>
        <v>619.67999999999995</v>
      </c>
    </row>
    <row r="3853" spans="1:15" s="59" customFormat="1" x14ac:dyDescent="0.25">
      <c r="A3853" s="50">
        <v>40323110</v>
      </c>
      <c r="B3853" s="50" t="s">
        <v>3875</v>
      </c>
      <c r="C3853" s="51"/>
      <c r="D3853" s="51"/>
      <c r="E3853" s="52"/>
      <c r="F3853" s="53"/>
      <c r="G3853" s="53"/>
      <c r="H3853" s="53"/>
      <c r="I3853" s="53"/>
      <c r="J3853" s="53"/>
      <c r="K3853" s="54">
        <f>VLOOKUP('Base PF Saúde'!$D3853,'Porte Honorário'!$A$2:$C$106,3,0)</f>
        <v>0</v>
      </c>
      <c r="L3853" s="54">
        <f>'Base PF Saúde'!$K3853*'Base PF Saúde'!$C3853</f>
        <v>0</v>
      </c>
      <c r="M3853" s="54">
        <f>ROUND('Base PF Saúde'!$E3853*'Uco e Filme'!$A$5,2)</f>
        <v>0</v>
      </c>
      <c r="N3853" s="54">
        <f>'Base PF Saúde'!$H3853*'Uco e Filme'!$A$11</f>
        <v>0</v>
      </c>
      <c r="O3853" s="55">
        <v>356.14</v>
      </c>
    </row>
    <row r="3854" spans="1:15" s="59" customFormat="1" x14ac:dyDescent="0.25">
      <c r="A3854" s="50">
        <v>40323404</v>
      </c>
      <c r="B3854" s="50" t="s">
        <v>3876</v>
      </c>
      <c r="C3854" s="51">
        <v>1</v>
      </c>
      <c r="D3854" s="51" t="s">
        <v>50</v>
      </c>
      <c r="E3854" s="52">
        <v>18.007999999999999</v>
      </c>
      <c r="F3854" s="53"/>
      <c r="G3854" s="53"/>
      <c r="H3854" s="53"/>
      <c r="I3854" s="53"/>
      <c r="J3854" s="53"/>
      <c r="K3854" s="54">
        <f>VLOOKUP('Base PF Saúde'!$D3854,'Porte Honorário'!$A$2:$C$106,3,0)</f>
        <v>64.709999999999994</v>
      </c>
      <c r="L3854" s="54">
        <f>'Base PF Saúde'!$K3854*'Base PF Saúde'!$C3854</f>
        <v>64.709999999999994</v>
      </c>
      <c r="M3854" s="54">
        <f>ROUND('Base PF Saúde'!$E3854*'Uco e Filme'!$A$5,2)</f>
        <v>248.15</v>
      </c>
      <c r="N3854" s="54">
        <f>'Base PF Saúde'!$H3854*'Uco e Filme'!$A$11</f>
        <v>0</v>
      </c>
      <c r="O3854" s="55">
        <f>ROUND(SUM('Base PF Saúde'!$L3854:$N3854),2)</f>
        <v>312.86</v>
      </c>
    </row>
    <row r="3855" spans="1:15" s="59" customFormat="1" x14ac:dyDescent="0.25">
      <c r="A3855" s="50">
        <v>40323552</v>
      </c>
      <c r="B3855" s="50" t="s">
        <v>3877</v>
      </c>
      <c r="C3855" s="53">
        <v>0.5</v>
      </c>
      <c r="D3855" s="53" t="s">
        <v>132</v>
      </c>
      <c r="E3855" s="52">
        <v>40.908999999999999</v>
      </c>
      <c r="F3855" s="53"/>
      <c r="G3855" s="53"/>
      <c r="H3855" s="53"/>
      <c r="I3855" s="53"/>
      <c r="J3855" s="53"/>
      <c r="K3855" s="54">
        <f>VLOOKUP('Base PF Saúde'!$D3855,'Porte Honorário'!$A$2:$C$106,3,0)</f>
        <v>11.98</v>
      </c>
      <c r="L3855" s="54">
        <f>'Base PF Saúde'!$K3855*'Base PF Saúde'!$C3855</f>
        <v>5.99</v>
      </c>
      <c r="M3855" s="54">
        <f>ROUND('Base PF Saúde'!$E3855*'Uco e Filme'!$A$5,2)</f>
        <v>563.73</v>
      </c>
      <c r="N3855" s="54">
        <f>'Base PF Saúde'!$H3855*'Uco e Filme'!$A$11</f>
        <v>0</v>
      </c>
      <c r="O3855" s="55">
        <f>ROUND(SUM('Base PF Saúde'!$L3855:$N3855),2)</f>
        <v>569.72</v>
      </c>
    </row>
    <row r="3856" spans="1:15" s="59" customFormat="1" x14ac:dyDescent="0.25">
      <c r="A3856" s="50">
        <v>40323676</v>
      </c>
      <c r="B3856" s="50" t="s">
        <v>3878</v>
      </c>
      <c r="C3856" s="53"/>
      <c r="D3856" s="53"/>
      <c r="E3856" s="52"/>
      <c r="F3856" s="53"/>
      <c r="G3856" s="53"/>
      <c r="H3856" s="53"/>
      <c r="I3856" s="53"/>
      <c r="J3856" s="53"/>
      <c r="K3856" s="54">
        <f>VLOOKUP('Base PF Saúde'!$D3856,'Porte Honorário'!$A$2:$C$106,3,0)</f>
        <v>0</v>
      </c>
      <c r="L3856" s="54">
        <f>'Base PF Saúde'!$K3856*'Base PF Saúde'!$C3856</f>
        <v>0</v>
      </c>
      <c r="M3856" s="54">
        <f>ROUND('Base PF Saúde'!$E3856*'Uco e Filme'!$A$5,2)</f>
        <v>0</v>
      </c>
      <c r="N3856" s="54">
        <f>'Base PF Saúde'!$H3856*'Uco e Filme'!$A$11</f>
        <v>0</v>
      </c>
      <c r="O3856" s="55">
        <v>143.85470000000001</v>
      </c>
    </row>
    <row r="3857" spans="1:15" s="59" customFormat="1" ht="24" x14ac:dyDescent="0.25">
      <c r="A3857" s="50">
        <v>40323684</v>
      </c>
      <c r="B3857" s="60" t="s">
        <v>3879</v>
      </c>
      <c r="C3857" s="53"/>
      <c r="D3857" s="53"/>
      <c r="E3857" s="52"/>
      <c r="F3857" s="53"/>
      <c r="G3857" s="53"/>
      <c r="H3857" s="53"/>
      <c r="I3857" s="53"/>
      <c r="J3857" s="53"/>
      <c r="K3857" s="54">
        <f>VLOOKUP('Base PF Saúde'!$D3857,'Porte Honorário'!$A$2:$C$106,3,0)</f>
        <v>0</v>
      </c>
      <c r="L3857" s="54">
        <f>'Base PF Saúde'!$K3857*'Base PF Saúde'!$C3857</f>
        <v>0</v>
      </c>
      <c r="M3857" s="54">
        <f>ROUND('Base PF Saúde'!$E3857*'Uco e Filme'!$A$5,2)</f>
        <v>0</v>
      </c>
      <c r="N3857" s="54">
        <f>'Base PF Saúde'!$H3857*'Uco e Filme'!$A$11</f>
        <v>0</v>
      </c>
      <c r="O3857" s="55">
        <v>94.9</v>
      </c>
    </row>
    <row r="3858" spans="1:15" s="59" customFormat="1" x14ac:dyDescent="0.25">
      <c r="A3858" s="50">
        <v>40323897</v>
      </c>
      <c r="B3858" s="50" t="s">
        <v>3880</v>
      </c>
      <c r="C3858" s="51">
        <v>1</v>
      </c>
      <c r="D3858" s="51" t="s">
        <v>145</v>
      </c>
      <c r="E3858" s="52">
        <v>46.67</v>
      </c>
      <c r="F3858" s="53"/>
      <c r="G3858" s="53"/>
      <c r="H3858" s="53"/>
      <c r="I3858" s="53"/>
      <c r="J3858" s="53"/>
      <c r="K3858" s="54">
        <f>VLOOKUP('Base PF Saúde'!$D3858,'Porte Honorário'!$A$2:$C$106,3,0)</f>
        <v>76.69</v>
      </c>
      <c r="L3858" s="54">
        <f>'Base PF Saúde'!$K3858*'Base PF Saúde'!$C3858</f>
        <v>76.69</v>
      </c>
      <c r="M3858" s="54">
        <f>ROUND('Base PF Saúde'!$E3858*'Uco e Filme'!$A$5,2)</f>
        <v>643.11</v>
      </c>
      <c r="N3858" s="54">
        <f>'Base PF Saúde'!$H3858*'Uco e Filme'!$A$11</f>
        <v>0</v>
      </c>
      <c r="O3858" s="55">
        <f>ROUND(SUM('Base PF Saúde'!$L3858:$N3858),2)</f>
        <v>719.8</v>
      </c>
    </row>
    <row r="3859" spans="1:15" s="59" customFormat="1" x14ac:dyDescent="0.25">
      <c r="A3859" s="50">
        <v>40323900</v>
      </c>
      <c r="B3859" s="50" t="s">
        <v>3881</v>
      </c>
      <c r="C3859" s="56">
        <v>0.5</v>
      </c>
      <c r="D3859" s="51" t="s">
        <v>132</v>
      </c>
      <c r="E3859" s="52">
        <v>6.57</v>
      </c>
      <c r="F3859" s="53"/>
      <c r="G3859" s="53"/>
      <c r="H3859" s="53"/>
      <c r="I3859" s="53"/>
      <c r="J3859" s="53"/>
      <c r="K3859" s="54">
        <f>VLOOKUP('Base PF Saúde'!$D3859,'Porte Honorário'!$A$2:$C$106,3,0)</f>
        <v>11.98</v>
      </c>
      <c r="L3859" s="54">
        <f>'Base PF Saúde'!$K3859*'Base PF Saúde'!$C3859</f>
        <v>5.99</v>
      </c>
      <c r="M3859" s="54">
        <f>ROUND('Base PF Saúde'!$E3859*'Uco e Filme'!$A$5,2)</f>
        <v>90.53</v>
      </c>
      <c r="N3859" s="54">
        <f>'Base PF Saúde'!$H3859*'Uco e Filme'!$A$11</f>
        <v>0</v>
      </c>
      <c r="O3859" s="55">
        <f>ROUND(SUM('Base PF Saúde'!$L3859:$N3859),2)</f>
        <v>96.52</v>
      </c>
    </row>
    <row r="3860" spans="1:15" s="59" customFormat="1" x14ac:dyDescent="0.25">
      <c r="A3860" s="50">
        <v>40323919</v>
      </c>
      <c r="B3860" s="50" t="s">
        <v>3882</v>
      </c>
      <c r="C3860" s="56">
        <v>0.1</v>
      </c>
      <c r="D3860" s="51" t="s">
        <v>132</v>
      </c>
      <c r="E3860" s="52">
        <v>4.71</v>
      </c>
      <c r="F3860" s="53"/>
      <c r="G3860" s="53"/>
      <c r="H3860" s="53"/>
      <c r="I3860" s="53"/>
      <c r="J3860" s="53"/>
      <c r="K3860" s="54">
        <f>VLOOKUP('Base PF Saúde'!$D3860,'Porte Honorário'!$A$2:$C$106,3,0)</f>
        <v>11.98</v>
      </c>
      <c r="L3860" s="54">
        <f>'Base PF Saúde'!$K3860*'Base PF Saúde'!$C3860</f>
        <v>1.1980000000000002</v>
      </c>
      <c r="M3860" s="54">
        <f>ROUND('Base PF Saúde'!$E3860*'Uco e Filme'!$A$5,2)</f>
        <v>64.900000000000006</v>
      </c>
      <c r="N3860" s="54">
        <f>'Base PF Saúde'!$H3860*'Uco e Filme'!$A$11</f>
        <v>0</v>
      </c>
      <c r="O3860" s="55">
        <f>ROUND(SUM('Base PF Saúde'!$L3860:$N3860),2)</f>
        <v>66.099999999999994</v>
      </c>
    </row>
    <row r="3861" spans="1:15" s="59" customFormat="1" x14ac:dyDescent="0.25">
      <c r="A3861" s="50">
        <v>40323986</v>
      </c>
      <c r="B3861" s="50" t="s">
        <v>3883</v>
      </c>
      <c r="C3861" s="56"/>
      <c r="D3861" s="51"/>
      <c r="E3861" s="52"/>
      <c r="F3861" s="53"/>
      <c r="G3861" s="53"/>
      <c r="H3861" s="53"/>
      <c r="I3861" s="53"/>
      <c r="J3861" s="53"/>
      <c r="K3861" s="54">
        <f>VLOOKUP('Base PF Saúde'!$D3861,'Porte Honorário'!$A$2:$C$106,3,0)</f>
        <v>0</v>
      </c>
      <c r="L3861" s="54">
        <f>'Base PF Saúde'!$K3861*'Base PF Saúde'!$C3861</f>
        <v>0</v>
      </c>
      <c r="M3861" s="54">
        <f>ROUND('Base PF Saúde'!$E3861*'Uco e Filme'!$A$5,2)</f>
        <v>0</v>
      </c>
      <c r="N3861" s="54">
        <f>'Base PF Saúde'!$H3861*'Uco e Filme'!$A$11</f>
        <v>0</v>
      </c>
      <c r="O3861" s="55">
        <v>63.25</v>
      </c>
    </row>
    <row r="3862" spans="1:15" s="59" customFormat="1" x14ac:dyDescent="0.25">
      <c r="A3862" s="50">
        <v>40324176</v>
      </c>
      <c r="B3862" s="50" t="s">
        <v>3884</v>
      </c>
      <c r="C3862" s="56"/>
      <c r="D3862" s="53"/>
      <c r="E3862" s="52"/>
      <c r="F3862" s="53"/>
      <c r="G3862" s="53"/>
      <c r="H3862" s="53"/>
      <c r="I3862" s="53"/>
      <c r="J3862" s="53"/>
      <c r="K3862" s="54">
        <f>VLOOKUP('Base PF Saúde'!$D3862,'Porte Honorário'!$A$2:$C$106,3,0)</f>
        <v>0</v>
      </c>
      <c r="L3862" s="54">
        <f>'Base PF Saúde'!$K3862*'Base PF Saúde'!$C3862</f>
        <v>0</v>
      </c>
      <c r="M3862" s="54">
        <f>ROUND('Base PF Saúde'!$E3862*'Uco e Filme'!$A$5,2)</f>
        <v>0</v>
      </c>
      <c r="N3862" s="54">
        <f>'Base PF Saúde'!$H3862*'Uco e Filme'!$A$11</f>
        <v>0</v>
      </c>
      <c r="O3862" s="55">
        <v>240.39</v>
      </c>
    </row>
    <row r="3863" spans="1:15" s="59" customFormat="1" x14ac:dyDescent="0.25">
      <c r="A3863" s="50">
        <v>40324192</v>
      </c>
      <c r="B3863" s="50" t="s">
        <v>3885</v>
      </c>
      <c r="C3863" s="56"/>
      <c r="D3863" s="53"/>
      <c r="E3863" s="52"/>
      <c r="F3863" s="53"/>
      <c r="G3863" s="53"/>
      <c r="H3863" s="53"/>
      <c r="I3863" s="53"/>
      <c r="J3863" s="53"/>
      <c r="K3863" s="54">
        <f>VLOOKUP('Base PF Saúde'!$D3863,'Porte Honorário'!$A$2:$C$106,3,0)</f>
        <v>0</v>
      </c>
      <c r="L3863" s="54">
        <f>'Base PF Saúde'!$K3863*'Base PF Saúde'!$C3863</f>
        <v>0</v>
      </c>
      <c r="M3863" s="54">
        <f>ROUND('Base PF Saúde'!$E3863*'Uco e Filme'!$A$5,2)</f>
        <v>0</v>
      </c>
      <c r="N3863" s="54">
        <f>'Base PF Saúde'!$H3863*'Uco e Filme'!$A$11</f>
        <v>0</v>
      </c>
      <c r="O3863" s="55">
        <v>71.23</v>
      </c>
    </row>
    <row r="3864" spans="1:15" s="59" customFormat="1" x14ac:dyDescent="0.25">
      <c r="A3864" s="50">
        <v>40324362</v>
      </c>
      <c r="B3864" s="50" t="s">
        <v>3886</v>
      </c>
      <c r="C3864" s="61">
        <v>1</v>
      </c>
      <c r="D3864" s="56" t="s">
        <v>50</v>
      </c>
      <c r="E3864" s="52">
        <v>6.657</v>
      </c>
      <c r="F3864" s="53"/>
      <c r="G3864" s="53"/>
      <c r="H3864" s="53"/>
      <c r="I3864" s="53"/>
      <c r="J3864" s="53"/>
      <c r="K3864" s="54">
        <f>VLOOKUP('Base PF Saúde'!$D3864,'Porte Honorário'!$A$2:$C$106,3,0)</f>
        <v>64.709999999999994</v>
      </c>
      <c r="L3864" s="54">
        <f>'Base PF Saúde'!$K3864*'Base PF Saúde'!$C3864</f>
        <v>64.709999999999994</v>
      </c>
      <c r="M3864" s="54">
        <f>ROUND('Base PF Saúde'!$E3864*'Uco e Filme'!$A$5,2)</f>
        <v>91.73</v>
      </c>
      <c r="N3864" s="54">
        <f>'Base PF Saúde'!$H3864*'Uco e Filme'!$A$11</f>
        <v>0</v>
      </c>
      <c r="O3864" s="55">
        <f>ROUND(SUM('Base PF Saúde'!$L3864:$N3864),2)</f>
        <v>156.44</v>
      </c>
    </row>
    <row r="3865" spans="1:15" s="59" customFormat="1" x14ac:dyDescent="0.25">
      <c r="A3865" s="50">
        <v>40324370</v>
      </c>
      <c r="B3865" s="50" t="s">
        <v>3887</v>
      </c>
      <c r="C3865" s="61">
        <v>1</v>
      </c>
      <c r="D3865" s="56" t="s">
        <v>50</v>
      </c>
      <c r="E3865" s="52">
        <v>6.657</v>
      </c>
      <c r="F3865" s="53"/>
      <c r="G3865" s="53"/>
      <c r="H3865" s="53"/>
      <c r="I3865" s="53"/>
      <c r="J3865" s="53"/>
      <c r="K3865" s="54">
        <f>VLOOKUP('Base PF Saúde'!$D3865,'Porte Honorário'!$A$2:$C$106,3,0)</f>
        <v>64.709999999999994</v>
      </c>
      <c r="L3865" s="54">
        <f>'Base PF Saúde'!$K3865*'Base PF Saúde'!$C3865</f>
        <v>64.709999999999994</v>
      </c>
      <c r="M3865" s="54">
        <f>ROUND('Base PF Saúde'!$E3865*'Uco e Filme'!$A$5,2)</f>
        <v>91.73</v>
      </c>
      <c r="N3865" s="54">
        <f>'Base PF Saúde'!$H3865*'Uco e Filme'!$A$11</f>
        <v>0</v>
      </c>
      <c r="O3865" s="55">
        <f>ROUND(SUM('Base PF Saúde'!$L3865:$N3865),2)</f>
        <v>156.44</v>
      </c>
    </row>
    <row r="3866" spans="1:15" s="59" customFormat="1" x14ac:dyDescent="0.25">
      <c r="A3866" s="50">
        <v>40324559</v>
      </c>
      <c r="B3866" s="50" t="s">
        <v>3888</v>
      </c>
      <c r="C3866" s="56"/>
      <c r="D3866" s="53"/>
      <c r="E3866" s="52"/>
      <c r="F3866" s="53"/>
      <c r="G3866" s="53"/>
      <c r="H3866" s="53"/>
      <c r="I3866" s="53"/>
      <c r="J3866" s="53"/>
      <c r="K3866" s="54">
        <f>VLOOKUP('Base PF Saúde'!$D3866,'Porte Honorário'!$A$2:$C$106,3,0)</f>
        <v>0</v>
      </c>
      <c r="L3866" s="54">
        <f>'Base PF Saúde'!$K3866*'Base PF Saúde'!$C3866</f>
        <v>0</v>
      </c>
      <c r="M3866" s="54">
        <f>ROUND('Base PF Saúde'!$E3866*'Uco e Filme'!$A$5,2)</f>
        <v>0</v>
      </c>
      <c r="N3866" s="54">
        <f>'Base PF Saúde'!$H3866*'Uco e Filme'!$A$11</f>
        <v>0</v>
      </c>
      <c r="O3866" s="68">
        <v>71.23</v>
      </c>
    </row>
    <row r="3867" spans="1:15" s="59" customFormat="1" x14ac:dyDescent="0.25">
      <c r="A3867" s="50">
        <v>40324567</v>
      </c>
      <c r="B3867" s="50" t="s">
        <v>3889</v>
      </c>
      <c r="C3867" s="56"/>
      <c r="D3867" s="53"/>
      <c r="E3867" s="52"/>
      <c r="F3867" s="53"/>
      <c r="G3867" s="53"/>
      <c r="H3867" s="53"/>
      <c r="I3867" s="53"/>
      <c r="J3867" s="53"/>
      <c r="K3867" s="54">
        <f>VLOOKUP('Base PF Saúde'!$D3867,'Porte Honorário'!$A$2:$C$106,3,0)</f>
        <v>0</v>
      </c>
      <c r="L3867" s="54">
        <f>'Base PF Saúde'!$K3867*'Base PF Saúde'!$C3867</f>
        <v>0</v>
      </c>
      <c r="M3867" s="54">
        <f>ROUND('Base PF Saúde'!$E3867*'Uco e Filme'!$A$5,2)</f>
        <v>0</v>
      </c>
      <c r="N3867" s="54">
        <f>'Base PF Saúde'!$H3867*'Uco e Filme'!$A$11</f>
        <v>0</v>
      </c>
      <c r="O3867" s="68">
        <v>71.23</v>
      </c>
    </row>
    <row r="3868" spans="1:15" s="59" customFormat="1" x14ac:dyDescent="0.25">
      <c r="A3868" s="62">
        <v>40324591</v>
      </c>
      <c r="B3868" s="63" t="s">
        <v>3890</v>
      </c>
      <c r="C3868" s="56"/>
      <c r="D3868" s="53"/>
      <c r="E3868" s="52"/>
      <c r="F3868" s="53"/>
      <c r="G3868" s="53"/>
      <c r="H3868" s="53"/>
      <c r="I3868" s="53"/>
      <c r="J3868" s="53"/>
      <c r="K3868" s="54">
        <f>VLOOKUP('Base PF Saúde'!$D3868,'Porte Honorário'!$A$2:$C$106,3,0)</f>
        <v>0</v>
      </c>
      <c r="L3868" s="54">
        <f>'Base PF Saúde'!$K3868*'Base PF Saúde'!$C3868</f>
        <v>0</v>
      </c>
      <c r="M3868" s="54">
        <f>ROUND('Base PF Saúde'!$E3868*'Uco e Filme'!$A$5,2)</f>
        <v>0</v>
      </c>
      <c r="N3868" s="54">
        <f>'Base PF Saúde'!$H3868*'Uco e Filme'!$A$11</f>
        <v>0</v>
      </c>
      <c r="O3868" s="68">
        <v>272.44</v>
      </c>
    </row>
    <row r="3869" spans="1:15" s="59" customFormat="1" x14ac:dyDescent="0.25">
      <c r="A3869" s="64">
        <v>40324605</v>
      </c>
      <c r="B3869" s="65" t="s">
        <v>3891</v>
      </c>
      <c r="C3869" s="56"/>
      <c r="D3869" s="53"/>
      <c r="E3869" s="52"/>
      <c r="F3869" s="53"/>
      <c r="G3869" s="53"/>
      <c r="H3869" s="53"/>
      <c r="I3869" s="53"/>
      <c r="J3869" s="53"/>
      <c r="K3869" s="54">
        <f>VLOOKUP('Base PF Saúde'!$D3869,'Porte Honorário'!$A$2:$C$106,3,0)</f>
        <v>0</v>
      </c>
      <c r="L3869" s="54">
        <f>'Base PF Saúde'!$K3869*'Base PF Saúde'!$C3869</f>
        <v>0</v>
      </c>
      <c r="M3869" s="54">
        <f>ROUND('Base PF Saúde'!$E3869*'Uco e Filme'!$A$5,2)</f>
        <v>0</v>
      </c>
      <c r="N3869" s="54">
        <f>'Base PF Saúde'!$H3869*'Uco e Filme'!$A$11</f>
        <v>0</v>
      </c>
      <c r="O3869" s="68">
        <v>272.44</v>
      </c>
    </row>
    <row r="3870" spans="1:15" s="59" customFormat="1" x14ac:dyDescent="0.25">
      <c r="A3870" s="50">
        <v>40324788</v>
      </c>
      <c r="B3870" s="50" t="s">
        <v>3892</v>
      </c>
      <c r="C3870" s="56"/>
      <c r="D3870" s="53"/>
      <c r="E3870" s="52"/>
      <c r="F3870" s="53"/>
      <c r="G3870" s="53"/>
      <c r="H3870" s="53"/>
      <c r="I3870" s="53"/>
      <c r="J3870" s="53"/>
      <c r="K3870" s="54">
        <f>VLOOKUP('Base PF Saúde'!$D3870,'Porte Honorário'!$A$2:$C$106,3,0)</f>
        <v>0</v>
      </c>
      <c r="L3870" s="54">
        <f>'Base PF Saúde'!$K3870*'Base PF Saúde'!$C3870</f>
        <v>0</v>
      </c>
      <c r="M3870" s="54">
        <f>ROUND('Base PF Saúde'!$E3870*'Uco e Filme'!$A$5,2)</f>
        <v>0</v>
      </c>
      <c r="N3870" s="54">
        <f>'Base PF Saúde'!$H3870*'Uco e Filme'!$A$11</f>
        <v>0</v>
      </c>
      <c r="O3870" s="68">
        <v>100</v>
      </c>
    </row>
    <row r="3871" spans="1:15" s="59" customFormat="1" ht="24" x14ac:dyDescent="0.25">
      <c r="A3871" s="50">
        <v>40324796</v>
      </c>
      <c r="B3871" s="50" t="s">
        <v>3893</v>
      </c>
      <c r="C3871" s="56"/>
      <c r="D3871" s="53"/>
      <c r="E3871" s="52"/>
      <c r="F3871" s="53"/>
      <c r="G3871" s="53"/>
      <c r="H3871" s="53"/>
      <c r="I3871" s="53"/>
      <c r="J3871" s="53"/>
      <c r="K3871" s="54">
        <f>VLOOKUP('Base PF Saúde'!$D3871,'Porte Honorário'!$A$2:$C$106,3,0)</f>
        <v>0</v>
      </c>
      <c r="L3871" s="54">
        <f>'Base PF Saúde'!$K3871*'Base PF Saúde'!$C3871</f>
        <v>0</v>
      </c>
      <c r="M3871" s="54">
        <f>ROUND('Base PF Saúde'!$E3871*'Uco e Filme'!$A$5,2)</f>
        <v>0</v>
      </c>
      <c r="N3871" s="54">
        <f>'Base PF Saúde'!$H3871*'Uco e Filme'!$A$11</f>
        <v>0</v>
      </c>
      <c r="O3871" s="68">
        <v>100</v>
      </c>
    </row>
    <row r="3872" spans="1:15" s="59" customFormat="1" ht="24" x14ac:dyDescent="0.25">
      <c r="A3872" s="62">
        <v>40324561</v>
      </c>
      <c r="B3872" s="63" t="s">
        <v>3894</v>
      </c>
      <c r="C3872" s="56"/>
      <c r="D3872" s="53"/>
      <c r="E3872" s="52"/>
      <c r="F3872" s="53"/>
      <c r="G3872" s="53"/>
      <c r="H3872" s="53"/>
      <c r="I3872" s="53"/>
      <c r="J3872" s="53"/>
      <c r="K3872" s="54">
        <f>VLOOKUP('Base PF Saúde'!$D3872,'Porte Honorário'!$A$2:$C$106,3,0)</f>
        <v>0</v>
      </c>
      <c r="L3872" s="54">
        <f>'Base PF Saúde'!$K3872*'Base PF Saúde'!$C3872</f>
        <v>0</v>
      </c>
      <c r="M3872" s="54">
        <f>ROUND('Base PF Saúde'!$E3872*'Uco e Filme'!$A$5,2)</f>
        <v>0</v>
      </c>
      <c r="N3872" s="54">
        <f>'Base PF Saúde'!$H3872*'Uco e Filme'!$A$11</f>
        <v>0</v>
      </c>
      <c r="O3872" s="68">
        <v>334.99</v>
      </c>
    </row>
    <row r="3873" spans="1:15" ht="18" customHeight="1" x14ac:dyDescent="0.25">
      <c r="A3873" s="72" t="s">
        <v>3895</v>
      </c>
      <c r="B3873" s="73"/>
      <c r="C3873" s="73"/>
      <c r="D3873" s="73"/>
      <c r="E3873" s="73"/>
      <c r="F3873" s="73"/>
      <c r="G3873" s="73"/>
      <c r="H3873" s="73"/>
      <c r="I3873" s="73"/>
      <c r="J3873" s="73"/>
      <c r="K3873" s="73" t="e">
        <f>VLOOKUP(D3873,'Porte Honorário'!$A$3:$B$44,2,0)</f>
        <v>#N/A</v>
      </c>
      <c r="L3873" s="73" t="e">
        <f>'Base PF Saúde'!$K3873*'Base PF Saúde'!$C3873</f>
        <v>#N/A</v>
      </c>
      <c r="M3873" s="73">
        <f>'Base PF Saúde'!$E3873*'Uco e Filme'!$A$2</f>
        <v>0</v>
      </c>
      <c r="N3873" s="73">
        <f>'Base PF Saúde'!$H3873*'Uco e Filme'!$A$11</f>
        <v>0</v>
      </c>
      <c r="O3873" s="74" t="e">
        <f>ROUND(SUM('Base PF Saúde'!$L3873:$N3873),2)</f>
        <v>#N/A</v>
      </c>
    </row>
    <row r="3874" spans="1:15" ht="24" x14ac:dyDescent="0.25">
      <c r="A3874" s="18">
        <v>40401014</v>
      </c>
      <c r="B3874" s="18" t="s">
        <v>3896</v>
      </c>
      <c r="C3874" s="24">
        <v>1</v>
      </c>
      <c r="D3874" s="24" t="s">
        <v>132</v>
      </c>
      <c r="E3874" s="20"/>
      <c r="F3874" s="17"/>
      <c r="G3874" s="21"/>
      <c r="H3874" s="21"/>
      <c r="I3874" s="21"/>
      <c r="J3874" s="21"/>
      <c r="K3874" s="22">
        <f>VLOOKUP(D3874,'Porte Honorário'!$A$3:$B$44,2,0)</f>
        <v>15.75</v>
      </c>
      <c r="L3874" s="22">
        <f>'Base PF Saúde'!$K3874*'Base PF Saúde'!$C3874</f>
        <v>15.75</v>
      </c>
      <c r="M3874" s="22">
        <f>'Base PF Saúde'!$E3874*'Uco e Filme'!$A$2</f>
        <v>0</v>
      </c>
      <c r="N3874" s="22">
        <f>'Base PF Saúde'!$H3874*'Uco e Filme'!$A$11</f>
        <v>0</v>
      </c>
      <c r="O3874" s="23">
        <f>ROUND(SUM('Base PF Saúde'!$L3874:$N3874),2)</f>
        <v>15.75</v>
      </c>
    </row>
    <row r="3875" spans="1:15" x14ac:dyDescent="0.25">
      <c r="A3875" s="18">
        <v>40401022</v>
      </c>
      <c r="B3875" s="18" t="s">
        <v>3897</v>
      </c>
      <c r="C3875" s="24">
        <v>1</v>
      </c>
      <c r="D3875" s="24" t="s">
        <v>140</v>
      </c>
      <c r="E3875" s="20"/>
      <c r="F3875" s="17"/>
      <c r="G3875" s="21"/>
      <c r="H3875" s="21"/>
      <c r="I3875" s="21"/>
      <c r="J3875" s="21"/>
      <c r="K3875" s="22">
        <f>VLOOKUP(D3875,'Porte Honorário'!$A$3:$B$44,2,0)</f>
        <v>321.38</v>
      </c>
      <c r="L3875" s="22">
        <f>'Base PF Saúde'!$K3875*'Base PF Saúde'!$C3875</f>
        <v>321.38</v>
      </c>
      <c r="M3875" s="22">
        <f>'Base PF Saúde'!$E3875*'Uco e Filme'!$A$2</f>
        <v>0</v>
      </c>
      <c r="N3875" s="22">
        <f>'Base PF Saúde'!$H3875*'Uco e Filme'!$A$11</f>
        <v>0</v>
      </c>
      <c r="O3875" s="23">
        <f>ROUND(SUM('Base PF Saúde'!$L3875:$N3875),2)</f>
        <v>321.38</v>
      </c>
    </row>
    <row r="3876" spans="1:15" ht="18" customHeight="1" x14ac:dyDescent="0.25">
      <c r="A3876" s="72" t="s">
        <v>3898</v>
      </c>
      <c r="B3876" s="73"/>
      <c r="C3876" s="73"/>
      <c r="D3876" s="73"/>
      <c r="E3876" s="73"/>
      <c r="F3876" s="73"/>
      <c r="G3876" s="73"/>
      <c r="H3876" s="73"/>
      <c r="I3876" s="73"/>
      <c r="J3876" s="73"/>
      <c r="K3876" s="73" t="e">
        <f>VLOOKUP(D3876,'Porte Honorário'!$A$3:$B$44,2,0)</f>
        <v>#N/A</v>
      </c>
      <c r="L3876" s="73" t="e">
        <f>'Base PF Saúde'!$K3876*'Base PF Saúde'!$C3876</f>
        <v>#N/A</v>
      </c>
      <c r="M3876" s="73">
        <f>'Base PF Saúde'!$E3876*'Uco e Filme'!$A$2</f>
        <v>0</v>
      </c>
      <c r="N3876" s="73">
        <f>'Base PF Saúde'!$H3876*'Uco e Filme'!$A$11</f>
        <v>0</v>
      </c>
      <c r="O3876" s="74" t="e">
        <f>ROUND(SUM('Base PF Saúde'!$L3876:$N3876),2)</f>
        <v>#N/A</v>
      </c>
    </row>
    <row r="3877" spans="1:15" ht="36" x14ac:dyDescent="0.25">
      <c r="A3877" s="18">
        <v>40402010</v>
      </c>
      <c r="B3877" s="18" t="s">
        <v>3899</v>
      </c>
      <c r="C3877" s="24">
        <v>0.1</v>
      </c>
      <c r="D3877" s="24" t="s">
        <v>132</v>
      </c>
      <c r="E3877" s="20">
        <v>104</v>
      </c>
      <c r="F3877" s="17"/>
      <c r="G3877" s="21"/>
      <c r="H3877" s="21"/>
      <c r="I3877" s="21"/>
      <c r="J3877" s="21"/>
      <c r="K3877" s="22">
        <f>VLOOKUP(D3877,'Porte Honorário'!$A$3:$B$44,2,0)</f>
        <v>15.75</v>
      </c>
      <c r="L3877" s="22">
        <f>'Base PF Saúde'!$K3877*'Base PF Saúde'!$C3877</f>
        <v>1.5750000000000002</v>
      </c>
      <c r="M3877" s="22">
        <f>'Base PF Saúde'!$E3877*'Uco e Filme'!$A$2</f>
        <v>1885.52</v>
      </c>
      <c r="N3877" s="22">
        <f>'Base PF Saúde'!$H3877*'Uco e Filme'!$A$11</f>
        <v>0</v>
      </c>
      <c r="O3877" s="23">
        <f>ROUND(SUM('Base PF Saúde'!$L3877:$N3877),2)</f>
        <v>1887.1</v>
      </c>
    </row>
    <row r="3878" spans="1:15" ht="36" x14ac:dyDescent="0.25">
      <c r="A3878" s="18">
        <v>40402029</v>
      </c>
      <c r="B3878" s="18" t="s">
        <v>3900</v>
      </c>
      <c r="C3878" s="24">
        <v>0.1</v>
      </c>
      <c r="D3878" s="24" t="s">
        <v>132</v>
      </c>
      <c r="E3878" s="20">
        <v>100</v>
      </c>
      <c r="F3878" s="17"/>
      <c r="G3878" s="21"/>
      <c r="H3878" s="21"/>
      <c r="I3878" s="21"/>
      <c r="J3878" s="21"/>
      <c r="K3878" s="22">
        <f>VLOOKUP(D3878,'Porte Honorário'!$A$3:$B$44,2,0)</f>
        <v>15.75</v>
      </c>
      <c r="L3878" s="22">
        <f>'Base PF Saúde'!$K3878*'Base PF Saúde'!$C3878</f>
        <v>1.5750000000000002</v>
      </c>
      <c r="M3878" s="22">
        <f>'Base PF Saúde'!$E3878*'Uco e Filme'!$A$2</f>
        <v>1813</v>
      </c>
      <c r="N3878" s="22">
        <f>'Base PF Saúde'!$H3878*'Uco e Filme'!$A$11</f>
        <v>0</v>
      </c>
      <c r="O3878" s="23">
        <f>ROUND(SUM('Base PF Saúde'!$L3878:$N3878),2)</f>
        <v>1814.58</v>
      </c>
    </row>
    <row r="3879" spans="1:15" x14ac:dyDescent="0.25">
      <c r="A3879" s="18">
        <v>40402037</v>
      </c>
      <c r="B3879" s="18" t="s">
        <v>3901</v>
      </c>
      <c r="C3879" s="24">
        <v>1</v>
      </c>
      <c r="D3879" s="24" t="s">
        <v>132</v>
      </c>
      <c r="E3879" s="20">
        <v>3.04</v>
      </c>
      <c r="F3879" s="17"/>
      <c r="G3879" s="21"/>
      <c r="H3879" s="21"/>
      <c r="I3879" s="21"/>
      <c r="J3879" s="21"/>
      <c r="K3879" s="22">
        <f>VLOOKUP(D3879,'Porte Honorário'!$A$3:$B$44,2,0)</f>
        <v>15.75</v>
      </c>
      <c r="L3879" s="22">
        <f>'Base PF Saúde'!$K3879*'Base PF Saúde'!$C3879</f>
        <v>15.75</v>
      </c>
      <c r="M3879" s="22">
        <f>'Base PF Saúde'!$E3879*'Uco e Filme'!$A$2</f>
        <v>55.115199999999994</v>
      </c>
      <c r="N3879" s="22">
        <f>'Base PF Saúde'!$H3879*'Uco e Filme'!$A$11</f>
        <v>0</v>
      </c>
      <c r="O3879" s="23">
        <f>ROUND(SUM('Base PF Saúde'!$L3879:$N3879),2)</f>
        <v>70.87</v>
      </c>
    </row>
    <row r="3880" spans="1:15" x14ac:dyDescent="0.25">
      <c r="A3880" s="18">
        <v>40402045</v>
      </c>
      <c r="B3880" s="18" t="s">
        <v>3902</v>
      </c>
      <c r="C3880" s="24">
        <v>1</v>
      </c>
      <c r="D3880" s="24" t="s">
        <v>132</v>
      </c>
      <c r="E3880" s="20">
        <v>5.28</v>
      </c>
      <c r="F3880" s="17"/>
      <c r="G3880" s="21"/>
      <c r="H3880" s="21"/>
      <c r="I3880" s="21"/>
      <c r="J3880" s="21"/>
      <c r="K3880" s="22">
        <f>VLOOKUP(D3880,'Porte Honorário'!$A$3:$B$44,2,0)</f>
        <v>15.75</v>
      </c>
      <c r="L3880" s="22">
        <f>'Base PF Saúde'!$K3880*'Base PF Saúde'!$C3880</f>
        <v>15.75</v>
      </c>
      <c r="M3880" s="22">
        <f>'Base PF Saúde'!$E3880*'Uco e Filme'!$A$2</f>
        <v>95.726399999999998</v>
      </c>
      <c r="N3880" s="22">
        <f>'Base PF Saúde'!$H3880*'Uco e Filme'!$A$11</f>
        <v>0</v>
      </c>
      <c r="O3880" s="23">
        <f>ROUND(SUM('Base PF Saúde'!$L3880:$N3880),2)</f>
        <v>111.48</v>
      </c>
    </row>
    <row r="3881" spans="1:15" x14ac:dyDescent="0.25">
      <c r="A3881" s="18">
        <v>40402053</v>
      </c>
      <c r="B3881" s="18" t="s">
        <v>3903</v>
      </c>
      <c r="C3881" s="24">
        <v>1</v>
      </c>
      <c r="D3881" s="24" t="s">
        <v>132</v>
      </c>
      <c r="E3881" s="20">
        <v>6.69</v>
      </c>
      <c r="F3881" s="17"/>
      <c r="G3881" s="21"/>
      <c r="H3881" s="21"/>
      <c r="I3881" s="21"/>
      <c r="J3881" s="21"/>
      <c r="K3881" s="22">
        <f>VLOOKUP(D3881,'Porte Honorário'!$A$3:$B$44,2,0)</f>
        <v>15.75</v>
      </c>
      <c r="L3881" s="22">
        <f>'Base PF Saúde'!$K3881*'Base PF Saúde'!$C3881</f>
        <v>15.75</v>
      </c>
      <c r="M3881" s="22">
        <f>'Base PF Saúde'!$E3881*'Uco e Filme'!$A$2</f>
        <v>121.2897</v>
      </c>
      <c r="N3881" s="22">
        <f>'Base PF Saúde'!$H3881*'Uco e Filme'!$A$11</f>
        <v>0</v>
      </c>
      <c r="O3881" s="23">
        <f>ROUND(SUM('Base PF Saúde'!$L3881:$N3881),2)</f>
        <v>137.04</v>
      </c>
    </row>
    <row r="3882" spans="1:15" ht="24" x14ac:dyDescent="0.25">
      <c r="A3882" s="18">
        <v>40402061</v>
      </c>
      <c r="B3882" s="18" t="s">
        <v>3904</v>
      </c>
      <c r="C3882" s="24">
        <v>1</v>
      </c>
      <c r="D3882" s="24" t="s">
        <v>132</v>
      </c>
      <c r="E3882" s="20">
        <v>2.2799999999999998</v>
      </c>
      <c r="F3882" s="17"/>
      <c r="G3882" s="21"/>
      <c r="H3882" s="21"/>
      <c r="I3882" s="21"/>
      <c r="J3882" s="21"/>
      <c r="K3882" s="22">
        <f>VLOOKUP(D3882,'Porte Honorário'!$A$3:$B$44,2,0)</f>
        <v>15.75</v>
      </c>
      <c r="L3882" s="22">
        <f>'Base PF Saúde'!$K3882*'Base PF Saúde'!$C3882</f>
        <v>15.75</v>
      </c>
      <c r="M3882" s="22">
        <f>'Base PF Saúde'!$E3882*'Uco e Filme'!$A$2</f>
        <v>41.336399999999998</v>
      </c>
      <c r="N3882" s="22">
        <f>'Base PF Saúde'!$H3882*'Uco e Filme'!$A$11</f>
        <v>0</v>
      </c>
      <c r="O3882" s="23">
        <f>ROUND(SUM('Base PF Saúde'!$L3882:$N3882),2)</f>
        <v>57.09</v>
      </c>
    </row>
    <row r="3883" spans="1:15" ht="24" x14ac:dyDescent="0.25">
      <c r="A3883" s="18">
        <v>40402070</v>
      </c>
      <c r="B3883" s="18" t="s">
        <v>3905</v>
      </c>
      <c r="C3883" s="24">
        <v>1</v>
      </c>
      <c r="D3883" s="24" t="s">
        <v>132</v>
      </c>
      <c r="E3883" s="20">
        <v>4.3499999999999996</v>
      </c>
      <c r="F3883" s="17"/>
      <c r="G3883" s="21"/>
      <c r="H3883" s="21"/>
      <c r="I3883" s="21"/>
      <c r="J3883" s="21"/>
      <c r="K3883" s="22">
        <f>VLOOKUP(D3883,'Porte Honorário'!$A$3:$B$44,2,0)</f>
        <v>15.75</v>
      </c>
      <c r="L3883" s="22">
        <f>'Base PF Saúde'!$K3883*'Base PF Saúde'!$C3883</f>
        <v>15.75</v>
      </c>
      <c r="M3883" s="22">
        <f>'Base PF Saúde'!$E3883*'Uco e Filme'!$A$2</f>
        <v>78.865499999999983</v>
      </c>
      <c r="N3883" s="22">
        <f>'Base PF Saúde'!$H3883*'Uco e Filme'!$A$11</f>
        <v>0</v>
      </c>
      <c r="O3883" s="23">
        <f>ROUND(SUM('Base PF Saúde'!$L3883:$N3883),2)</f>
        <v>94.62</v>
      </c>
    </row>
    <row r="3884" spans="1:15" ht="24" x14ac:dyDescent="0.25">
      <c r="A3884" s="18">
        <v>40402088</v>
      </c>
      <c r="B3884" s="18" t="s">
        <v>3906</v>
      </c>
      <c r="C3884" s="24">
        <v>1</v>
      </c>
      <c r="D3884" s="24" t="s">
        <v>132</v>
      </c>
      <c r="E3884" s="20">
        <v>3.91</v>
      </c>
      <c r="F3884" s="17"/>
      <c r="G3884" s="21"/>
      <c r="H3884" s="21"/>
      <c r="I3884" s="21"/>
      <c r="J3884" s="21"/>
      <c r="K3884" s="22">
        <f>VLOOKUP(D3884,'Porte Honorário'!$A$3:$B$44,2,0)</f>
        <v>15.75</v>
      </c>
      <c r="L3884" s="22">
        <f>'Base PF Saúde'!$K3884*'Base PF Saúde'!$C3884</f>
        <v>15.75</v>
      </c>
      <c r="M3884" s="22">
        <f>'Base PF Saúde'!$E3884*'Uco e Filme'!$A$2</f>
        <v>70.888300000000001</v>
      </c>
      <c r="N3884" s="22">
        <f>'Base PF Saúde'!$H3884*'Uco e Filme'!$A$11</f>
        <v>0</v>
      </c>
      <c r="O3884" s="23">
        <f>ROUND(SUM('Base PF Saúde'!$L3884:$N3884),2)</f>
        <v>86.64</v>
      </c>
    </row>
    <row r="3885" spans="1:15" x14ac:dyDescent="0.25">
      <c r="A3885" s="18">
        <v>40402096</v>
      </c>
      <c r="B3885" s="18" t="s">
        <v>3907</v>
      </c>
      <c r="C3885" s="24">
        <v>1</v>
      </c>
      <c r="D3885" s="24" t="s">
        <v>132</v>
      </c>
      <c r="E3885" s="20">
        <v>3.74</v>
      </c>
      <c r="F3885" s="17"/>
      <c r="G3885" s="21"/>
      <c r="H3885" s="21"/>
      <c r="I3885" s="21"/>
      <c r="J3885" s="21"/>
      <c r="K3885" s="22">
        <f>VLOOKUP(D3885,'Porte Honorário'!$A$3:$B$44,2,0)</f>
        <v>15.75</v>
      </c>
      <c r="L3885" s="22">
        <f>'Base PF Saúde'!$K3885*'Base PF Saúde'!$C3885</f>
        <v>15.75</v>
      </c>
      <c r="M3885" s="22">
        <f>'Base PF Saúde'!$E3885*'Uco e Filme'!$A$2</f>
        <v>67.806200000000004</v>
      </c>
      <c r="N3885" s="22">
        <f>'Base PF Saúde'!$H3885*'Uco e Filme'!$A$11</f>
        <v>0</v>
      </c>
      <c r="O3885" s="23">
        <f>ROUND(SUM('Base PF Saúde'!$L3885:$N3885),2)</f>
        <v>83.56</v>
      </c>
    </row>
    <row r="3886" spans="1:15" x14ac:dyDescent="0.25">
      <c r="A3886" s="18">
        <v>40402100</v>
      </c>
      <c r="B3886" s="18" t="s">
        <v>3908</v>
      </c>
      <c r="C3886" s="24">
        <v>1</v>
      </c>
      <c r="D3886" s="24" t="s">
        <v>132</v>
      </c>
      <c r="E3886" s="20">
        <v>7.35</v>
      </c>
      <c r="F3886" s="17"/>
      <c r="G3886" s="21"/>
      <c r="H3886" s="21"/>
      <c r="I3886" s="21"/>
      <c r="J3886" s="21"/>
      <c r="K3886" s="22">
        <f>VLOOKUP(D3886,'Porte Honorário'!$A$3:$B$44,2,0)</f>
        <v>15.75</v>
      </c>
      <c r="L3886" s="22">
        <f>'Base PF Saúde'!$K3886*'Base PF Saúde'!$C3886</f>
        <v>15.75</v>
      </c>
      <c r="M3886" s="22">
        <f>'Base PF Saúde'!$E3886*'Uco e Filme'!$A$2</f>
        <v>133.25549999999998</v>
      </c>
      <c r="N3886" s="22">
        <f>'Base PF Saúde'!$H3886*'Uco e Filme'!$A$11</f>
        <v>0</v>
      </c>
      <c r="O3886" s="23">
        <f>ROUND(SUM('Base PF Saúde'!$L3886:$N3886),2)</f>
        <v>149.01</v>
      </c>
    </row>
    <row r="3887" spans="1:15" ht="24" x14ac:dyDescent="0.25">
      <c r="A3887" s="18">
        <v>40402118</v>
      </c>
      <c r="B3887" s="18" t="s">
        <v>3909</v>
      </c>
      <c r="C3887" s="24">
        <v>0.1</v>
      </c>
      <c r="D3887" s="24" t="s">
        <v>132</v>
      </c>
      <c r="E3887" s="20">
        <v>17.170000000000002</v>
      </c>
      <c r="F3887" s="17"/>
      <c r="G3887" s="21"/>
      <c r="H3887" s="21"/>
      <c r="I3887" s="21"/>
      <c r="J3887" s="21"/>
      <c r="K3887" s="22">
        <f>VLOOKUP(D3887,'Porte Honorário'!$A$3:$B$44,2,0)</f>
        <v>15.75</v>
      </c>
      <c r="L3887" s="22">
        <f>'Base PF Saúde'!$K3887*'Base PF Saúde'!$C3887</f>
        <v>1.5750000000000002</v>
      </c>
      <c r="M3887" s="22">
        <f>'Base PF Saúde'!$E3887*'Uco e Filme'!$A$2</f>
        <v>311.2921</v>
      </c>
      <c r="N3887" s="22">
        <f>'Base PF Saúde'!$H3887*'Uco e Filme'!$A$11</f>
        <v>0</v>
      </c>
      <c r="O3887" s="23">
        <f>ROUND(SUM('Base PF Saúde'!$L3887:$N3887),2)</f>
        <v>312.87</v>
      </c>
    </row>
    <row r="3888" spans="1:15" ht="24" x14ac:dyDescent="0.25">
      <c r="A3888" s="18">
        <v>40402126</v>
      </c>
      <c r="B3888" s="18" t="s">
        <v>3910</v>
      </c>
      <c r="C3888" s="24">
        <v>0.1</v>
      </c>
      <c r="D3888" s="24" t="s">
        <v>132</v>
      </c>
      <c r="E3888" s="20">
        <v>20.170000000000002</v>
      </c>
      <c r="F3888" s="17"/>
      <c r="G3888" s="21"/>
      <c r="H3888" s="21"/>
      <c r="I3888" s="21"/>
      <c r="J3888" s="21"/>
      <c r="K3888" s="22">
        <f>VLOOKUP(D3888,'Porte Honorário'!$A$3:$B$44,2,0)</f>
        <v>15.75</v>
      </c>
      <c r="L3888" s="22">
        <f>'Base PF Saúde'!$K3888*'Base PF Saúde'!$C3888</f>
        <v>1.5750000000000002</v>
      </c>
      <c r="M3888" s="22">
        <f>'Base PF Saúde'!$E3888*'Uco e Filme'!$A$2</f>
        <v>365.68209999999999</v>
      </c>
      <c r="N3888" s="22">
        <f>'Base PF Saúde'!$H3888*'Uco e Filme'!$A$11</f>
        <v>0</v>
      </c>
      <c r="O3888" s="23">
        <f>ROUND(SUM('Base PF Saúde'!$L3888:$N3888),2)</f>
        <v>367.26</v>
      </c>
    </row>
    <row r="3889" spans="1:15" x14ac:dyDescent="0.25">
      <c r="A3889" s="18">
        <v>40402134</v>
      </c>
      <c r="B3889" s="18" t="s">
        <v>3911</v>
      </c>
      <c r="C3889" s="24">
        <v>0.1</v>
      </c>
      <c r="D3889" s="24" t="s">
        <v>132</v>
      </c>
      <c r="E3889" s="20">
        <v>3.08</v>
      </c>
      <c r="F3889" s="17"/>
      <c r="G3889" s="21"/>
      <c r="H3889" s="21"/>
      <c r="I3889" s="21"/>
      <c r="J3889" s="21"/>
      <c r="K3889" s="22">
        <f>VLOOKUP(D3889,'Porte Honorário'!$A$3:$B$44,2,0)</f>
        <v>15.75</v>
      </c>
      <c r="L3889" s="22">
        <f>'Base PF Saúde'!$K3889*'Base PF Saúde'!$C3889</f>
        <v>1.5750000000000002</v>
      </c>
      <c r="M3889" s="22">
        <f>'Base PF Saúde'!$E3889*'Uco e Filme'!$A$2</f>
        <v>55.840399999999995</v>
      </c>
      <c r="N3889" s="22">
        <f>'Base PF Saúde'!$H3889*'Uco e Filme'!$A$11</f>
        <v>0</v>
      </c>
      <c r="O3889" s="23">
        <f>ROUND(SUM('Base PF Saúde'!$L3889:$N3889),2)</f>
        <v>57.42</v>
      </c>
    </row>
    <row r="3890" spans="1:15" ht="24" x14ac:dyDescent="0.25">
      <c r="A3890" s="18">
        <v>40402142</v>
      </c>
      <c r="B3890" s="18" t="s">
        <v>3912</v>
      </c>
      <c r="C3890" s="24">
        <v>0.1</v>
      </c>
      <c r="D3890" s="24" t="s">
        <v>132</v>
      </c>
      <c r="E3890" s="20">
        <v>20.170000000000002</v>
      </c>
      <c r="F3890" s="17"/>
      <c r="G3890" s="21"/>
      <c r="H3890" s="21"/>
      <c r="I3890" s="21"/>
      <c r="J3890" s="21"/>
      <c r="K3890" s="22">
        <f>VLOOKUP(D3890,'Porte Honorário'!$A$3:$B$44,2,0)</f>
        <v>15.75</v>
      </c>
      <c r="L3890" s="22">
        <f>'Base PF Saúde'!$K3890*'Base PF Saúde'!$C3890</f>
        <v>1.5750000000000002</v>
      </c>
      <c r="M3890" s="22">
        <f>'Base PF Saúde'!$E3890*'Uco e Filme'!$A$2</f>
        <v>365.68209999999999</v>
      </c>
      <c r="N3890" s="22">
        <f>'Base PF Saúde'!$H3890*'Uco e Filme'!$A$11</f>
        <v>0</v>
      </c>
      <c r="O3890" s="23">
        <f>ROUND(SUM('Base PF Saúde'!$L3890:$N3890),2)</f>
        <v>367.26</v>
      </c>
    </row>
    <row r="3891" spans="1:15" x14ac:dyDescent="0.25">
      <c r="A3891" s="18">
        <v>40402150</v>
      </c>
      <c r="B3891" s="18" t="s">
        <v>3913</v>
      </c>
      <c r="C3891" s="24">
        <v>1</v>
      </c>
      <c r="D3891" s="24" t="s">
        <v>64</v>
      </c>
      <c r="E3891" s="20">
        <v>86.69</v>
      </c>
      <c r="F3891" s="17"/>
      <c r="G3891" s="21"/>
      <c r="H3891" s="21"/>
      <c r="I3891" s="21"/>
      <c r="J3891" s="21"/>
      <c r="K3891" s="22">
        <f>VLOOKUP(D3891,'Porte Honorário'!$A$3:$B$44,2,0)</f>
        <v>63.04</v>
      </c>
      <c r="L3891" s="22">
        <f>'Base PF Saúde'!$K3891*'Base PF Saúde'!$C3891</f>
        <v>63.04</v>
      </c>
      <c r="M3891" s="22">
        <f>'Base PF Saúde'!$E3891*'Uco e Filme'!$A$2</f>
        <v>1571.6896999999999</v>
      </c>
      <c r="N3891" s="22">
        <f>'Base PF Saúde'!$H3891*'Uco e Filme'!$A$11</f>
        <v>0</v>
      </c>
      <c r="O3891" s="23">
        <f>ROUND(SUM('Base PF Saúde'!$L3891:$N3891),2)</f>
        <v>1634.73</v>
      </c>
    </row>
    <row r="3892" spans="1:15" ht="24" x14ac:dyDescent="0.25">
      <c r="A3892" s="18">
        <v>40402169</v>
      </c>
      <c r="B3892" s="18" t="s">
        <v>3914</v>
      </c>
      <c r="C3892" s="24">
        <v>1</v>
      </c>
      <c r="D3892" s="24" t="s">
        <v>132</v>
      </c>
      <c r="E3892" s="20">
        <v>4.3499999999999996</v>
      </c>
      <c r="F3892" s="17"/>
      <c r="G3892" s="21"/>
      <c r="H3892" s="21"/>
      <c r="I3892" s="21"/>
      <c r="J3892" s="21"/>
      <c r="K3892" s="22">
        <f>VLOOKUP(D3892,'Porte Honorário'!$A$3:$B$44,2,0)</f>
        <v>15.75</v>
      </c>
      <c r="L3892" s="22">
        <f>'Base PF Saúde'!$K3892*'Base PF Saúde'!$C3892</f>
        <v>15.75</v>
      </c>
      <c r="M3892" s="22">
        <f>'Base PF Saúde'!$E3892*'Uco e Filme'!$A$2</f>
        <v>78.865499999999983</v>
      </c>
      <c r="N3892" s="22">
        <f>'Base PF Saúde'!$H3892*'Uco e Filme'!$A$11</f>
        <v>0</v>
      </c>
      <c r="O3892" s="23">
        <f>ROUND(SUM('Base PF Saúde'!$L3892:$N3892),2)</f>
        <v>94.62</v>
      </c>
    </row>
    <row r="3893" spans="1:15" ht="18" customHeight="1" x14ac:dyDescent="0.25">
      <c r="A3893" s="72" t="s">
        <v>3915</v>
      </c>
      <c r="B3893" s="73"/>
      <c r="C3893" s="73"/>
      <c r="D3893" s="73"/>
      <c r="E3893" s="73"/>
      <c r="F3893" s="73"/>
      <c r="G3893" s="73"/>
      <c r="H3893" s="73"/>
      <c r="I3893" s="73"/>
      <c r="J3893" s="73"/>
      <c r="K3893" s="73" t="e">
        <f>VLOOKUP(D3893,'Porte Honorário'!$A$3:$B$44,2,0)</f>
        <v>#N/A</v>
      </c>
      <c r="L3893" s="73" t="e">
        <f>'Base PF Saúde'!$K3893*'Base PF Saúde'!$C3893</f>
        <v>#N/A</v>
      </c>
      <c r="M3893" s="73">
        <f>'Base PF Saúde'!$E3893*'Uco e Filme'!$A$2</f>
        <v>0</v>
      </c>
      <c r="N3893" s="73">
        <f>'Base PF Saúde'!$H3893*'Uco e Filme'!$A$11</f>
        <v>0</v>
      </c>
      <c r="O3893" s="74" t="e">
        <f>ROUND(SUM('Base PF Saúde'!$L3893:$N3893),2)</f>
        <v>#N/A</v>
      </c>
    </row>
    <row r="3894" spans="1:15" ht="36" x14ac:dyDescent="0.25">
      <c r="A3894" s="18">
        <v>40403017</v>
      </c>
      <c r="B3894" s="18" t="s">
        <v>3916</v>
      </c>
      <c r="C3894" s="24">
        <v>1</v>
      </c>
      <c r="D3894" s="24" t="s">
        <v>102</v>
      </c>
      <c r="E3894" s="20"/>
      <c r="F3894" s="17"/>
      <c r="G3894" s="21">
        <v>0</v>
      </c>
      <c r="H3894" s="21"/>
      <c r="I3894" s="21"/>
      <c r="J3894" s="21"/>
      <c r="K3894" s="22">
        <f>VLOOKUP(D3894,'Porte Honorário'!$A$3:$B$44,2,0)</f>
        <v>176.44</v>
      </c>
      <c r="L3894" s="22">
        <f>'Base PF Saúde'!$K3894*'Base PF Saúde'!$C3894</f>
        <v>176.44</v>
      </c>
      <c r="M3894" s="22">
        <f>ROUND('Base PF Saúde'!$E3894*'Uco e Filme'!$A$2,2)</f>
        <v>0</v>
      </c>
      <c r="N3894" s="22">
        <f>'Base PF Saúde'!$H3894*'Uco e Filme'!$A$11</f>
        <v>0</v>
      </c>
      <c r="O3894" s="23">
        <f>ROUND(SUM('Base PF Saúde'!$L3894:$N3894),2)</f>
        <v>176.44</v>
      </c>
    </row>
    <row r="3895" spans="1:15" ht="24" x14ac:dyDescent="0.25">
      <c r="A3895" s="18">
        <v>40403025</v>
      </c>
      <c r="B3895" s="18" t="s">
        <v>3917</v>
      </c>
      <c r="C3895" s="24">
        <v>0.1</v>
      </c>
      <c r="D3895" s="24" t="s">
        <v>132</v>
      </c>
      <c r="E3895" s="20">
        <v>1.59</v>
      </c>
      <c r="F3895" s="17"/>
      <c r="G3895" s="21">
        <v>0</v>
      </c>
      <c r="H3895" s="21"/>
      <c r="I3895" s="21"/>
      <c r="J3895" s="21"/>
      <c r="K3895" s="22">
        <f>VLOOKUP(D3895,'Porte Honorário'!$A$3:$B$44,2,0)</f>
        <v>15.75</v>
      </c>
      <c r="L3895" s="22">
        <f>'Base PF Saúde'!$K3895*'Base PF Saúde'!$C3895</f>
        <v>1.5750000000000002</v>
      </c>
      <c r="M3895" s="22">
        <f>ROUND('Base PF Saúde'!$E3895*'Uco e Filme'!$A$2,2)</f>
        <v>28.83</v>
      </c>
      <c r="N3895" s="22">
        <f>'Base PF Saúde'!$H3895*'Uco e Filme'!$A$11</f>
        <v>0</v>
      </c>
      <c r="O3895" s="23">
        <f>ROUND(SUM('Base PF Saúde'!$L3895:$N3895),2)</f>
        <v>30.41</v>
      </c>
    </row>
    <row r="3896" spans="1:15" x14ac:dyDescent="0.25">
      <c r="A3896" s="18">
        <v>40403033</v>
      </c>
      <c r="B3896" s="18" t="s">
        <v>3918</v>
      </c>
      <c r="C3896" s="24">
        <v>1</v>
      </c>
      <c r="D3896" s="24" t="s">
        <v>92</v>
      </c>
      <c r="E3896" s="20">
        <v>4.26</v>
      </c>
      <c r="F3896" s="17"/>
      <c r="G3896" s="21">
        <v>0</v>
      </c>
      <c r="H3896" s="21"/>
      <c r="I3896" s="21"/>
      <c r="J3896" s="21"/>
      <c r="K3896" s="22">
        <f>VLOOKUP(D3896,'Porte Honorário'!$A$3:$B$44,2,0)</f>
        <v>241.04</v>
      </c>
      <c r="L3896" s="22">
        <f>'Base PF Saúde'!$K3896*'Base PF Saúde'!$C3896</f>
        <v>241.04</v>
      </c>
      <c r="M3896" s="22">
        <f>ROUND('Base PF Saúde'!$E3896*'Uco e Filme'!$A$2,2)</f>
        <v>77.23</v>
      </c>
      <c r="N3896" s="22">
        <f>'Base PF Saúde'!$H3896*'Uco e Filme'!$A$11</f>
        <v>0</v>
      </c>
      <c r="O3896" s="23">
        <f>ROUND(SUM('Base PF Saúde'!$L3896:$N3896),2)</f>
        <v>318.27</v>
      </c>
    </row>
    <row r="3897" spans="1:15" ht="24" x14ac:dyDescent="0.25">
      <c r="A3897" s="18">
        <v>40403041</v>
      </c>
      <c r="B3897" s="18" t="s">
        <v>3919</v>
      </c>
      <c r="C3897" s="24">
        <v>1</v>
      </c>
      <c r="D3897" s="24" t="s">
        <v>102</v>
      </c>
      <c r="E3897" s="20">
        <v>35.299999999999997</v>
      </c>
      <c r="F3897" s="17"/>
      <c r="G3897" s="21">
        <v>0</v>
      </c>
      <c r="H3897" s="21"/>
      <c r="I3897" s="21"/>
      <c r="J3897" s="21"/>
      <c r="K3897" s="22">
        <f>VLOOKUP(D3897,'Porte Honorário'!$A$3:$B$44,2,0)</f>
        <v>176.44</v>
      </c>
      <c r="L3897" s="22">
        <f>'Base PF Saúde'!$K3897*'Base PF Saúde'!$C3897</f>
        <v>176.44</v>
      </c>
      <c r="M3897" s="22">
        <f>ROUND('Base PF Saúde'!$E3897*'Uco e Filme'!$A$2,2)</f>
        <v>639.99</v>
      </c>
      <c r="N3897" s="22">
        <f>'Base PF Saúde'!$H3897*'Uco e Filme'!$A$11</f>
        <v>0</v>
      </c>
      <c r="O3897" s="23">
        <f>ROUND(SUM('Base PF Saúde'!$L3897:$N3897),2)</f>
        <v>816.43</v>
      </c>
    </row>
    <row r="3898" spans="1:15" ht="24" x14ac:dyDescent="0.25">
      <c r="A3898" s="18">
        <v>40403050</v>
      </c>
      <c r="B3898" s="18" t="s">
        <v>3920</v>
      </c>
      <c r="C3898" s="24">
        <v>1</v>
      </c>
      <c r="D3898" s="24" t="s">
        <v>140</v>
      </c>
      <c r="E3898" s="20">
        <v>101</v>
      </c>
      <c r="F3898" s="17"/>
      <c r="G3898" s="21">
        <v>0</v>
      </c>
      <c r="H3898" s="21"/>
      <c r="I3898" s="21"/>
      <c r="J3898" s="21"/>
      <c r="K3898" s="22">
        <f>VLOOKUP(D3898,'Porte Honorário'!$A$3:$B$44,2,0)</f>
        <v>321.38</v>
      </c>
      <c r="L3898" s="22">
        <f>'Base PF Saúde'!$K3898*'Base PF Saúde'!$C3898</f>
        <v>321.38</v>
      </c>
      <c r="M3898" s="22">
        <f>ROUND('Base PF Saúde'!$E3898*'Uco e Filme'!$A$2,2)</f>
        <v>1831.13</v>
      </c>
      <c r="N3898" s="22">
        <f>'Base PF Saúde'!$H3898*'Uco e Filme'!$A$11</f>
        <v>0</v>
      </c>
      <c r="O3898" s="23">
        <f>ROUND(SUM('Base PF Saúde'!$L3898:$N3898),2)</f>
        <v>2152.5100000000002</v>
      </c>
    </row>
    <row r="3899" spans="1:15" x14ac:dyDescent="0.25">
      <c r="A3899" s="18">
        <v>40403068</v>
      </c>
      <c r="B3899" s="18" t="s">
        <v>3921</v>
      </c>
      <c r="C3899" s="24">
        <v>1</v>
      </c>
      <c r="D3899" s="24" t="s">
        <v>145</v>
      </c>
      <c r="E3899" s="20">
        <v>21.57</v>
      </c>
      <c r="F3899" s="17"/>
      <c r="G3899" s="21">
        <v>2</v>
      </c>
      <c r="H3899" s="21"/>
      <c r="I3899" s="21"/>
      <c r="J3899" s="21"/>
      <c r="K3899" s="22">
        <f>VLOOKUP(D3899,'Porte Honorário'!$A$3:$B$44,2,0)</f>
        <v>100.84</v>
      </c>
      <c r="L3899" s="22">
        <f>'Base PF Saúde'!$K3899*'Base PF Saúde'!$C3899</f>
        <v>100.84</v>
      </c>
      <c r="M3899" s="22">
        <f>ROUND('Base PF Saúde'!$E3899*'Uco e Filme'!$A$2,2)</f>
        <v>391.06</v>
      </c>
      <c r="N3899" s="22">
        <f>'Base PF Saúde'!$H3899*'Uco e Filme'!$A$11</f>
        <v>0</v>
      </c>
      <c r="O3899" s="23">
        <f>ROUND(SUM('Base PF Saúde'!$L3899:$N3899),2)</f>
        <v>491.9</v>
      </c>
    </row>
    <row r="3900" spans="1:15" x14ac:dyDescent="0.25">
      <c r="A3900" s="18">
        <v>40403076</v>
      </c>
      <c r="B3900" s="18" t="s">
        <v>3922</v>
      </c>
      <c r="C3900" s="24">
        <v>1</v>
      </c>
      <c r="D3900" s="24" t="s">
        <v>143</v>
      </c>
      <c r="E3900" s="20">
        <v>28.92</v>
      </c>
      <c r="F3900" s="17"/>
      <c r="G3900" s="21">
        <v>3</v>
      </c>
      <c r="H3900" s="21"/>
      <c r="I3900" s="21"/>
      <c r="J3900" s="21"/>
      <c r="K3900" s="22">
        <f>VLOOKUP(D3900,'Porte Honorário'!$A$3:$B$44,2,0)</f>
        <v>482.09</v>
      </c>
      <c r="L3900" s="22">
        <f>'Base PF Saúde'!$K3900*'Base PF Saúde'!$C3900</f>
        <v>482.09</v>
      </c>
      <c r="M3900" s="22">
        <f>ROUND('Base PF Saúde'!$E3900*'Uco e Filme'!$A$2,2)</f>
        <v>524.32000000000005</v>
      </c>
      <c r="N3900" s="22">
        <f>'Base PF Saúde'!$H3900*'Uco e Filme'!$A$11</f>
        <v>0</v>
      </c>
      <c r="O3900" s="23">
        <f>ROUND(SUM('Base PF Saúde'!$L3900:$N3900),2)</f>
        <v>1006.41</v>
      </c>
    </row>
    <row r="3901" spans="1:15" ht="24" x14ac:dyDescent="0.25">
      <c r="A3901" s="18">
        <v>40403084</v>
      </c>
      <c r="B3901" s="18" t="s">
        <v>3923</v>
      </c>
      <c r="C3901" s="24">
        <v>1</v>
      </c>
      <c r="D3901" s="24" t="s">
        <v>137</v>
      </c>
      <c r="E3901" s="20">
        <v>15</v>
      </c>
      <c r="F3901" s="21"/>
      <c r="G3901" s="21">
        <v>0</v>
      </c>
      <c r="H3901" s="21"/>
      <c r="I3901" s="21"/>
      <c r="J3901" s="21"/>
      <c r="K3901" s="22">
        <f>VLOOKUP(D3901,'Porte Honorário'!$A$3:$B$44,2,0)</f>
        <v>31.52</v>
      </c>
      <c r="L3901" s="22">
        <f>'Base PF Saúde'!$K3901*'Base PF Saúde'!$C3901</f>
        <v>31.52</v>
      </c>
      <c r="M3901" s="22">
        <f>ROUND('Base PF Saúde'!$E3901*'Uco e Filme'!$A$2,2)</f>
        <v>271.95</v>
      </c>
      <c r="N3901" s="22">
        <f>'Base PF Saúde'!$H3901*'Uco e Filme'!$A$11</f>
        <v>0</v>
      </c>
      <c r="O3901" s="23">
        <f>ROUND(SUM('Base PF Saúde'!$L3901:$N3901),2)</f>
        <v>303.47000000000003</v>
      </c>
    </row>
    <row r="3902" spans="1:15" ht="24" x14ac:dyDescent="0.25">
      <c r="A3902" s="18">
        <v>40403092</v>
      </c>
      <c r="B3902" s="18" t="s">
        <v>3924</v>
      </c>
      <c r="C3902" s="24">
        <v>1</v>
      </c>
      <c r="D3902" s="24" t="s">
        <v>137</v>
      </c>
      <c r="E3902" s="20">
        <v>18.59</v>
      </c>
      <c r="F3902" s="21"/>
      <c r="G3902" s="21">
        <v>0</v>
      </c>
      <c r="H3902" s="21"/>
      <c r="I3902" s="21"/>
      <c r="J3902" s="21"/>
      <c r="K3902" s="22">
        <f>VLOOKUP(D3902,'Porte Honorário'!$A$3:$B$44,2,0)</f>
        <v>31.52</v>
      </c>
      <c r="L3902" s="22">
        <f>'Base PF Saúde'!$K3902*'Base PF Saúde'!$C3902</f>
        <v>31.52</v>
      </c>
      <c r="M3902" s="22">
        <f>ROUND('Base PF Saúde'!$E3902*'Uco e Filme'!$A$2,2)</f>
        <v>337.04</v>
      </c>
      <c r="N3902" s="22">
        <f>'Base PF Saúde'!$H3902*'Uco e Filme'!$A$11</f>
        <v>0</v>
      </c>
      <c r="O3902" s="23">
        <f>ROUND(SUM('Base PF Saúde'!$L3902:$N3902),2)</f>
        <v>368.56</v>
      </c>
    </row>
    <row r="3903" spans="1:15" ht="13.9" customHeight="1" x14ac:dyDescent="0.25">
      <c r="A3903" s="18">
        <v>40403106</v>
      </c>
      <c r="B3903" s="18" t="s">
        <v>3925</v>
      </c>
      <c r="C3903" s="24">
        <v>0.1</v>
      </c>
      <c r="D3903" s="24" t="s">
        <v>132</v>
      </c>
      <c r="E3903" s="20">
        <v>0.57999999999999996</v>
      </c>
      <c r="F3903" s="21"/>
      <c r="G3903" s="21">
        <v>0</v>
      </c>
      <c r="H3903" s="21"/>
      <c r="I3903" s="21"/>
      <c r="J3903" s="21"/>
      <c r="K3903" s="22">
        <f>VLOOKUP(D3903,'Porte Honorário'!$A$3:$B$44,2,0)</f>
        <v>15.75</v>
      </c>
      <c r="L3903" s="22">
        <f>'Base PF Saúde'!$K3903*'Base PF Saúde'!$C3903</f>
        <v>1.5750000000000002</v>
      </c>
      <c r="M3903" s="22">
        <f>ROUND('Base PF Saúde'!$E3903*'Uco e Filme'!$A$2,2)</f>
        <v>10.52</v>
      </c>
      <c r="N3903" s="22">
        <f>'Base PF Saúde'!$H3903*'Uco e Filme'!$A$11</f>
        <v>0</v>
      </c>
      <c r="O3903" s="23">
        <f>ROUND(SUM('Base PF Saúde'!$L3903:$N3903),2)</f>
        <v>12.1</v>
      </c>
    </row>
    <row r="3904" spans="1:15" ht="24" x14ac:dyDescent="0.25">
      <c r="A3904" s="18">
        <v>40403114</v>
      </c>
      <c r="B3904" s="18" t="s">
        <v>3926</v>
      </c>
      <c r="C3904" s="24">
        <v>0.1</v>
      </c>
      <c r="D3904" s="24" t="s">
        <v>132</v>
      </c>
      <c r="E3904" s="20">
        <v>0.82</v>
      </c>
      <c r="F3904" s="21"/>
      <c r="G3904" s="21">
        <v>0</v>
      </c>
      <c r="H3904" s="21"/>
      <c r="I3904" s="21"/>
      <c r="J3904" s="21"/>
      <c r="K3904" s="22">
        <f>VLOOKUP(D3904,'Porte Honorário'!$A$3:$B$44,2,0)</f>
        <v>15.75</v>
      </c>
      <c r="L3904" s="22">
        <f>'Base PF Saúde'!$K3904*'Base PF Saúde'!$C3904</f>
        <v>1.5750000000000002</v>
      </c>
      <c r="M3904" s="22">
        <f>ROUND('Base PF Saúde'!$E3904*'Uco e Filme'!$A$2,2)</f>
        <v>14.87</v>
      </c>
      <c r="N3904" s="22">
        <f>'Base PF Saúde'!$H3904*'Uco e Filme'!$A$11</f>
        <v>0</v>
      </c>
      <c r="O3904" s="23">
        <f>ROUND(SUM('Base PF Saúde'!$L3904:$N3904),2)</f>
        <v>16.45</v>
      </c>
    </row>
    <row r="3905" spans="1:15" x14ac:dyDescent="0.25">
      <c r="A3905" s="18">
        <v>40403122</v>
      </c>
      <c r="B3905" s="18" t="s">
        <v>3927</v>
      </c>
      <c r="C3905" s="24">
        <v>1</v>
      </c>
      <c r="D3905" s="24" t="s">
        <v>140</v>
      </c>
      <c r="E3905" s="20"/>
      <c r="F3905" s="17"/>
      <c r="G3905" s="21">
        <v>0</v>
      </c>
      <c r="H3905" s="21"/>
      <c r="I3905" s="21"/>
      <c r="J3905" s="21"/>
      <c r="K3905" s="22">
        <f>VLOOKUP(D3905,'Porte Honorário'!$A$3:$B$44,2,0)</f>
        <v>321.38</v>
      </c>
      <c r="L3905" s="22">
        <f>'Base PF Saúde'!$K3905*'Base PF Saúde'!$C3905</f>
        <v>321.38</v>
      </c>
      <c r="M3905" s="22">
        <f>ROUND('Base PF Saúde'!$E3905*'Uco e Filme'!$A$2,2)</f>
        <v>0</v>
      </c>
      <c r="N3905" s="22">
        <f>'Base PF Saúde'!$H3905*'Uco e Filme'!$A$11</f>
        <v>0</v>
      </c>
      <c r="O3905" s="23">
        <f>ROUND(SUM('Base PF Saúde'!$L3905:$N3905),2)</f>
        <v>321.38</v>
      </c>
    </row>
    <row r="3906" spans="1:15" ht="24" x14ac:dyDescent="0.25">
      <c r="A3906" s="18">
        <v>40403130</v>
      </c>
      <c r="B3906" s="18" t="s">
        <v>3928</v>
      </c>
      <c r="C3906" s="24">
        <v>0.1</v>
      </c>
      <c r="D3906" s="24" t="s">
        <v>132</v>
      </c>
      <c r="E3906" s="20">
        <v>1.82</v>
      </c>
      <c r="F3906" s="17"/>
      <c r="G3906" s="21">
        <v>0</v>
      </c>
      <c r="H3906" s="21"/>
      <c r="I3906" s="21"/>
      <c r="J3906" s="21"/>
      <c r="K3906" s="22">
        <f>VLOOKUP(D3906,'Porte Honorário'!$A$3:$B$44,2,0)</f>
        <v>15.75</v>
      </c>
      <c r="L3906" s="22">
        <f>'Base PF Saúde'!$K3906*'Base PF Saúde'!$C3906</f>
        <v>1.5750000000000002</v>
      </c>
      <c r="M3906" s="22">
        <f>ROUND('Base PF Saúde'!$E3906*'Uco e Filme'!$A$2,2)</f>
        <v>33</v>
      </c>
      <c r="N3906" s="22">
        <f>'Base PF Saúde'!$H3906*'Uco e Filme'!$A$11</f>
        <v>0</v>
      </c>
      <c r="O3906" s="23">
        <f>ROUND(SUM('Base PF Saúde'!$L3906:$N3906),2)</f>
        <v>34.58</v>
      </c>
    </row>
    <row r="3907" spans="1:15" ht="24" x14ac:dyDescent="0.25">
      <c r="A3907" s="18">
        <v>40403149</v>
      </c>
      <c r="B3907" s="18" t="s">
        <v>3929</v>
      </c>
      <c r="C3907" s="24">
        <v>0.1</v>
      </c>
      <c r="D3907" s="24" t="s">
        <v>132</v>
      </c>
      <c r="E3907" s="20">
        <v>2.92</v>
      </c>
      <c r="F3907" s="21"/>
      <c r="G3907" s="21">
        <v>0</v>
      </c>
      <c r="H3907" s="21"/>
      <c r="I3907" s="21"/>
      <c r="J3907" s="21"/>
      <c r="K3907" s="22">
        <f>VLOOKUP(D3907,'Porte Honorário'!$A$3:$B$44,2,0)</f>
        <v>15.75</v>
      </c>
      <c r="L3907" s="22">
        <f>'Base PF Saúde'!$K3907*'Base PF Saúde'!$C3907</f>
        <v>1.5750000000000002</v>
      </c>
      <c r="M3907" s="22">
        <f>ROUND('Base PF Saúde'!$E3907*'Uco e Filme'!$A$2,2)</f>
        <v>52.94</v>
      </c>
      <c r="N3907" s="22">
        <f>'Base PF Saúde'!$H3907*'Uco e Filme'!$A$11</f>
        <v>0</v>
      </c>
      <c r="O3907" s="23">
        <f>ROUND(SUM('Base PF Saúde'!$L3907:$N3907),2)</f>
        <v>54.52</v>
      </c>
    </row>
    <row r="3908" spans="1:15" ht="24" x14ac:dyDescent="0.25">
      <c r="A3908" s="18">
        <v>40403157</v>
      </c>
      <c r="B3908" s="18" t="s">
        <v>3930</v>
      </c>
      <c r="C3908" s="24">
        <v>0.1</v>
      </c>
      <c r="D3908" s="24" t="s">
        <v>132</v>
      </c>
      <c r="E3908" s="20">
        <v>2.04</v>
      </c>
      <c r="F3908" s="17"/>
      <c r="G3908" s="21">
        <v>0</v>
      </c>
      <c r="H3908" s="21"/>
      <c r="I3908" s="21"/>
      <c r="J3908" s="21"/>
      <c r="K3908" s="22">
        <f>VLOOKUP(D3908,'Porte Honorário'!$A$3:$B$44,2,0)</f>
        <v>15.75</v>
      </c>
      <c r="L3908" s="22">
        <f>'Base PF Saúde'!$K3908*'Base PF Saúde'!$C3908</f>
        <v>1.5750000000000002</v>
      </c>
      <c r="M3908" s="22">
        <f>ROUND('Base PF Saúde'!$E3908*'Uco e Filme'!$A$2,2)</f>
        <v>36.99</v>
      </c>
      <c r="N3908" s="22">
        <f>'Base PF Saúde'!$H3908*'Uco e Filme'!$A$11</f>
        <v>0</v>
      </c>
      <c r="O3908" s="23">
        <f>ROUND(SUM('Base PF Saúde'!$L3908:$N3908),2)</f>
        <v>38.57</v>
      </c>
    </row>
    <row r="3909" spans="1:15" x14ac:dyDescent="0.25">
      <c r="A3909" s="18">
        <v>40403165</v>
      </c>
      <c r="B3909" s="18" t="s">
        <v>3931</v>
      </c>
      <c r="C3909" s="24">
        <v>0.1</v>
      </c>
      <c r="D3909" s="24" t="s">
        <v>132</v>
      </c>
      <c r="E3909" s="20">
        <v>1.74</v>
      </c>
      <c r="F3909" s="17"/>
      <c r="G3909" s="21">
        <v>0</v>
      </c>
      <c r="H3909" s="21"/>
      <c r="I3909" s="21"/>
      <c r="J3909" s="21"/>
      <c r="K3909" s="22">
        <f>VLOOKUP(D3909,'Porte Honorário'!$A$3:$B$44,2,0)</f>
        <v>15.75</v>
      </c>
      <c r="L3909" s="22">
        <f>'Base PF Saúde'!$K3909*'Base PF Saúde'!$C3909</f>
        <v>1.5750000000000002</v>
      </c>
      <c r="M3909" s="22">
        <f>ROUND('Base PF Saúde'!$E3909*'Uco e Filme'!$A$2,2)</f>
        <v>31.55</v>
      </c>
      <c r="N3909" s="22">
        <f>'Base PF Saúde'!$H3909*'Uco e Filme'!$A$11</f>
        <v>0</v>
      </c>
      <c r="O3909" s="23">
        <f>ROUND(SUM('Base PF Saúde'!$L3909:$N3909),2)</f>
        <v>33.130000000000003</v>
      </c>
    </row>
    <row r="3910" spans="1:15" x14ac:dyDescent="0.25">
      <c r="A3910" s="18">
        <v>40403173</v>
      </c>
      <c r="B3910" s="18" t="s">
        <v>3932</v>
      </c>
      <c r="C3910" s="24">
        <v>0.1</v>
      </c>
      <c r="D3910" s="24" t="s">
        <v>132</v>
      </c>
      <c r="E3910" s="20">
        <v>0.93</v>
      </c>
      <c r="F3910" s="17"/>
      <c r="G3910" s="21">
        <v>0</v>
      </c>
      <c r="H3910" s="21"/>
      <c r="I3910" s="21"/>
      <c r="J3910" s="21"/>
      <c r="K3910" s="22">
        <f>VLOOKUP(D3910,'Porte Honorário'!$A$3:$B$44,2,0)</f>
        <v>15.75</v>
      </c>
      <c r="L3910" s="22">
        <f>'Base PF Saúde'!$K3910*'Base PF Saúde'!$C3910</f>
        <v>1.5750000000000002</v>
      </c>
      <c r="M3910" s="22">
        <f>ROUND('Base PF Saúde'!$E3910*'Uco e Filme'!$A$2,2)</f>
        <v>16.86</v>
      </c>
      <c r="N3910" s="22">
        <f>'Base PF Saúde'!$H3910*'Uco e Filme'!$A$11</f>
        <v>0</v>
      </c>
      <c r="O3910" s="23">
        <f>ROUND(SUM('Base PF Saúde'!$L3910:$N3910),2)</f>
        <v>18.440000000000001</v>
      </c>
    </row>
    <row r="3911" spans="1:15" x14ac:dyDescent="0.25">
      <c r="A3911" s="18">
        <v>40403181</v>
      </c>
      <c r="B3911" s="18" t="s">
        <v>3933</v>
      </c>
      <c r="C3911" s="24">
        <v>0.1</v>
      </c>
      <c r="D3911" s="24" t="s">
        <v>132</v>
      </c>
      <c r="E3911" s="20">
        <v>1.9</v>
      </c>
      <c r="F3911" s="17"/>
      <c r="G3911" s="21">
        <v>0</v>
      </c>
      <c r="H3911" s="21"/>
      <c r="I3911" s="21"/>
      <c r="J3911" s="21"/>
      <c r="K3911" s="22">
        <f>VLOOKUP(D3911,'Porte Honorário'!$A$3:$B$44,2,0)</f>
        <v>15.75</v>
      </c>
      <c r="L3911" s="22">
        <f>'Base PF Saúde'!$K3911*'Base PF Saúde'!$C3911</f>
        <v>1.5750000000000002</v>
      </c>
      <c r="M3911" s="22">
        <f>ROUND('Base PF Saúde'!$E3911*'Uco e Filme'!$A$2,2)</f>
        <v>34.450000000000003</v>
      </c>
      <c r="N3911" s="22">
        <f>'Base PF Saúde'!$H3911*'Uco e Filme'!$A$11</f>
        <v>0</v>
      </c>
      <c r="O3911" s="23">
        <f>ROUND(SUM('Base PF Saúde'!$L3911:$N3911),2)</f>
        <v>36.03</v>
      </c>
    </row>
    <row r="3912" spans="1:15" ht="24" x14ac:dyDescent="0.25">
      <c r="A3912" s="18">
        <v>40403190</v>
      </c>
      <c r="B3912" s="18" t="s">
        <v>3934</v>
      </c>
      <c r="C3912" s="24">
        <v>0.1</v>
      </c>
      <c r="D3912" s="24" t="s">
        <v>132</v>
      </c>
      <c r="E3912" s="20">
        <v>4.84</v>
      </c>
      <c r="F3912" s="17"/>
      <c r="G3912" s="21">
        <v>0</v>
      </c>
      <c r="H3912" s="21"/>
      <c r="I3912" s="21"/>
      <c r="J3912" s="21"/>
      <c r="K3912" s="22">
        <f>VLOOKUP(D3912,'Porte Honorário'!$A$3:$B$44,2,0)</f>
        <v>15.75</v>
      </c>
      <c r="L3912" s="22">
        <f>'Base PF Saúde'!$K3912*'Base PF Saúde'!$C3912</f>
        <v>1.5750000000000002</v>
      </c>
      <c r="M3912" s="22">
        <f>ROUND('Base PF Saúde'!$E3912*'Uco e Filme'!$A$2,2)</f>
        <v>87.75</v>
      </c>
      <c r="N3912" s="22">
        <f>'Base PF Saúde'!$H3912*'Uco e Filme'!$A$11</f>
        <v>0</v>
      </c>
      <c r="O3912" s="23">
        <f>ROUND(SUM('Base PF Saúde'!$L3912:$N3912),2)</f>
        <v>89.33</v>
      </c>
    </row>
    <row r="3913" spans="1:15" ht="36" x14ac:dyDescent="0.25">
      <c r="A3913" s="18">
        <v>40403203</v>
      </c>
      <c r="B3913" s="18" t="s">
        <v>3935</v>
      </c>
      <c r="C3913" s="24">
        <v>0.1</v>
      </c>
      <c r="D3913" s="24" t="s">
        <v>132</v>
      </c>
      <c r="E3913" s="20">
        <v>4.2</v>
      </c>
      <c r="F3913" s="17"/>
      <c r="G3913" s="21">
        <v>0</v>
      </c>
      <c r="H3913" s="21"/>
      <c r="I3913" s="21"/>
      <c r="J3913" s="21"/>
      <c r="K3913" s="22">
        <f>VLOOKUP(D3913,'Porte Honorário'!$A$3:$B$44,2,0)</f>
        <v>15.75</v>
      </c>
      <c r="L3913" s="22">
        <f>'Base PF Saúde'!$K3913*'Base PF Saúde'!$C3913</f>
        <v>1.5750000000000002</v>
      </c>
      <c r="M3913" s="22">
        <f>ROUND('Base PF Saúde'!$E3913*'Uco e Filme'!$A$2,2)</f>
        <v>76.150000000000006</v>
      </c>
      <c r="N3913" s="22">
        <f>'Base PF Saúde'!$H3913*'Uco e Filme'!$A$11</f>
        <v>0</v>
      </c>
      <c r="O3913" s="23">
        <f>ROUND(SUM('Base PF Saúde'!$L3913:$N3913),2)</f>
        <v>77.73</v>
      </c>
    </row>
    <row r="3914" spans="1:15" ht="24" x14ac:dyDescent="0.25">
      <c r="A3914" s="18">
        <v>40403211</v>
      </c>
      <c r="B3914" s="18" t="s">
        <v>3936</v>
      </c>
      <c r="C3914" s="24">
        <v>0.1</v>
      </c>
      <c r="D3914" s="24" t="s">
        <v>132</v>
      </c>
      <c r="E3914" s="20">
        <v>3.91</v>
      </c>
      <c r="F3914" s="17"/>
      <c r="G3914" s="21">
        <v>0</v>
      </c>
      <c r="H3914" s="21"/>
      <c r="I3914" s="21"/>
      <c r="J3914" s="21"/>
      <c r="K3914" s="22">
        <f>VLOOKUP(D3914,'Porte Honorário'!$A$3:$B$44,2,0)</f>
        <v>15.75</v>
      </c>
      <c r="L3914" s="22">
        <f>'Base PF Saúde'!$K3914*'Base PF Saúde'!$C3914</f>
        <v>1.5750000000000002</v>
      </c>
      <c r="M3914" s="22">
        <f>ROUND('Base PF Saúde'!$E3914*'Uco e Filme'!$A$2,2)</f>
        <v>70.89</v>
      </c>
      <c r="N3914" s="22">
        <f>'Base PF Saúde'!$H3914*'Uco e Filme'!$A$11</f>
        <v>0</v>
      </c>
      <c r="O3914" s="23">
        <f>ROUND(SUM('Base PF Saúde'!$L3914:$N3914),2)</f>
        <v>72.47</v>
      </c>
    </row>
    <row r="3915" spans="1:15" ht="36" x14ac:dyDescent="0.25">
      <c r="A3915" s="18">
        <v>40403220</v>
      </c>
      <c r="B3915" s="18" t="s">
        <v>3937</v>
      </c>
      <c r="C3915" s="24">
        <v>0.1</v>
      </c>
      <c r="D3915" s="24" t="s">
        <v>132</v>
      </c>
      <c r="E3915" s="20">
        <v>4.5999999999999996</v>
      </c>
      <c r="F3915" s="17"/>
      <c r="G3915" s="21">
        <v>0</v>
      </c>
      <c r="H3915" s="21"/>
      <c r="I3915" s="21"/>
      <c r="J3915" s="21"/>
      <c r="K3915" s="22">
        <f>VLOOKUP(D3915,'Porte Honorário'!$A$3:$B$44,2,0)</f>
        <v>15.75</v>
      </c>
      <c r="L3915" s="22">
        <f>'Base PF Saúde'!$K3915*'Base PF Saúde'!$C3915</f>
        <v>1.5750000000000002</v>
      </c>
      <c r="M3915" s="22">
        <f>ROUND('Base PF Saúde'!$E3915*'Uco e Filme'!$A$2,2)</f>
        <v>83.4</v>
      </c>
      <c r="N3915" s="22">
        <f>'Base PF Saúde'!$H3915*'Uco e Filme'!$A$11</f>
        <v>0</v>
      </c>
      <c r="O3915" s="23">
        <f>ROUND(SUM('Base PF Saúde'!$L3915:$N3915),2)</f>
        <v>84.98</v>
      </c>
    </row>
    <row r="3916" spans="1:15" ht="36" x14ac:dyDescent="0.25">
      <c r="A3916" s="18">
        <v>40403238</v>
      </c>
      <c r="B3916" s="18" t="s">
        <v>3938</v>
      </c>
      <c r="C3916" s="24">
        <v>0.1</v>
      </c>
      <c r="D3916" s="24" t="s">
        <v>132</v>
      </c>
      <c r="E3916" s="20">
        <v>4.2</v>
      </c>
      <c r="F3916" s="17"/>
      <c r="G3916" s="21">
        <v>0</v>
      </c>
      <c r="H3916" s="21"/>
      <c r="I3916" s="21"/>
      <c r="J3916" s="21"/>
      <c r="K3916" s="22">
        <f>VLOOKUP(D3916,'Porte Honorário'!$A$3:$B$44,2,0)</f>
        <v>15.75</v>
      </c>
      <c r="L3916" s="22">
        <f>'Base PF Saúde'!$K3916*'Base PF Saúde'!$C3916</f>
        <v>1.5750000000000002</v>
      </c>
      <c r="M3916" s="22">
        <f>ROUND('Base PF Saúde'!$E3916*'Uco e Filme'!$A$2,2)</f>
        <v>76.150000000000006</v>
      </c>
      <c r="N3916" s="22">
        <f>'Base PF Saúde'!$H3916*'Uco e Filme'!$A$11</f>
        <v>0</v>
      </c>
      <c r="O3916" s="23">
        <f>ROUND(SUM('Base PF Saúde'!$L3916:$N3916),2)</f>
        <v>77.73</v>
      </c>
    </row>
    <row r="3917" spans="1:15" ht="24" x14ac:dyDescent="0.25">
      <c r="A3917" s="18">
        <v>40403246</v>
      </c>
      <c r="B3917" s="18" t="s">
        <v>3939</v>
      </c>
      <c r="C3917" s="24">
        <v>1</v>
      </c>
      <c r="D3917" s="24" t="s">
        <v>137</v>
      </c>
      <c r="E3917" s="20">
        <v>15.38</v>
      </c>
      <c r="F3917" s="17"/>
      <c r="G3917" s="21">
        <v>0</v>
      </c>
      <c r="H3917" s="21"/>
      <c r="I3917" s="21"/>
      <c r="J3917" s="21"/>
      <c r="K3917" s="22">
        <f>VLOOKUP(D3917,'Porte Honorário'!$A$3:$B$44,2,0)</f>
        <v>31.52</v>
      </c>
      <c r="L3917" s="22">
        <f>'Base PF Saúde'!$K3917*'Base PF Saúde'!$C3917</f>
        <v>31.52</v>
      </c>
      <c r="M3917" s="22">
        <f>ROUND('Base PF Saúde'!$E3917*'Uco e Filme'!$A$2,2)</f>
        <v>278.83999999999997</v>
      </c>
      <c r="N3917" s="22">
        <f>'Base PF Saúde'!$H3917*'Uco e Filme'!$A$11</f>
        <v>0</v>
      </c>
      <c r="O3917" s="23">
        <f>ROUND(SUM('Base PF Saúde'!$L3917:$N3917),2)</f>
        <v>310.36</v>
      </c>
    </row>
    <row r="3918" spans="1:15" ht="24" x14ac:dyDescent="0.25">
      <c r="A3918" s="18">
        <v>40403254</v>
      </c>
      <c r="B3918" s="18" t="s">
        <v>3940</v>
      </c>
      <c r="C3918" s="24">
        <v>1</v>
      </c>
      <c r="D3918" s="24" t="s">
        <v>137</v>
      </c>
      <c r="E3918" s="20">
        <v>48.5</v>
      </c>
      <c r="F3918" s="17"/>
      <c r="G3918" s="21">
        <v>0</v>
      </c>
      <c r="H3918" s="21"/>
      <c r="I3918" s="21"/>
      <c r="J3918" s="21"/>
      <c r="K3918" s="22">
        <f>VLOOKUP(D3918,'Porte Honorário'!$A$3:$B$44,2,0)</f>
        <v>31.52</v>
      </c>
      <c r="L3918" s="22">
        <f>'Base PF Saúde'!$K3918*'Base PF Saúde'!$C3918</f>
        <v>31.52</v>
      </c>
      <c r="M3918" s="22">
        <f>ROUND('Base PF Saúde'!$E3918*'Uco e Filme'!$A$2,2)</f>
        <v>879.31</v>
      </c>
      <c r="N3918" s="22">
        <f>'Base PF Saúde'!$H3918*'Uco e Filme'!$A$11</f>
        <v>0</v>
      </c>
      <c r="O3918" s="23">
        <f>ROUND(SUM('Base PF Saúde'!$L3918:$N3918),2)</f>
        <v>910.83</v>
      </c>
    </row>
    <row r="3919" spans="1:15" x14ac:dyDescent="0.25">
      <c r="A3919" s="18">
        <v>40403262</v>
      </c>
      <c r="B3919" s="18" t="s">
        <v>3941</v>
      </c>
      <c r="C3919" s="24">
        <v>0.1</v>
      </c>
      <c r="D3919" s="24" t="s">
        <v>132</v>
      </c>
      <c r="E3919" s="20">
        <v>11.87</v>
      </c>
      <c r="F3919" s="17"/>
      <c r="G3919" s="21">
        <v>0</v>
      </c>
      <c r="H3919" s="21"/>
      <c r="I3919" s="21"/>
      <c r="J3919" s="21"/>
      <c r="K3919" s="22">
        <f>VLOOKUP(D3919,'Porte Honorário'!$A$3:$B$44,2,0)</f>
        <v>15.75</v>
      </c>
      <c r="L3919" s="22">
        <f>'Base PF Saúde'!$K3919*'Base PF Saúde'!$C3919</f>
        <v>1.5750000000000002</v>
      </c>
      <c r="M3919" s="22">
        <f>ROUND('Base PF Saúde'!$E3919*'Uco e Filme'!$A$2,2)</f>
        <v>215.2</v>
      </c>
      <c r="N3919" s="22">
        <f>'Base PF Saúde'!$H3919*'Uco e Filme'!$A$11</f>
        <v>0</v>
      </c>
      <c r="O3919" s="23">
        <f>ROUND(SUM('Base PF Saúde'!$L3919:$N3919),2)</f>
        <v>216.78</v>
      </c>
    </row>
    <row r="3920" spans="1:15" x14ac:dyDescent="0.25">
      <c r="A3920" s="18">
        <v>40403270</v>
      </c>
      <c r="B3920" s="18" t="s">
        <v>3942</v>
      </c>
      <c r="C3920" s="24">
        <v>0.1</v>
      </c>
      <c r="D3920" s="24" t="s">
        <v>132</v>
      </c>
      <c r="E3920" s="20">
        <v>16.96</v>
      </c>
      <c r="F3920" s="17"/>
      <c r="G3920" s="21">
        <v>0</v>
      </c>
      <c r="H3920" s="21"/>
      <c r="I3920" s="21"/>
      <c r="J3920" s="21"/>
      <c r="K3920" s="22">
        <f>VLOOKUP(D3920,'Porte Honorário'!$A$3:$B$44,2,0)</f>
        <v>15.75</v>
      </c>
      <c r="L3920" s="22">
        <f>'Base PF Saúde'!$K3920*'Base PF Saúde'!$C3920</f>
        <v>1.5750000000000002</v>
      </c>
      <c r="M3920" s="22">
        <f>ROUND('Base PF Saúde'!$E3920*'Uco e Filme'!$A$2,2)</f>
        <v>307.48</v>
      </c>
      <c r="N3920" s="22">
        <f>'Base PF Saúde'!$H3920*'Uco e Filme'!$A$11</f>
        <v>0</v>
      </c>
      <c r="O3920" s="23">
        <f>ROUND(SUM('Base PF Saúde'!$L3920:$N3920),2)</f>
        <v>309.06</v>
      </c>
    </row>
    <row r="3921" spans="1:15" x14ac:dyDescent="0.25">
      <c r="A3921" s="18">
        <v>40403289</v>
      </c>
      <c r="B3921" s="18" t="s">
        <v>3943</v>
      </c>
      <c r="C3921" s="24">
        <v>0.1</v>
      </c>
      <c r="D3921" s="24" t="s">
        <v>132</v>
      </c>
      <c r="E3921" s="20">
        <v>11.87</v>
      </c>
      <c r="F3921" s="17"/>
      <c r="G3921" s="21">
        <v>0</v>
      </c>
      <c r="H3921" s="21"/>
      <c r="I3921" s="21"/>
      <c r="J3921" s="21"/>
      <c r="K3921" s="22">
        <f>VLOOKUP(D3921,'Porte Honorário'!$A$3:$B$44,2,0)</f>
        <v>15.75</v>
      </c>
      <c r="L3921" s="22">
        <f>'Base PF Saúde'!$K3921*'Base PF Saúde'!$C3921</f>
        <v>1.5750000000000002</v>
      </c>
      <c r="M3921" s="22">
        <f>ROUND('Base PF Saúde'!$E3921*'Uco e Filme'!$A$2,2)</f>
        <v>215.2</v>
      </c>
      <c r="N3921" s="22">
        <f>'Base PF Saúde'!$H3921*'Uco e Filme'!$A$11</f>
        <v>0</v>
      </c>
      <c r="O3921" s="23">
        <f>ROUND(SUM('Base PF Saúde'!$L3921:$N3921),2)</f>
        <v>216.78</v>
      </c>
    </row>
    <row r="3922" spans="1:15" x14ac:dyDescent="0.25">
      <c r="A3922" s="18">
        <v>40403297</v>
      </c>
      <c r="B3922" s="18" t="s">
        <v>3944</v>
      </c>
      <c r="C3922" s="24">
        <v>0.1</v>
      </c>
      <c r="D3922" s="24" t="s">
        <v>132</v>
      </c>
      <c r="E3922" s="20">
        <v>16.96</v>
      </c>
      <c r="F3922" s="17"/>
      <c r="G3922" s="21">
        <v>0</v>
      </c>
      <c r="H3922" s="21"/>
      <c r="I3922" s="21"/>
      <c r="J3922" s="21"/>
      <c r="K3922" s="22">
        <f>VLOOKUP(D3922,'Porte Honorário'!$A$3:$B$44,2,0)</f>
        <v>15.75</v>
      </c>
      <c r="L3922" s="22">
        <f>'Base PF Saúde'!$K3922*'Base PF Saúde'!$C3922</f>
        <v>1.5750000000000002</v>
      </c>
      <c r="M3922" s="22">
        <f>ROUND('Base PF Saúde'!$E3922*'Uco e Filme'!$A$2,2)</f>
        <v>307.48</v>
      </c>
      <c r="N3922" s="22">
        <f>'Base PF Saúde'!$H3922*'Uco e Filme'!$A$11</f>
        <v>0</v>
      </c>
      <c r="O3922" s="23">
        <f>ROUND(SUM('Base PF Saúde'!$L3922:$N3922),2)</f>
        <v>309.06</v>
      </c>
    </row>
    <row r="3923" spans="1:15" ht="24" x14ac:dyDescent="0.25">
      <c r="A3923" s="18">
        <v>40403300</v>
      </c>
      <c r="B3923" s="18" t="s">
        <v>3945</v>
      </c>
      <c r="C3923" s="24">
        <v>1</v>
      </c>
      <c r="D3923" s="24" t="s">
        <v>140</v>
      </c>
      <c r="E3923" s="20"/>
      <c r="F3923" s="17"/>
      <c r="G3923" s="21">
        <v>0</v>
      </c>
      <c r="H3923" s="21"/>
      <c r="I3923" s="21"/>
      <c r="J3923" s="21"/>
      <c r="K3923" s="22">
        <f>VLOOKUP(D3923,'Porte Honorário'!$A$3:$B$44,2,0)</f>
        <v>321.38</v>
      </c>
      <c r="L3923" s="22">
        <f>'Base PF Saúde'!$K3923*'Base PF Saúde'!$C3923</f>
        <v>321.38</v>
      </c>
      <c r="M3923" s="22">
        <f>ROUND('Base PF Saúde'!$E3923*'Uco e Filme'!$A$2,2)</f>
        <v>0</v>
      </c>
      <c r="N3923" s="22">
        <f>'Base PF Saúde'!$H3923*'Uco e Filme'!$A$11</f>
        <v>0</v>
      </c>
      <c r="O3923" s="23">
        <f>ROUND(SUM('Base PF Saúde'!$L3923:$N3923),2)</f>
        <v>321.38</v>
      </c>
    </row>
    <row r="3924" spans="1:15" ht="24" x14ac:dyDescent="0.25">
      <c r="A3924" s="18">
        <v>40403319</v>
      </c>
      <c r="B3924" s="18" t="s">
        <v>3946</v>
      </c>
      <c r="C3924" s="24">
        <v>1</v>
      </c>
      <c r="D3924" s="24" t="s">
        <v>336</v>
      </c>
      <c r="E3924" s="20"/>
      <c r="F3924" s="17"/>
      <c r="G3924" s="21"/>
      <c r="H3924" s="21"/>
      <c r="I3924" s="21"/>
      <c r="J3924" s="21"/>
      <c r="K3924" s="22">
        <f>VLOOKUP(D3924,'Porte Honorário'!$A$3:$B$44,2,0)</f>
        <v>401.75</v>
      </c>
      <c r="L3924" s="22">
        <f>'Base PF Saúde'!$K3924*'Base PF Saúde'!$C3924</f>
        <v>401.75</v>
      </c>
      <c r="M3924" s="22">
        <f>ROUND('Base PF Saúde'!$E3924*'Uco e Filme'!$A$2,2)</f>
        <v>0</v>
      </c>
      <c r="N3924" s="22">
        <f>'Base PF Saúde'!$H3924*'Uco e Filme'!$A$11</f>
        <v>0</v>
      </c>
      <c r="O3924" s="23">
        <f>ROUND(SUM('Base PF Saúde'!$L3924:$N3924),2)</f>
        <v>401.75</v>
      </c>
    </row>
    <row r="3925" spans="1:15" ht="24" x14ac:dyDescent="0.25">
      <c r="A3925" s="18">
        <v>40403327</v>
      </c>
      <c r="B3925" s="18" t="s">
        <v>3947</v>
      </c>
      <c r="C3925" s="24">
        <v>0.1</v>
      </c>
      <c r="D3925" s="24" t="s">
        <v>132</v>
      </c>
      <c r="E3925" s="20">
        <v>0.95</v>
      </c>
      <c r="F3925" s="17"/>
      <c r="G3925" s="21">
        <v>0</v>
      </c>
      <c r="H3925" s="21"/>
      <c r="I3925" s="21"/>
      <c r="J3925" s="21"/>
      <c r="K3925" s="22">
        <f>VLOOKUP(D3925,'Porte Honorário'!$A$3:$B$44,2,0)</f>
        <v>15.75</v>
      </c>
      <c r="L3925" s="22">
        <f>'Base PF Saúde'!$K3925*'Base PF Saúde'!$C3925</f>
        <v>1.5750000000000002</v>
      </c>
      <c r="M3925" s="22">
        <f>ROUND('Base PF Saúde'!$E3925*'Uco e Filme'!$A$2,2)</f>
        <v>17.22</v>
      </c>
      <c r="N3925" s="22">
        <f>'Base PF Saúde'!$H3925*'Uco e Filme'!$A$11</f>
        <v>0</v>
      </c>
      <c r="O3925" s="23">
        <f>ROUND(SUM('Base PF Saúde'!$L3925:$N3925),2)</f>
        <v>18.8</v>
      </c>
    </row>
    <row r="3926" spans="1:15" ht="24" x14ac:dyDescent="0.25">
      <c r="A3926" s="18">
        <v>40403335</v>
      </c>
      <c r="B3926" s="18" t="s">
        <v>3948</v>
      </c>
      <c r="C3926" s="24">
        <v>0.1</v>
      </c>
      <c r="D3926" s="24" t="s">
        <v>132</v>
      </c>
      <c r="E3926" s="20">
        <v>0.41</v>
      </c>
      <c r="F3926" s="17"/>
      <c r="G3926" s="21">
        <v>0</v>
      </c>
      <c r="H3926" s="21"/>
      <c r="I3926" s="21"/>
      <c r="J3926" s="21"/>
      <c r="K3926" s="22">
        <f>VLOOKUP(D3926,'Porte Honorário'!$A$3:$B$44,2,0)</f>
        <v>15.75</v>
      </c>
      <c r="L3926" s="22">
        <f>'Base PF Saúde'!$K3926*'Base PF Saúde'!$C3926</f>
        <v>1.5750000000000002</v>
      </c>
      <c r="M3926" s="22">
        <f>ROUND('Base PF Saúde'!$E3926*'Uco e Filme'!$A$2,2)</f>
        <v>7.43</v>
      </c>
      <c r="N3926" s="22">
        <f>'Base PF Saúde'!$H3926*'Uco e Filme'!$A$11</f>
        <v>0</v>
      </c>
      <c r="O3926" s="23">
        <f>ROUND(SUM('Base PF Saúde'!$L3926:$N3926),2)</f>
        <v>9.01</v>
      </c>
    </row>
    <row r="3927" spans="1:15" ht="24" x14ac:dyDescent="0.25">
      <c r="A3927" s="18">
        <v>40403343</v>
      </c>
      <c r="B3927" s="18" t="s">
        <v>3949</v>
      </c>
      <c r="C3927" s="24">
        <v>0.1</v>
      </c>
      <c r="D3927" s="24" t="s">
        <v>132</v>
      </c>
      <c r="E3927" s="20">
        <v>1.4</v>
      </c>
      <c r="F3927" s="17"/>
      <c r="G3927" s="21">
        <v>0</v>
      </c>
      <c r="H3927" s="21"/>
      <c r="I3927" s="21"/>
      <c r="J3927" s="21"/>
      <c r="K3927" s="22">
        <f>VLOOKUP(D3927,'Porte Honorário'!$A$3:$B$44,2,0)</f>
        <v>15.75</v>
      </c>
      <c r="L3927" s="22">
        <f>'Base PF Saúde'!$K3927*'Base PF Saúde'!$C3927</f>
        <v>1.5750000000000002</v>
      </c>
      <c r="M3927" s="22">
        <f>ROUND('Base PF Saúde'!$E3927*'Uco e Filme'!$A$2,2)</f>
        <v>25.38</v>
      </c>
      <c r="N3927" s="22">
        <f>'Base PF Saúde'!$H3927*'Uco e Filme'!$A$11</f>
        <v>0</v>
      </c>
      <c r="O3927" s="23">
        <f>ROUND(SUM('Base PF Saúde'!$L3927:$N3927),2)</f>
        <v>26.96</v>
      </c>
    </row>
    <row r="3928" spans="1:15" ht="24" x14ac:dyDescent="0.25">
      <c r="A3928" s="18">
        <v>40403351</v>
      </c>
      <c r="B3928" s="18" t="s">
        <v>3950</v>
      </c>
      <c r="C3928" s="24">
        <v>0.1</v>
      </c>
      <c r="D3928" s="24" t="s">
        <v>132</v>
      </c>
      <c r="E3928" s="20">
        <v>1.5</v>
      </c>
      <c r="F3928" s="17"/>
      <c r="G3928" s="21">
        <v>0</v>
      </c>
      <c r="H3928" s="21"/>
      <c r="I3928" s="21"/>
      <c r="J3928" s="21"/>
      <c r="K3928" s="22">
        <f>VLOOKUP(D3928,'Porte Honorário'!$A$3:$B$44,2,0)</f>
        <v>15.75</v>
      </c>
      <c r="L3928" s="22">
        <f>'Base PF Saúde'!$K3928*'Base PF Saúde'!$C3928</f>
        <v>1.5750000000000002</v>
      </c>
      <c r="M3928" s="22">
        <f>ROUND('Base PF Saúde'!$E3928*'Uco e Filme'!$A$2,2)</f>
        <v>27.2</v>
      </c>
      <c r="N3928" s="22">
        <f>'Base PF Saúde'!$H3928*'Uco e Filme'!$A$11</f>
        <v>0</v>
      </c>
      <c r="O3928" s="23">
        <f>ROUND(SUM('Base PF Saúde'!$L3928:$N3928),2)</f>
        <v>28.78</v>
      </c>
    </row>
    <row r="3929" spans="1:15" ht="24" x14ac:dyDescent="0.25">
      <c r="A3929" s="18">
        <v>40403360</v>
      </c>
      <c r="B3929" s="18" t="s">
        <v>3951</v>
      </c>
      <c r="C3929" s="24">
        <v>0.1</v>
      </c>
      <c r="D3929" s="24" t="s">
        <v>132</v>
      </c>
      <c r="E3929" s="20">
        <v>1.73</v>
      </c>
      <c r="F3929" s="17"/>
      <c r="G3929" s="21">
        <v>0</v>
      </c>
      <c r="H3929" s="21"/>
      <c r="I3929" s="21"/>
      <c r="J3929" s="21"/>
      <c r="K3929" s="22">
        <f>VLOOKUP(D3929,'Porte Honorário'!$A$3:$B$44,2,0)</f>
        <v>15.75</v>
      </c>
      <c r="L3929" s="22">
        <f>'Base PF Saúde'!$K3929*'Base PF Saúde'!$C3929</f>
        <v>1.5750000000000002</v>
      </c>
      <c r="M3929" s="22">
        <f>ROUND('Base PF Saúde'!$E3929*'Uco e Filme'!$A$2,2)</f>
        <v>31.36</v>
      </c>
      <c r="N3929" s="22">
        <f>'Base PF Saúde'!$H3929*'Uco e Filme'!$A$11</f>
        <v>0</v>
      </c>
      <c r="O3929" s="23">
        <f>ROUND(SUM('Base PF Saúde'!$L3929:$N3929),2)</f>
        <v>32.94</v>
      </c>
    </row>
    <row r="3930" spans="1:15" ht="24" x14ac:dyDescent="0.25">
      <c r="A3930" s="18">
        <v>40403378</v>
      </c>
      <c r="B3930" s="18" t="s">
        <v>3952</v>
      </c>
      <c r="C3930" s="24">
        <v>0.1</v>
      </c>
      <c r="D3930" s="24" t="s">
        <v>132</v>
      </c>
      <c r="E3930" s="20">
        <v>0.8</v>
      </c>
      <c r="F3930" s="17"/>
      <c r="G3930" s="21">
        <v>0</v>
      </c>
      <c r="H3930" s="21"/>
      <c r="I3930" s="21"/>
      <c r="J3930" s="21"/>
      <c r="K3930" s="22">
        <f>VLOOKUP(D3930,'Porte Honorário'!$A$3:$B$44,2,0)</f>
        <v>15.75</v>
      </c>
      <c r="L3930" s="22">
        <f>'Base PF Saúde'!$K3930*'Base PF Saúde'!$C3930</f>
        <v>1.5750000000000002</v>
      </c>
      <c r="M3930" s="22">
        <f>ROUND('Base PF Saúde'!$E3930*'Uco e Filme'!$A$2,2)</f>
        <v>14.5</v>
      </c>
      <c r="N3930" s="22">
        <f>'Base PF Saúde'!$H3930*'Uco e Filme'!$A$11</f>
        <v>0</v>
      </c>
      <c r="O3930" s="23">
        <f>ROUND(SUM('Base PF Saúde'!$L3930:$N3930),2)</f>
        <v>16.079999999999998</v>
      </c>
    </row>
    <row r="3931" spans="1:15" ht="24" x14ac:dyDescent="0.25">
      <c r="A3931" s="18">
        <v>40403386</v>
      </c>
      <c r="B3931" s="18" t="s">
        <v>3953</v>
      </c>
      <c r="C3931" s="24">
        <v>0.1</v>
      </c>
      <c r="D3931" s="24" t="s">
        <v>132</v>
      </c>
      <c r="E3931" s="20">
        <v>2.4</v>
      </c>
      <c r="F3931" s="17"/>
      <c r="G3931" s="21">
        <v>0</v>
      </c>
      <c r="H3931" s="21"/>
      <c r="I3931" s="21"/>
      <c r="J3931" s="21"/>
      <c r="K3931" s="22">
        <f>VLOOKUP(D3931,'Porte Honorário'!$A$3:$B$44,2,0)</f>
        <v>15.75</v>
      </c>
      <c r="L3931" s="22">
        <f>'Base PF Saúde'!$K3931*'Base PF Saúde'!$C3931</f>
        <v>1.5750000000000002</v>
      </c>
      <c r="M3931" s="22">
        <f>ROUND('Base PF Saúde'!$E3931*'Uco e Filme'!$A$2,2)</f>
        <v>43.51</v>
      </c>
      <c r="N3931" s="22">
        <f>'Base PF Saúde'!$H3931*'Uco e Filme'!$A$11</f>
        <v>0</v>
      </c>
      <c r="O3931" s="23">
        <f>ROUND(SUM('Base PF Saúde'!$L3931:$N3931),2)</f>
        <v>45.09</v>
      </c>
    </row>
    <row r="3932" spans="1:15" ht="24" x14ac:dyDescent="0.25">
      <c r="A3932" s="18">
        <v>40403394</v>
      </c>
      <c r="B3932" s="18" t="s">
        <v>3954</v>
      </c>
      <c r="C3932" s="24">
        <v>0.1</v>
      </c>
      <c r="D3932" s="24" t="s">
        <v>132</v>
      </c>
      <c r="E3932" s="20">
        <v>3.43</v>
      </c>
      <c r="F3932" s="17"/>
      <c r="G3932" s="21">
        <v>0</v>
      </c>
      <c r="H3932" s="21"/>
      <c r="I3932" s="21"/>
      <c r="J3932" s="21"/>
      <c r="K3932" s="22">
        <f>VLOOKUP(D3932,'Porte Honorário'!$A$3:$B$44,2,0)</f>
        <v>15.75</v>
      </c>
      <c r="L3932" s="22">
        <f>'Base PF Saúde'!$K3932*'Base PF Saúde'!$C3932</f>
        <v>1.5750000000000002</v>
      </c>
      <c r="M3932" s="22">
        <f>ROUND('Base PF Saúde'!$E3932*'Uco e Filme'!$A$2,2)</f>
        <v>62.19</v>
      </c>
      <c r="N3932" s="22">
        <f>'Base PF Saúde'!$H3932*'Uco e Filme'!$A$11</f>
        <v>0</v>
      </c>
      <c r="O3932" s="23">
        <f>ROUND(SUM('Base PF Saúde'!$L3932:$N3932),2)</f>
        <v>63.77</v>
      </c>
    </row>
    <row r="3933" spans="1:15" ht="24" x14ac:dyDescent="0.25">
      <c r="A3933" s="18">
        <v>40403408</v>
      </c>
      <c r="B3933" s="18" t="s">
        <v>3955</v>
      </c>
      <c r="C3933" s="24">
        <v>0.1</v>
      </c>
      <c r="D3933" s="24" t="s">
        <v>132</v>
      </c>
      <c r="E3933" s="20">
        <v>0.97</v>
      </c>
      <c r="F3933" s="17"/>
      <c r="G3933" s="21">
        <v>0</v>
      </c>
      <c r="H3933" s="21"/>
      <c r="I3933" s="21"/>
      <c r="J3933" s="21"/>
      <c r="K3933" s="22">
        <f>VLOOKUP(D3933,'Porte Honorário'!$A$3:$B$44,2,0)</f>
        <v>15.75</v>
      </c>
      <c r="L3933" s="22">
        <f>'Base PF Saúde'!$K3933*'Base PF Saúde'!$C3933</f>
        <v>1.5750000000000002</v>
      </c>
      <c r="M3933" s="22">
        <f>ROUND('Base PF Saúde'!$E3933*'Uco e Filme'!$A$2,2)</f>
        <v>17.59</v>
      </c>
      <c r="N3933" s="22">
        <f>'Base PF Saúde'!$H3933*'Uco e Filme'!$A$11</f>
        <v>0</v>
      </c>
      <c r="O3933" s="23">
        <f>ROUND(SUM('Base PF Saúde'!$L3933:$N3933),2)</f>
        <v>19.170000000000002</v>
      </c>
    </row>
    <row r="3934" spans="1:15" ht="24" x14ac:dyDescent="0.25">
      <c r="A3934" s="18">
        <v>40403416</v>
      </c>
      <c r="B3934" s="18" t="s">
        <v>3956</v>
      </c>
      <c r="C3934" s="24">
        <v>0.1</v>
      </c>
      <c r="D3934" s="24" t="s">
        <v>132</v>
      </c>
      <c r="E3934" s="20">
        <v>1.3</v>
      </c>
      <c r="F3934" s="17"/>
      <c r="G3934" s="21">
        <v>0</v>
      </c>
      <c r="H3934" s="21"/>
      <c r="I3934" s="21"/>
      <c r="J3934" s="21"/>
      <c r="K3934" s="22">
        <f>VLOOKUP(D3934,'Porte Honorário'!$A$3:$B$44,2,0)</f>
        <v>15.75</v>
      </c>
      <c r="L3934" s="22">
        <f>'Base PF Saúde'!$K3934*'Base PF Saúde'!$C3934</f>
        <v>1.5750000000000002</v>
      </c>
      <c r="M3934" s="22">
        <f>ROUND('Base PF Saúde'!$E3934*'Uco e Filme'!$A$2,2)</f>
        <v>23.57</v>
      </c>
      <c r="N3934" s="22">
        <f>'Base PF Saúde'!$H3934*'Uco e Filme'!$A$11</f>
        <v>0</v>
      </c>
      <c r="O3934" s="23">
        <f>ROUND(SUM('Base PF Saúde'!$L3934:$N3934),2)</f>
        <v>25.15</v>
      </c>
    </row>
    <row r="3935" spans="1:15" ht="24" x14ac:dyDescent="0.25">
      <c r="A3935" s="18">
        <v>40403424</v>
      </c>
      <c r="B3935" s="18" t="s">
        <v>3957</v>
      </c>
      <c r="C3935" s="24">
        <v>0.1</v>
      </c>
      <c r="D3935" s="24" t="s">
        <v>132</v>
      </c>
      <c r="E3935" s="20">
        <v>3.01</v>
      </c>
      <c r="F3935" s="21"/>
      <c r="G3935" s="21">
        <v>0</v>
      </c>
      <c r="H3935" s="21"/>
      <c r="I3935" s="21"/>
      <c r="J3935" s="21"/>
      <c r="K3935" s="22">
        <f>VLOOKUP(D3935,'Porte Honorário'!$A$3:$B$44,2,0)</f>
        <v>15.75</v>
      </c>
      <c r="L3935" s="22">
        <f>'Base PF Saúde'!$K3935*'Base PF Saúde'!$C3935</f>
        <v>1.5750000000000002</v>
      </c>
      <c r="M3935" s="22">
        <f>ROUND('Base PF Saúde'!$E3935*'Uco e Filme'!$A$2,2)</f>
        <v>54.57</v>
      </c>
      <c r="N3935" s="22">
        <f>'Base PF Saúde'!$H3935*'Uco e Filme'!$A$11</f>
        <v>0</v>
      </c>
      <c r="O3935" s="23">
        <f>ROUND(SUM('Base PF Saúde'!$L3935:$N3935),2)</f>
        <v>56.15</v>
      </c>
    </row>
    <row r="3936" spans="1:15" ht="24" x14ac:dyDescent="0.25">
      <c r="A3936" s="18">
        <v>40403432</v>
      </c>
      <c r="B3936" s="18" t="s">
        <v>3958</v>
      </c>
      <c r="C3936" s="24">
        <v>0.1</v>
      </c>
      <c r="D3936" s="24" t="s">
        <v>132</v>
      </c>
      <c r="E3936" s="20">
        <v>4.3</v>
      </c>
      <c r="F3936" s="21"/>
      <c r="G3936" s="21">
        <v>0</v>
      </c>
      <c r="H3936" s="21"/>
      <c r="I3936" s="21"/>
      <c r="J3936" s="21"/>
      <c r="K3936" s="22">
        <f>VLOOKUP(D3936,'Porte Honorário'!$A$3:$B$44,2,0)</f>
        <v>15.75</v>
      </c>
      <c r="L3936" s="22">
        <f>'Base PF Saúde'!$K3936*'Base PF Saúde'!$C3936</f>
        <v>1.5750000000000002</v>
      </c>
      <c r="M3936" s="22">
        <f>ROUND('Base PF Saúde'!$E3936*'Uco e Filme'!$A$2,2)</f>
        <v>77.959999999999994</v>
      </c>
      <c r="N3936" s="22">
        <f>'Base PF Saúde'!$H3936*'Uco e Filme'!$A$11</f>
        <v>0</v>
      </c>
      <c r="O3936" s="23">
        <f>ROUND(SUM('Base PF Saúde'!$L3936:$N3936),2)</f>
        <v>79.540000000000006</v>
      </c>
    </row>
    <row r="3937" spans="1:15" x14ac:dyDescent="0.25">
      <c r="A3937" s="18">
        <v>40403440</v>
      </c>
      <c r="B3937" s="18" t="s">
        <v>3959</v>
      </c>
      <c r="C3937" s="24">
        <v>0.1</v>
      </c>
      <c r="D3937" s="24" t="s">
        <v>132</v>
      </c>
      <c r="E3937" s="20">
        <v>1.4</v>
      </c>
      <c r="F3937" s="21"/>
      <c r="G3937" s="21">
        <v>0</v>
      </c>
      <c r="H3937" s="21"/>
      <c r="I3937" s="21"/>
      <c r="J3937" s="21"/>
      <c r="K3937" s="22">
        <f>VLOOKUP(D3937,'Porte Honorário'!$A$3:$B$44,2,0)</f>
        <v>15.75</v>
      </c>
      <c r="L3937" s="22">
        <f>'Base PF Saúde'!$K3937*'Base PF Saúde'!$C3937</f>
        <v>1.5750000000000002</v>
      </c>
      <c r="M3937" s="22">
        <f>ROUND('Base PF Saúde'!$E3937*'Uco e Filme'!$A$2,2)</f>
        <v>25.38</v>
      </c>
      <c r="N3937" s="22">
        <f>'Base PF Saúde'!$H3937*'Uco e Filme'!$A$11</f>
        <v>0</v>
      </c>
      <c r="O3937" s="23">
        <f>ROUND(SUM('Base PF Saúde'!$L3937:$N3937),2)</f>
        <v>26.96</v>
      </c>
    </row>
    <row r="3938" spans="1:15" x14ac:dyDescent="0.25">
      <c r="A3938" s="18">
        <v>40403459</v>
      </c>
      <c r="B3938" s="18" t="s">
        <v>3960</v>
      </c>
      <c r="C3938" s="24">
        <v>0.1</v>
      </c>
      <c r="D3938" s="24" t="s">
        <v>132</v>
      </c>
      <c r="E3938" s="20">
        <v>2</v>
      </c>
      <c r="F3938" s="21"/>
      <c r="G3938" s="21">
        <v>0</v>
      </c>
      <c r="H3938" s="21"/>
      <c r="I3938" s="21"/>
      <c r="J3938" s="21"/>
      <c r="K3938" s="22">
        <f>VLOOKUP(D3938,'Porte Honorário'!$A$3:$B$44,2,0)</f>
        <v>15.75</v>
      </c>
      <c r="L3938" s="22">
        <f>'Base PF Saúde'!$K3938*'Base PF Saúde'!$C3938</f>
        <v>1.5750000000000002</v>
      </c>
      <c r="M3938" s="22">
        <f>ROUND('Base PF Saúde'!$E3938*'Uco e Filme'!$A$2,2)</f>
        <v>36.26</v>
      </c>
      <c r="N3938" s="22">
        <f>'Base PF Saúde'!$H3938*'Uco e Filme'!$A$11</f>
        <v>0</v>
      </c>
      <c r="O3938" s="23">
        <f>ROUND(SUM('Base PF Saúde'!$L3938:$N3938),2)</f>
        <v>37.840000000000003</v>
      </c>
    </row>
    <row r="3939" spans="1:15" ht="24" x14ac:dyDescent="0.25">
      <c r="A3939" s="18">
        <v>40403467</v>
      </c>
      <c r="B3939" s="18" t="s">
        <v>3961</v>
      </c>
      <c r="C3939" s="24">
        <v>0.1</v>
      </c>
      <c r="D3939" s="24" t="s">
        <v>132</v>
      </c>
      <c r="E3939" s="20">
        <v>1.36</v>
      </c>
      <c r="F3939" s="21"/>
      <c r="G3939" s="21">
        <v>0</v>
      </c>
      <c r="H3939" s="21"/>
      <c r="I3939" s="21"/>
      <c r="J3939" s="21"/>
      <c r="K3939" s="22">
        <f>VLOOKUP(D3939,'Porte Honorário'!$A$3:$B$44,2,0)</f>
        <v>15.75</v>
      </c>
      <c r="L3939" s="22">
        <f>'Base PF Saúde'!$K3939*'Base PF Saúde'!$C3939</f>
        <v>1.5750000000000002</v>
      </c>
      <c r="M3939" s="22">
        <f>ROUND('Base PF Saúde'!$E3939*'Uco e Filme'!$A$2,2)</f>
        <v>24.66</v>
      </c>
      <c r="N3939" s="22">
        <f>'Base PF Saúde'!$H3939*'Uco e Filme'!$A$11</f>
        <v>0</v>
      </c>
      <c r="O3939" s="23">
        <f>ROUND(SUM('Base PF Saúde'!$L3939:$N3939),2)</f>
        <v>26.24</v>
      </c>
    </row>
    <row r="3940" spans="1:15" ht="24" x14ac:dyDescent="0.25">
      <c r="A3940" s="18">
        <v>40403475</v>
      </c>
      <c r="B3940" s="18" t="s">
        <v>3962</v>
      </c>
      <c r="C3940" s="24">
        <v>0.1</v>
      </c>
      <c r="D3940" s="24" t="s">
        <v>132</v>
      </c>
      <c r="E3940" s="20">
        <v>2.0299999999999998</v>
      </c>
      <c r="F3940" s="21"/>
      <c r="G3940" s="21">
        <v>0</v>
      </c>
      <c r="H3940" s="21"/>
      <c r="I3940" s="21"/>
      <c r="J3940" s="21"/>
      <c r="K3940" s="22">
        <f>VLOOKUP(D3940,'Porte Honorário'!$A$3:$B$44,2,0)</f>
        <v>15.75</v>
      </c>
      <c r="L3940" s="22">
        <f>'Base PF Saúde'!$K3940*'Base PF Saúde'!$C3940</f>
        <v>1.5750000000000002</v>
      </c>
      <c r="M3940" s="22">
        <f>ROUND('Base PF Saúde'!$E3940*'Uco e Filme'!$A$2,2)</f>
        <v>36.799999999999997</v>
      </c>
      <c r="N3940" s="22">
        <f>'Base PF Saúde'!$H3940*'Uco e Filme'!$A$11</f>
        <v>0</v>
      </c>
      <c r="O3940" s="23">
        <f>ROUND(SUM('Base PF Saúde'!$L3940:$N3940),2)</f>
        <v>38.380000000000003</v>
      </c>
    </row>
    <row r="3941" spans="1:15" ht="24" x14ac:dyDescent="0.25">
      <c r="A3941" s="18">
        <v>40403483</v>
      </c>
      <c r="B3941" s="18" t="s">
        <v>3963</v>
      </c>
      <c r="C3941" s="24">
        <v>0.1</v>
      </c>
      <c r="D3941" s="24" t="s">
        <v>132</v>
      </c>
      <c r="E3941" s="20">
        <v>3.07</v>
      </c>
      <c r="F3941" s="21"/>
      <c r="G3941" s="21">
        <v>0</v>
      </c>
      <c r="H3941" s="21"/>
      <c r="I3941" s="21"/>
      <c r="J3941" s="21"/>
      <c r="K3941" s="22">
        <f>VLOOKUP(D3941,'Porte Honorário'!$A$3:$B$44,2,0)</f>
        <v>15.75</v>
      </c>
      <c r="L3941" s="22">
        <f>'Base PF Saúde'!$K3941*'Base PF Saúde'!$C3941</f>
        <v>1.5750000000000002</v>
      </c>
      <c r="M3941" s="22">
        <f>ROUND('Base PF Saúde'!$E3941*'Uco e Filme'!$A$2,2)</f>
        <v>55.66</v>
      </c>
      <c r="N3941" s="22">
        <f>'Base PF Saúde'!$H3941*'Uco e Filme'!$A$11</f>
        <v>0</v>
      </c>
      <c r="O3941" s="23">
        <f>ROUND(SUM('Base PF Saúde'!$L3941:$N3941),2)</f>
        <v>57.24</v>
      </c>
    </row>
    <row r="3942" spans="1:15" ht="24" x14ac:dyDescent="0.25">
      <c r="A3942" s="18">
        <v>40403491</v>
      </c>
      <c r="B3942" s="18" t="s">
        <v>3964</v>
      </c>
      <c r="C3942" s="24">
        <v>0.1</v>
      </c>
      <c r="D3942" s="24" t="s">
        <v>132</v>
      </c>
      <c r="E3942" s="20">
        <v>4.38</v>
      </c>
      <c r="F3942" s="21"/>
      <c r="G3942" s="21">
        <v>0</v>
      </c>
      <c r="H3942" s="21"/>
      <c r="I3942" s="21"/>
      <c r="J3942" s="21"/>
      <c r="K3942" s="22">
        <f>VLOOKUP(D3942,'Porte Honorário'!$A$3:$B$44,2,0)</f>
        <v>15.75</v>
      </c>
      <c r="L3942" s="22">
        <f>'Base PF Saúde'!$K3942*'Base PF Saúde'!$C3942</f>
        <v>1.5750000000000002</v>
      </c>
      <c r="M3942" s="22">
        <f>ROUND('Base PF Saúde'!$E3942*'Uco e Filme'!$A$2,2)</f>
        <v>79.41</v>
      </c>
      <c r="N3942" s="22">
        <f>'Base PF Saúde'!$H3942*'Uco e Filme'!$A$11</f>
        <v>0</v>
      </c>
      <c r="O3942" s="23">
        <f>ROUND(SUM('Base PF Saúde'!$L3942:$N3942),2)</f>
        <v>80.989999999999995</v>
      </c>
    </row>
    <row r="3943" spans="1:15" x14ac:dyDescent="0.25">
      <c r="A3943" s="18">
        <v>40403505</v>
      </c>
      <c r="B3943" s="18" t="s">
        <v>3965</v>
      </c>
      <c r="C3943" s="24">
        <v>0.1</v>
      </c>
      <c r="D3943" s="24" t="s">
        <v>132</v>
      </c>
      <c r="E3943" s="20">
        <v>2.85</v>
      </c>
      <c r="F3943" s="21"/>
      <c r="G3943" s="21">
        <v>0</v>
      </c>
      <c r="H3943" s="21"/>
      <c r="I3943" s="21"/>
      <c r="J3943" s="21"/>
      <c r="K3943" s="22">
        <f>VLOOKUP(D3943,'Porte Honorário'!$A$3:$B$44,2,0)</f>
        <v>15.75</v>
      </c>
      <c r="L3943" s="22">
        <f>'Base PF Saúde'!$K3943*'Base PF Saúde'!$C3943</f>
        <v>1.5750000000000002</v>
      </c>
      <c r="M3943" s="22">
        <f>ROUND('Base PF Saúde'!$E3943*'Uco e Filme'!$A$2,2)</f>
        <v>51.67</v>
      </c>
      <c r="N3943" s="22">
        <f>'Base PF Saúde'!$H3943*'Uco e Filme'!$A$11</f>
        <v>0</v>
      </c>
      <c r="O3943" s="23">
        <f>ROUND(SUM('Base PF Saúde'!$L3943:$N3943),2)</f>
        <v>53.25</v>
      </c>
    </row>
    <row r="3944" spans="1:15" x14ac:dyDescent="0.25">
      <c r="A3944" s="18">
        <v>40403513</v>
      </c>
      <c r="B3944" s="18" t="s">
        <v>3966</v>
      </c>
      <c r="C3944" s="24">
        <v>0.1</v>
      </c>
      <c r="D3944" s="24" t="s">
        <v>132</v>
      </c>
      <c r="E3944" s="20">
        <v>3.6</v>
      </c>
      <c r="F3944" s="21"/>
      <c r="G3944" s="21">
        <v>0</v>
      </c>
      <c r="H3944" s="21"/>
      <c r="I3944" s="21"/>
      <c r="J3944" s="21"/>
      <c r="K3944" s="22">
        <f>VLOOKUP(D3944,'Porte Honorário'!$A$3:$B$44,2,0)</f>
        <v>15.75</v>
      </c>
      <c r="L3944" s="22">
        <f>'Base PF Saúde'!$K3944*'Base PF Saúde'!$C3944</f>
        <v>1.5750000000000002</v>
      </c>
      <c r="M3944" s="22">
        <f>ROUND('Base PF Saúde'!$E3944*'Uco e Filme'!$A$2,2)</f>
        <v>65.27</v>
      </c>
      <c r="N3944" s="22">
        <f>'Base PF Saúde'!$H3944*'Uco e Filme'!$A$11</f>
        <v>0</v>
      </c>
      <c r="O3944" s="23">
        <f>ROUND(SUM('Base PF Saúde'!$L3944:$N3944),2)</f>
        <v>66.849999999999994</v>
      </c>
    </row>
    <row r="3945" spans="1:15" x14ac:dyDescent="0.25">
      <c r="A3945" s="18">
        <v>40403521</v>
      </c>
      <c r="B3945" s="18" t="s">
        <v>3967</v>
      </c>
      <c r="C3945" s="24">
        <v>0.1</v>
      </c>
      <c r="D3945" s="24" t="s">
        <v>132</v>
      </c>
      <c r="E3945" s="20">
        <v>0.74</v>
      </c>
      <c r="F3945" s="21"/>
      <c r="G3945" s="21">
        <v>0</v>
      </c>
      <c r="H3945" s="21"/>
      <c r="I3945" s="21"/>
      <c r="J3945" s="21"/>
      <c r="K3945" s="22">
        <f>VLOOKUP(D3945,'Porte Honorário'!$A$3:$B$44,2,0)</f>
        <v>15.75</v>
      </c>
      <c r="L3945" s="22">
        <f>'Base PF Saúde'!$K3945*'Base PF Saúde'!$C3945</f>
        <v>1.5750000000000002</v>
      </c>
      <c r="M3945" s="22">
        <f>ROUND('Base PF Saúde'!$E3945*'Uco e Filme'!$A$2,2)</f>
        <v>13.42</v>
      </c>
      <c r="N3945" s="22">
        <f>'Base PF Saúde'!$H3945*'Uco e Filme'!$A$11</f>
        <v>0</v>
      </c>
      <c r="O3945" s="23">
        <f>ROUND(SUM('Base PF Saúde'!$L3945:$N3945),2)</f>
        <v>15</v>
      </c>
    </row>
    <row r="3946" spans="1:15" x14ac:dyDescent="0.25">
      <c r="A3946" s="18">
        <v>40403530</v>
      </c>
      <c r="B3946" s="18" t="s">
        <v>3968</v>
      </c>
      <c r="C3946" s="24">
        <v>0.1</v>
      </c>
      <c r="D3946" s="24" t="s">
        <v>132</v>
      </c>
      <c r="E3946" s="20">
        <v>1.5</v>
      </c>
      <c r="F3946" s="21"/>
      <c r="G3946" s="21">
        <v>0</v>
      </c>
      <c r="H3946" s="21"/>
      <c r="I3946" s="21"/>
      <c r="J3946" s="21"/>
      <c r="K3946" s="22">
        <f>VLOOKUP(D3946,'Porte Honorário'!$A$3:$B$44,2,0)</f>
        <v>15.75</v>
      </c>
      <c r="L3946" s="22">
        <f>'Base PF Saúde'!$K3946*'Base PF Saúde'!$C3946</f>
        <v>1.5750000000000002</v>
      </c>
      <c r="M3946" s="22">
        <f>ROUND('Base PF Saúde'!$E3946*'Uco e Filme'!$A$2,2)</f>
        <v>27.2</v>
      </c>
      <c r="N3946" s="22">
        <f>'Base PF Saúde'!$H3946*'Uco e Filme'!$A$11</f>
        <v>0</v>
      </c>
      <c r="O3946" s="23">
        <f>ROUND(SUM('Base PF Saúde'!$L3946:$N3946),2)</f>
        <v>28.78</v>
      </c>
    </row>
    <row r="3947" spans="1:15" x14ac:dyDescent="0.25">
      <c r="A3947" s="18">
        <v>40403548</v>
      </c>
      <c r="B3947" s="18" t="s">
        <v>3969</v>
      </c>
      <c r="C3947" s="24">
        <v>0.1</v>
      </c>
      <c r="D3947" s="24" t="s">
        <v>132</v>
      </c>
      <c r="E3947" s="20">
        <v>1.41</v>
      </c>
      <c r="F3947" s="21"/>
      <c r="G3947" s="21">
        <v>0</v>
      </c>
      <c r="H3947" s="21"/>
      <c r="I3947" s="21"/>
      <c r="J3947" s="21"/>
      <c r="K3947" s="22">
        <f>VLOOKUP(D3947,'Porte Honorário'!$A$3:$B$44,2,0)</f>
        <v>15.75</v>
      </c>
      <c r="L3947" s="22">
        <f>'Base PF Saúde'!$K3947*'Base PF Saúde'!$C3947</f>
        <v>1.5750000000000002</v>
      </c>
      <c r="M3947" s="22">
        <f>ROUND('Base PF Saúde'!$E3947*'Uco e Filme'!$A$2,2)</f>
        <v>25.56</v>
      </c>
      <c r="N3947" s="22">
        <f>'Base PF Saúde'!$H3947*'Uco e Filme'!$A$11</f>
        <v>0</v>
      </c>
      <c r="O3947" s="23">
        <f>ROUND(SUM('Base PF Saúde'!$L3947:$N3947),2)</f>
        <v>27.14</v>
      </c>
    </row>
    <row r="3948" spans="1:15" x14ac:dyDescent="0.25">
      <c r="A3948" s="18">
        <v>40403556</v>
      </c>
      <c r="B3948" s="18" t="s">
        <v>3970</v>
      </c>
      <c r="C3948" s="24">
        <v>0.1</v>
      </c>
      <c r="D3948" s="24" t="s">
        <v>132</v>
      </c>
      <c r="E3948" s="20">
        <v>2.0099999999999998</v>
      </c>
      <c r="F3948" s="21"/>
      <c r="G3948" s="21">
        <v>0</v>
      </c>
      <c r="H3948" s="21"/>
      <c r="I3948" s="21"/>
      <c r="J3948" s="21"/>
      <c r="K3948" s="22">
        <f>VLOOKUP(D3948,'Porte Honorário'!$A$3:$B$44,2,0)</f>
        <v>15.75</v>
      </c>
      <c r="L3948" s="22">
        <f>'Base PF Saúde'!$K3948*'Base PF Saúde'!$C3948</f>
        <v>1.5750000000000002</v>
      </c>
      <c r="M3948" s="22">
        <f>ROUND('Base PF Saúde'!$E3948*'Uco e Filme'!$A$2,2)</f>
        <v>36.44</v>
      </c>
      <c r="N3948" s="22">
        <f>'Base PF Saúde'!$H3948*'Uco e Filme'!$A$11</f>
        <v>0</v>
      </c>
      <c r="O3948" s="23">
        <f>ROUND(SUM('Base PF Saúde'!$L3948:$N3948),2)</f>
        <v>38.020000000000003</v>
      </c>
    </row>
    <row r="3949" spans="1:15" ht="24" x14ac:dyDescent="0.25">
      <c r="A3949" s="18">
        <v>40403564</v>
      </c>
      <c r="B3949" s="18" t="s">
        <v>3971</v>
      </c>
      <c r="C3949" s="24">
        <v>0.1</v>
      </c>
      <c r="D3949" s="24" t="s">
        <v>132</v>
      </c>
      <c r="E3949" s="20">
        <v>1.19</v>
      </c>
      <c r="F3949" s="21"/>
      <c r="G3949" s="21">
        <v>0</v>
      </c>
      <c r="H3949" s="21"/>
      <c r="I3949" s="21"/>
      <c r="J3949" s="21"/>
      <c r="K3949" s="22">
        <f>VLOOKUP(D3949,'Porte Honorário'!$A$3:$B$44,2,0)</f>
        <v>15.75</v>
      </c>
      <c r="L3949" s="22">
        <f>'Base PF Saúde'!$K3949*'Base PF Saúde'!$C3949</f>
        <v>1.5750000000000002</v>
      </c>
      <c r="M3949" s="22">
        <f>ROUND('Base PF Saúde'!$E3949*'Uco e Filme'!$A$2,2)</f>
        <v>21.57</v>
      </c>
      <c r="N3949" s="22">
        <f>'Base PF Saúde'!$H3949*'Uco e Filme'!$A$11</f>
        <v>0</v>
      </c>
      <c r="O3949" s="23">
        <f>ROUND(SUM('Base PF Saúde'!$L3949:$N3949),2)</f>
        <v>23.15</v>
      </c>
    </row>
    <row r="3950" spans="1:15" x14ac:dyDescent="0.25">
      <c r="A3950" s="18">
        <v>40403572</v>
      </c>
      <c r="B3950" s="18" t="s">
        <v>3972</v>
      </c>
      <c r="C3950" s="24">
        <v>0.1</v>
      </c>
      <c r="D3950" s="24" t="s">
        <v>132</v>
      </c>
      <c r="E3950" s="20">
        <v>1.7</v>
      </c>
      <c r="F3950" s="21"/>
      <c r="G3950" s="21">
        <v>0</v>
      </c>
      <c r="H3950" s="21"/>
      <c r="I3950" s="21"/>
      <c r="J3950" s="21"/>
      <c r="K3950" s="22">
        <f>VLOOKUP(D3950,'Porte Honorário'!$A$3:$B$44,2,0)</f>
        <v>15.75</v>
      </c>
      <c r="L3950" s="22">
        <f>'Base PF Saúde'!$K3950*'Base PF Saúde'!$C3950</f>
        <v>1.5750000000000002</v>
      </c>
      <c r="M3950" s="22">
        <f>ROUND('Base PF Saúde'!$E3950*'Uco e Filme'!$A$2,2)</f>
        <v>30.82</v>
      </c>
      <c r="N3950" s="22">
        <f>'Base PF Saúde'!$H3950*'Uco e Filme'!$A$11</f>
        <v>0</v>
      </c>
      <c r="O3950" s="23">
        <f>ROUND(SUM('Base PF Saúde'!$L3950:$N3950),2)</f>
        <v>32.4</v>
      </c>
    </row>
    <row r="3951" spans="1:15" x14ac:dyDescent="0.25">
      <c r="A3951" s="18">
        <v>40403580</v>
      </c>
      <c r="B3951" s="18" t="s">
        <v>3973</v>
      </c>
      <c r="C3951" s="24">
        <v>0.1</v>
      </c>
      <c r="D3951" s="24" t="s">
        <v>132</v>
      </c>
      <c r="E3951" s="20">
        <v>0.91</v>
      </c>
      <c r="F3951" s="21"/>
      <c r="G3951" s="21">
        <v>0</v>
      </c>
      <c r="H3951" s="21"/>
      <c r="I3951" s="21"/>
      <c r="J3951" s="21"/>
      <c r="K3951" s="22">
        <f>VLOOKUP(D3951,'Porte Honorário'!$A$3:$B$44,2,0)</f>
        <v>15.75</v>
      </c>
      <c r="L3951" s="22">
        <f>'Base PF Saúde'!$K3951*'Base PF Saúde'!$C3951</f>
        <v>1.5750000000000002</v>
      </c>
      <c r="M3951" s="22">
        <f>ROUND('Base PF Saúde'!$E3951*'Uco e Filme'!$A$2,2)</f>
        <v>16.5</v>
      </c>
      <c r="N3951" s="22">
        <f>'Base PF Saúde'!$H3951*'Uco e Filme'!$A$11</f>
        <v>0</v>
      </c>
      <c r="O3951" s="23">
        <f>ROUND(SUM('Base PF Saúde'!$L3951:$N3951),2)</f>
        <v>18.079999999999998</v>
      </c>
    </row>
    <row r="3952" spans="1:15" x14ac:dyDescent="0.25">
      <c r="A3952" s="18">
        <v>40403599</v>
      </c>
      <c r="B3952" s="18" t="s">
        <v>3974</v>
      </c>
      <c r="C3952" s="24">
        <v>0.1</v>
      </c>
      <c r="D3952" s="24" t="s">
        <v>132</v>
      </c>
      <c r="E3952" s="20">
        <v>1.43</v>
      </c>
      <c r="F3952" s="21"/>
      <c r="G3952" s="21">
        <v>0</v>
      </c>
      <c r="H3952" s="21"/>
      <c r="I3952" s="21"/>
      <c r="J3952" s="21"/>
      <c r="K3952" s="22">
        <f>VLOOKUP(D3952,'Porte Honorário'!$A$3:$B$44,2,0)</f>
        <v>15.75</v>
      </c>
      <c r="L3952" s="22">
        <f>'Base PF Saúde'!$K3952*'Base PF Saúde'!$C3952</f>
        <v>1.5750000000000002</v>
      </c>
      <c r="M3952" s="22">
        <f>ROUND('Base PF Saúde'!$E3952*'Uco e Filme'!$A$2,2)</f>
        <v>25.93</v>
      </c>
      <c r="N3952" s="22">
        <f>'Base PF Saúde'!$H3952*'Uco e Filme'!$A$11</f>
        <v>0</v>
      </c>
      <c r="O3952" s="23">
        <f>ROUND(SUM('Base PF Saúde'!$L3952:$N3952),2)</f>
        <v>27.51</v>
      </c>
    </row>
    <row r="3953" spans="1:15" x14ac:dyDescent="0.25">
      <c r="A3953" s="18">
        <v>40403602</v>
      </c>
      <c r="B3953" s="18" t="s">
        <v>3975</v>
      </c>
      <c r="C3953" s="24">
        <v>0.1</v>
      </c>
      <c r="D3953" s="24" t="s">
        <v>132</v>
      </c>
      <c r="E3953" s="20">
        <v>0.22</v>
      </c>
      <c r="F3953" s="21"/>
      <c r="G3953" s="21">
        <v>0</v>
      </c>
      <c r="H3953" s="21"/>
      <c r="I3953" s="21"/>
      <c r="J3953" s="21"/>
      <c r="K3953" s="22">
        <f>VLOOKUP(D3953,'Porte Honorário'!$A$3:$B$44,2,0)</f>
        <v>15.75</v>
      </c>
      <c r="L3953" s="22">
        <f>'Base PF Saúde'!$K3953*'Base PF Saúde'!$C3953</f>
        <v>1.5750000000000002</v>
      </c>
      <c r="M3953" s="22">
        <f>ROUND('Base PF Saúde'!$E3953*'Uco e Filme'!$A$2,2)</f>
        <v>3.99</v>
      </c>
      <c r="N3953" s="22">
        <f>'Base PF Saúde'!$H3953*'Uco e Filme'!$A$11</f>
        <v>0</v>
      </c>
      <c r="O3953" s="23">
        <f>ROUND(SUM('Base PF Saúde'!$L3953:$N3953),2)</f>
        <v>5.57</v>
      </c>
    </row>
    <row r="3954" spans="1:15" x14ac:dyDescent="0.25">
      <c r="A3954" s="18">
        <v>40403610</v>
      </c>
      <c r="B3954" s="18" t="s">
        <v>3976</v>
      </c>
      <c r="C3954" s="24">
        <v>0.1</v>
      </c>
      <c r="D3954" s="24" t="s">
        <v>132</v>
      </c>
      <c r="E3954" s="20">
        <v>0.5</v>
      </c>
      <c r="F3954" s="21"/>
      <c r="G3954" s="21">
        <v>0</v>
      </c>
      <c r="H3954" s="21"/>
      <c r="I3954" s="21"/>
      <c r="J3954" s="21"/>
      <c r="K3954" s="22">
        <f>VLOOKUP(D3954,'Porte Honorário'!$A$3:$B$44,2,0)</f>
        <v>15.75</v>
      </c>
      <c r="L3954" s="22">
        <f>'Base PF Saúde'!$K3954*'Base PF Saúde'!$C3954</f>
        <v>1.5750000000000002</v>
      </c>
      <c r="M3954" s="22">
        <f>ROUND('Base PF Saúde'!$E3954*'Uco e Filme'!$A$2,2)</f>
        <v>9.07</v>
      </c>
      <c r="N3954" s="22">
        <f>'Base PF Saúde'!$H3954*'Uco e Filme'!$A$11</f>
        <v>0</v>
      </c>
      <c r="O3954" s="23">
        <f>ROUND(SUM('Base PF Saúde'!$L3954:$N3954),2)</f>
        <v>10.65</v>
      </c>
    </row>
    <row r="3955" spans="1:15" x14ac:dyDescent="0.25">
      <c r="A3955" s="18">
        <v>40403629</v>
      </c>
      <c r="B3955" s="18" t="s">
        <v>3977</v>
      </c>
      <c r="C3955" s="24">
        <v>0.1</v>
      </c>
      <c r="D3955" s="24" t="s">
        <v>132</v>
      </c>
      <c r="E3955" s="20">
        <v>0.7</v>
      </c>
      <c r="F3955" s="21"/>
      <c r="G3955" s="21">
        <v>0</v>
      </c>
      <c r="H3955" s="21"/>
      <c r="I3955" s="21"/>
      <c r="J3955" s="21"/>
      <c r="K3955" s="22">
        <f>VLOOKUP(D3955,'Porte Honorário'!$A$3:$B$44,2,0)</f>
        <v>15.75</v>
      </c>
      <c r="L3955" s="22">
        <f>'Base PF Saúde'!$K3955*'Base PF Saúde'!$C3955</f>
        <v>1.5750000000000002</v>
      </c>
      <c r="M3955" s="22">
        <f>ROUND('Base PF Saúde'!$E3955*'Uco e Filme'!$A$2,2)</f>
        <v>12.69</v>
      </c>
      <c r="N3955" s="22">
        <f>'Base PF Saúde'!$H3955*'Uco e Filme'!$A$11</f>
        <v>0</v>
      </c>
      <c r="O3955" s="23">
        <f>ROUND(SUM('Base PF Saúde'!$L3955:$N3955),2)</f>
        <v>14.27</v>
      </c>
    </row>
    <row r="3956" spans="1:15" x14ac:dyDescent="0.25">
      <c r="A3956" s="18">
        <v>40403637</v>
      </c>
      <c r="B3956" s="18" t="s">
        <v>3978</v>
      </c>
      <c r="C3956" s="24">
        <v>0.1</v>
      </c>
      <c r="D3956" s="24" t="s">
        <v>132</v>
      </c>
      <c r="E3956" s="20">
        <v>0.97</v>
      </c>
      <c r="F3956" s="21"/>
      <c r="G3956" s="21">
        <v>0</v>
      </c>
      <c r="H3956" s="21"/>
      <c r="I3956" s="21"/>
      <c r="J3956" s="21"/>
      <c r="K3956" s="22">
        <f>VLOOKUP(D3956,'Porte Honorário'!$A$3:$B$44,2,0)</f>
        <v>15.75</v>
      </c>
      <c r="L3956" s="22">
        <f>'Base PF Saúde'!$K3956*'Base PF Saúde'!$C3956</f>
        <v>1.5750000000000002</v>
      </c>
      <c r="M3956" s="22">
        <f>ROUND('Base PF Saúde'!$E3956*'Uco e Filme'!$A$2,2)</f>
        <v>17.59</v>
      </c>
      <c r="N3956" s="22">
        <f>'Base PF Saúde'!$H3956*'Uco e Filme'!$A$11</f>
        <v>0</v>
      </c>
      <c r="O3956" s="23">
        <f>ROUND(SUM('Base PF Saúde'!$L3956:$N3956),2)</f>
        <v>19.170000000000002</v>
      </c>
    </row>
    <row r="3957" spans="1:15" x14ac:dyDescent="0.25">
      <c r="A3957" s="18">
        <v>40403645</v>
      </c>
      <c r="B3957" s="18" t="s">
        <v>3979</v>
      </c>
      <c r="C3957" s="24">
        <v>0.1</v>
      </c>
      <c r="D3957" s="24" t="s">
        <v>132</v>
      </c>
      <c r="E3957" s="20">
        <v>1.07</v>
      </c>
      <c r="F3957" s="21"/>
      <c r="G3957" s="21">
        <v>0</v>
      </c>
      <c r="H3957" s="21"/>
      <c r="I3957" s="21"/>
      <c r="J3957" s="21"/>
      <c r="K3957" s="22">
        <f>VLOOKUP(D3957,'Porte Honorário'!$A$3:$B$44,2,0)</f>
        <v>15.75</v>
      </c>
      <c r="L3957" s="22">
        <f>'Base PF Saúde'!$K3957*'Base PF Saúde'!$C3957</f>
        <v>1.5750000000000002</v>
      </c>
      <c r="M3957" s="22">
        <f>ROUND('Base PF Saúde'!$E3957*'Uco e Filme'!$A$2,2)</f>
        <v>19.399999999999999</v>
      </c>
      <c r="N3957" s="22">
        <f>'Base PF Saúde'!$H3957*'Uco e Filme'!$A$11</f>
        <v>0</v>
      </c>
      <c r="O3957" s="23">
        <f>ROUND(SUM('Base PF Saúde'!$L3957:$N3957),2)</f>
        <v>20.98</v>
      </c>
    </row>
    <row r="3958" spans="1:15" x14ac:dyDescent="0.25">
      <c r="A3958" s="18">
        <v>40403653</v>
      </c>
      <c r="B3958" s="18" t="s">
        <v>3980</v>
      </c>
      <c r="C3958" s="24">
        <v>0.1</v>
      </c>
      <c r="D3958" s="24" t="s">
        <v>132</v>
      </c>
      <c r="E3958" s="20">
        <v>1.49</v>
      </c>
      <c r="F3958" s="21"/>
      <c r="G3958" s="21">
        <v>0</v>
      </c>
      <c r="H3958" s="21"/>
      <c r="I3958" s="21"/>
      <c r="J3958" s="21"/>
      <c r="K3958" s="22">
        <f>VLOOKUP(D3958,'Porte Honorário'!$A$3:$B$44,2,0)</f>
        <v>15.75</v>
      </c>
      <c r="L3958" s="22">
        <f>'Base PF Saúde'!$K3958*'Base PF Saúde'!$C3958</f>
        <v>1.5750000000000002</v>
      </c>
      <c r="M3958" s="22">
        <f>ROUND('Base PF Saúde'!$E3958*'Uco e Filme'!$A$2,2)</f>
        <v>27.01</v>
      </c>
      <c r="N3958" s="22">
        <f>'Base PF Saúde'!$H3958*'Uco e Filme'!$A$11</f>
        <v>0</v>
      </c>
      <c r="O3958" s="23">
        <f>ROUND(SUM('Base PF Saúde'!$L3958:$N3958),2)</f>
        <v>28.59</v>
      </c>
    </row>
    <row r="3959" spans="1:15" ht="24" x14ac:dyDescent="0.25">
      <c r="A3959" s="18">
        <v>40403661</v>
      </c>
      <c r="B3959" s="18" t="s">
        <v>3981</v>
      </c>
      <c r="C3959" s="24">
        <v>0.1</v>
      </c>
      <c r="D3959" s="24" t="s">
        <v>132</v>
      </c>
      <c r="E3959" s="20">
        <v>1.26</v>
      </c>
      <c r="F3959" s="21"/>
      <c r="G3959" s="21">
        <v>0</v>
      </c>
      <c r="H3959" s="21"/>
      <c r="I3959" s="21"/>
      <c r="J3959" s="21"/>
      <c r="K3959" s="22">
        <f>VLOOKUP(D3959,'Porte Honorário'!$A$3:$B$44,2,0)</f>
        <v>15.75</v>
      </c>
      <c r="L3959" s="22">
        <f>'Base PF Saúde'!$K3959*'Base PF Saúde'!$C3959</f>
        <v>1.5750000000000002</v>
      </c>
      <c r="M3959" s="22">
        <f>ROUND('Base PF Saúde'!$E3959*'Uco e Filme'!$A$2,2)</f>
        <v>22.84</v>
      </c>
      <c r="N3959" s="22">
        <f>'Base PF Saúde'!$H3959*'Uco e Filme'!$A$11</f>
        <v>0</v>
      </c>
      <c r="O3959" s="23">
        <f>ROUND(SUM('Base PF Saúde'!$L3959:$N3959),2)</f>
        <v>24.42</v>
      </c>
    </row>
    <row r="3960" spans="1:15" ht="24" x14ac:dyDescent="0.25">
      <c r="A3960" s="18">
        <v>40403670</v>
      </c>
      <c r="B3960" s="18" t="s">
        <v>3982</v>
      </c>
      <c r="C3960" s="24">
        <v>0.1</v>
      </c>
      <c r="D3960" s="24" t="s">
        <v>132</v>
      </c>
      <c r="E3960" s="20">
        <v>1.81</v>
      </c>
      <c r="F3960" s="21"/>
      <c r="G3960" s="21">
        <v>0</v>
      </c>
      <c r="H3960" s="21"/>
      <c r="I3960" s="21"/>
      <c r="J3960" s="21"/>
      <c r="K3960" s="22">
        <f>VLOOKUP(D3960,'Porte Honorário'!$A$3:$B$44,2,0)</f>
        <v>15.75</v>
      </c>
      <c r="L3960" s="22">
        <f>'Base PF Saúde'!$K3960*'Base PF Saúde'!$C3960</f>
        <v>1.5750000000000002</v>
      </c>
      <c r="M3960" s="22">
        <f>ROUND('Base PF Saúde'!$E3960*'Uco e Filme'!$A$2,2)</f>
        <v>32.82</v>
      </c>
      <c r="N3960" s="22">
        <f>'Base PF Saúde'!$H3960*'Uco e Filme'!$A$11</f>
        <v>0</v>
      </c>
      <c r="O3960" s="23">
        <f>ROUND(SUM('Base PF Saúde'!$L3960:$N3960),2)</f>
        <v>34.4</v>
      </c>
    </row>
    <row r="3961" spans="1:15" x14ac:dyDescent="0.25">
      <c r="A3961" s="18">
        <v>40403688</v>
      </c>
      <c r="B3961" s="18" t="s">
        <v>3983</v>
      </c>
      <c r="C3961" s="24">
        <v>0.1</v>
      </c>
      <c r="D3961" s="24" t="s">
        <v>132</v>
      </c>
      <c r="E3961" s="20">
        <v>0.8</v>
      </c>
      <c r="F3961" s="21"/>
      <c r="G3961" s="21">
        <v>0</v>
      </c>
      <c r="H3961" s="21"/>
      <c r="I3961" s="21"/>
      <c r="J3961" s="21"/>
      <c r="K3961" s="22">
        <f>VLOOKUP(D3961,'Porte Honorário'!$A$3:$B$44,2,0)</f>
        <v>15.75</v>
      </c>
      <c r="L3961" s="22">
        <f>'Base PF Saúde'!$K3961*'Base PF Saúde'!$C3961</f>
        <v>1.5750000000000002</v>
      </c>
      <c r="M3961" s="22">
        <f>ROUND('Base PF Saúde'!$E3961*'Uco e Filme'!$A$2,2)</f>
        <v>14.5</v>
      </c>
      <c r="N3961" s="22">
        <f>'Base PF Saúde'!$H3961*'Uco e Filme'!$A$11</f>
        <v>0</v>
      </c>
      <c r="O3961" s="23">
        <f>ROUND(SUM('Base PF Saúde'!$L3961:$N3961),2)</f>
        <v>16.079999999999998</v>
      </c>
    </row>
    <row r="3962" spans="1:15" x14ac:dyDescent="0.25">
      <c r="A3962" s="18">
        <v>40403696</v>
      </c>
      <c r="B3962" s="18" t="s">
        <v>3984</v>
      </c>
      <c r="C3962" s="24">
        <v>0.1</v>
      </c>
      <c r="D3962" s="24" t="s">
        <v>132</v>
      </c>
      <c r="E3962" s="20">
        <v>0.53</v>
      </c>
      <c r="F3962" s="21"/>
      <c r="G3962" s="21">
        <v>0</v>
      </c>
      <c r="H3962" s="21"/>
      <c r="I3962" s="21"/>
      <c r="J3962" s="21"/>
      <c r="K3962" s="22">
        <f>VLOOKUP(D3962,'Porte Honorário'!$A$3:$B$44,2,0)</f>
        <v>15.75</v>
      </c>
      <c r="L3962" s="22">
        <f>'Base PF Saúde'!$K3962*'Base PF Saúde'!$C3962</f>
        <v>1.5750000000000002</v>
      </c>
      <c r="M3962" s="22">
        <f>ROUND('Base PF Saúde'!$E3962*'Uco e Filme'!$A$2,2)</f>
        <v>9.61</v>
      </c>
      <c r="N3962" s="22">
        <f>'Base PF Saúde'!$H3962*'Uco e Filme'!$A$11</f>
        <v>0</v>
      </c>
      <c r="O3962" s="23">
        <f>ROUND(SUM('Base PF Saúde'!$L3962:$N3962),2)</f>
        <v>11.19</v>
      </c>
    </row>
    <row r="3963" spans="1:15" ht="24" x14ac:dyDescent="0.25">
      <c r="A3963" s="18">
        <v>40403700</v>
      </c>
      <c r="B3963" s="18" t="s">
        <v>3985</v>
      </c>
      <c r="C3963" s="24">
        <v>0.1</v>
      </c>
      <c r="D3963" s="24" t="s">
        <v>132</v>
      </c>
      <c r="E3963" s="20">
        <v>3.47</v>
      </c>
      <c r="F3963" s="21"/>
      <c r="G3963" s="21">
        <v>0</v>
      </c>
      <c r="H3963" s="21"/>
      <c r="I3963" s="21"/>
      <c r="J3963" s="21"/>
      <c r="K3963" s="22">
        <f>VLOOKUP(D3963,'Porte Honorário'!$A$3:$B$44,2,0)</f>
        <v>15.75</v>
      </c>
      <c r="L3963" s="22">
        <f>'Base PF Saúde'!$K3963*'Base PF Saúde'!$C3963</f>
        <v>1.5750000000000002</v>
      </c>
      <c r="M3963" s="22">
        <f>ROUND('Base PF Saúde'!$E3963*'Uco e Filme'!$A$2,2)</f>
        <v>62.91</v>
      </c>
      <c r="N3963" s="22">
        <f>'Base PF Saúde'!$H3963*'Uco e Filme'!$A$11</f>
        <v>0</v>
      </c>
      <c r="O3963" s="23">
        <f>ROUND(SUM('Base PF Saúde'!$L3963:$N3963),2)</f>
        <v>64.489999999999995</v>
      </c>
    </row>
    <row r="3964" spans="1:15" ht="24" x14ac:dyDescent="0.25">
      <c r="A3964" s="18">
        <v>40403718</v>
      </c>
      <c r="B3964" s="18" t="s">
        <v>3986</v>
      </c>
      <c r="C3964" s="24">
        <v>0.1</v>
      </c>
      <c r="D3964" s="24" t="s">
        <v>132</v>
      </c>
      <c r="E3964" s="20">
        <v>3.47</v>
      </c>
      <c r="F3964" s="21"/>
      <c r="G3964" s="21">
        <v>0</v>
      </c>
      <c r="H3964" s="21"/>
      <c r="I3964" s="21"/>
      <c r="J3964" s="21"/>
      <c r="K3964" s="22">
        <f>VLOOKUP(D3964,'Porte Honorário'!$A$3:$B$44,2,0)</f>
        <v>15.75</v>
      </c>
      <c r="L3964" s="22">
        <f>'Base PF Saúde'!$K3964*'Base PF Saúde'!$C3964</f>
        <v>1.5750000000000002</v>
      </c>
      <c r="M3964" s="22">
        <f>ROUND('Base PF Saúde'!$E3964*'Uco e Filme'!$A$2,2)</f>
        <v>62.91</v>
      </c>
      <c r="N3964" s="22">
        <f>'Base PF Saúde'!$H3964*'Uco e Filme'!$A$11</f>
        <v>0</v>
      </c>
      <c r="O3964" s="23">
        <f>ROUND(SUM('Base PF Saúde'!$L3964:$N3964),2)</f>
        <v>64.489999999999995</v>
      </c>
    </row>
    <row r="3965" spans="1:15" ht="24" x14ac:dyDescent="0.25">
      <c r="A3965" s="18">
        <v>40403726</v>
      </c>
      <c r="B3965" s="18" t="s">
        <v>3987</v>
      </c>
      <c r="C3965" s="24">
        <v>0.1</v>
      </c>
      <c r="D3965" s="24" t="s">
        <v>132</v>
      </c>
      <c r="E3965" s="20">
        <v>48.4</v>
      </c>
      <c r="F3965" s="21"/>
      <c r="G3965" s="21">
        <v>0</v>
      </c>
      <c r="H3965" s="21"/>
      <c r="I3965" s="21"/>
      <c r="J3965" s="21"/>
      <c r="K3965" s="22">
        <f>VLOOKUP(D3965,'Porte Honorário'!$A$3:$B$44,2,0)</f>
        <v>15.75</v>
      </c>
      <c r="L3965" s="22">
        <f>'Base PF Saúde'!$K3965*'Base PF Saúde'!$C3965</f>
        <v>1.5750000000000002</v>
      </c>
      <c r="M3965" s="22">
        <f>ROUND('Base PF Saúde'!$E3965*'Uco e Filme'!$A$2,2)</f>
        <v>877.49</v>
      </c>
      <c r="N3965" s="22">
        <f>'Base PF Saúde'!$H3965*'Uco e Filme'!$A$11</f>
        <v>0</v>
      </c>
      <c r="O3965" s="23">
        <f>ROUND(SUM('Base PF Saúde'!$L3965:$N3965),2)</f>
        <v>879.07</v>
      </c>
    </row>
    <row r="3966" spans="1:15" x14ac:dyDescent="0.25">
      <c r="A3966" s="18">
        <v>40403734</v>
      </c>
      <c r="B3966" s="18" t="s">
        <v>3988</v>
      </c>
      <c r="C3966" s="24">
        <v>0.1</v>
      </c>
      <c r="D3966" s="24" t="s">
        <v>132</v>
      </c>
      <c r="E3966" s="20">
        <v>22.9</v>
      </c>
      <c r="F3966" s="21"/>
      <c r="G3966" s="21">
        <v>0</v>
      </c>
      <c r="H3966" s="21"/>
      <c r="I3966" s="21"/>
      <c r="J3966" s="21"/>
      <c r="K3966" s="22">
        <f>VLOOKUP(D3966,'Porte Honorário'!$A$3:$B$44,2,0)</f>
        <v>15.75</v>
      </c>
      <c r="L3966" s="22">
        <f>'Base PF Saúde'!$K3966*'Base PF Saúde'!$C3966</f>
        <v>1.5750000000000002</v>
      </c>
      <c r="M3966" s="22">
        <f>ROUND('Base PF Saúde'!$E3966*'Uco e Filme'!$A$2,2)</f>
        <v>415.18</v>
      </c>
      <c r="N3966" s="22">
        <f>'Base PF Saúde'!$H3966*'Uco e Filme'!$A$11</f>
        <v>0</v>
      </c>
      <c r="O3966" s="23">
        <f>ROUND(SUM('Base PF Saúde'!$L3966:$N3966),2)</f>
        <v>416.76</v>
      </c>
    </row>
    <row r="3967" spans="1:15" ht="24" x14ac:dyDescent="0.25">
      <c r="A3967" s="18">
        <v>40403742</v>
      </c>
      <c r="B3967" s="18" t="s">
        <v>3989</v>
      </c>
      <c r="C3967" s="24">
        <v>0.1</v>
      </c>
      <c r="D3967" s="24" t="s">
        <v>132</v>
      </c>
      <c r="E3967" s="20">
        <v>7.14</v>
      </c>
      <c r="F3967" s="21"/>
      <c r="G3967" s="21">
        <v>0</v>
      </c>
      <c r="H3967" s="21"/>
      <c r="I3967" s="21"/>
      <c r="J3967" s="21"/>
      <c r="K3967" s="22">
        <f>VLOOKUP(D3967,'Porte Honorário'!$A$3:$B$44,2,0)</f>
        <v>15.75</v>
      </c>
      <c r="L3967" s="22">
        <f>'Base PF Saúde'!$K3967*'Base PF Saúde'!$C3967</f>
        <v>1.5750000000000002</v>
      </c>
      <c r="M3967" s="22">
        <f>ROUND('Base PF Saúde'!$E3967*'Uco e Filme'!$A$2,2)</f>
        <v>129.44999999999999</v>
      </c>
      <c r="N3967" s="22">
        <f>'Base PF Saúde'!$H3967*'Uco e Filme'!$A$11</f>
        <v>0</v>
      </c>
      <c r="O3967" s="23">
        <f>ROUND(SUM('Base PF Saúde'!$L3967:$N3967),2)</f>
        <v>131.03</v>
      </c>
    </row>
    <row r="3968" spans="1:15" ht="24" x14ac:dyDescent="0.25">
      <c r="A3968" s="18">
        <v>40403750</v>
      </c>
      <c r="B3968" s="18" t="s">
        <v>3990</v>
      </c>
      <c r="C3968" s="24">
        <v>0.1</v>
      </c>
      <c r="D3968" s="27" t="s">
        <v>132</v>
      </c>
      <c r="E3968" s="20">
        <v>62.4</v>
      </c>
      <c r="F3968" s="21"/>
      <c r="G3968" s="21">
        <v>0</v>
      </c>
      <c r="H3968" s="21"/>
      <c r="I3968" s="21"/>
      <c r="J3968" s="21"/>
      <c r="K3968" s="22">
        <f>VLOOKUP(D3968,'Porte Honorário'!$A$3:$B$44,2,0)</f>
        <v>15.75</v>
      </c>
      <c r="L3968" s="22">
        <f>'Base PF Saúde'!$K3968*'Base PF Saúde'!$C3968</f>
        <v>1.5750000000000002</v>
      </c>
      <c r="M3968" s="22">
        <f>ROUND('Base PF Saúde'!$E3968*'Uco e Filme'!$A$2,2)</f>
        <v>1131.31</v>
      </c>
      <c r="N3968" s="22">
        <f>'Base PF Saúde'!$H3968*'Uco e Filme'!$A$11</f>
        <v>0</v>
      </c>
      <c r="O3968" s="23">
        <f>ROUND(SUM('Base PF Saúde'!$L3968:$N3968),2)</f>
        <v>1132.8900000000001</v>
      </c>
    </row>
    <row r="3969" spans="1:15" ht="24" x14ac:dyDescent="0.25">
      <c r="A3969" s="18">
        <v>40403769</v>
      </c>
      <c r="B3969" s="18" t="s">
        <v>3991</v>
      </c>
      <c r="C3969" s="24">
        <v>0.1</v>
      </c>
      <c r="D3969" s="24" t="s">
        <v>132</v>
      </c>
      <c r="E3969" s="20">
        <v>28.8</v>
      </c>
      <c r="F3969" s="21"/>
      <c r="G3969" s="21">
        <v>0</v>
      </c>
      <c r="H3969" s="21"/>
      <c r="I3969" s="21"/>
      <c r="J3969" s="21"/>
      <c r="K3969" s="22">
        <f>VLOOKUP(D3969,'Porte Honorário'!$A$3:$B$44,2,0)</f>
        <v>15.75</v>
      </c>
      <c r="L3969" s="22">
        <f>'Base PF Saúde'!$K3969*'Base PF Saúde'!$C3969</f>
        <v>1.5750000000000002</v>
      </c>
      <c r="M3969" s="22">
        <f>ROUND('Base PF Saúde'!$E3969*'Uco e Filme'!$A$2,2)</f>
        <v>522.14</v>
      </c>
      <c r="N3969" s="22">
        <f>'Base PF Saúde'!$H3969*'Uco e Filme'!$A$11</f>
        <v>0</v>
      </c>
      <c r="O3969" s="23">
        <f>ROUND(SUM('Base PF Saúde'!$L3969:$N3969),2)</f>
        <v>523.72</v>
      </c>
    </row>
    <row r="3970" spans="1:15" ht="36" x14ac:dyDescent="0.25">
      <c r="A3970" s="18">
        <v>40403777</v>
      </c>
      <c r="B3970" s="18" t="s">
        <v>3992</v>
      </c>
      <c r="C3970" s="24">
        <v>0.1</v>
      </c>
      <c r="D3970" s="24" t="s">
        <v>132</v>
      </c>
      <c r="E3970" s="20">
        <v>35.47</v>
      </c>
      <c r="F3970" s="21"/>
      <c r="G3970" s="21">
        <v>0</v>
      </c>
      <c r="H3970" s="21"/>
      <c r="I3970" s="21"/>
      <c r="J3970" s="21"/>
      <c r="K3970" s="22">
        <f>VLOOKUP(D3970,'Porte Honorário'!$A$3:$B$44,2,0)</f>
        <v>15.75</v>
      </c>
      <c r="L3970" s="22">
        <f>'Base PF Saúde'!$K3970*'Base PF Saúde'!$C3970</f>
        <v>1.5750000000000002</v>
      </c>
      <c r="M3970" s="22">
        <f>ROUND('Base PF Saúde'!$E3970*'Uco e Filme'!$A$2,2)</f>
        <v>643.07000000000005</v>
      </c>
      <c r="N3970" s="22">
        <f>'Base PF Saúde'!$H3970*'Uco e Filme'!$A$11</f>
        <v>0</v>
      </c>
      <c r="O3970" s="23">
        <f>ROUND(SUM('Base PF Saúde'!$L3970:$N3970),2)</f>
        <v>644.65</v>
      </c>
    </row>
    <row r="3971" spans="1:15" ht="24" x14ac:dyDescent="0.25">
      <c r="A3971" s="18">
        <v>40403785</v>
      </c>
      <c r="B3971" s="18" t="s">
        <v>3993</v>
      </c>
      <c r="C3971" s="24">
        <v>0.1</v>
      </c>
      <c r="D3971" s="24" t="s">
        <v>132</v>
      </c>
      <c r="E3971" s="20">
        <v>11.41</v>
      </c>
      <c r="F3971" s="21"/>
      <c r="G3971" s="21">
        <v>0</v>
      </c>
      <c r="H3971" s="21"/>
      <c r="I3971" s="21"/>
      <c r="J3971" s="21"/>
      <c r="K3971" s="22">
        <f>VLOOKUP(D3971,'Porte Honorário'!$A$3:$B$44,2,0)</f>
        <v>15.75</v>
      </c>
      <c r="L3971" s="22">
        <f>'Base PF Saúde'!$K3971*'Base PF Saúde'!$C3971</f>
        <v>1.5750000000000002</v>
      </c>
      <c r="M3971" s="22">
        <f>ROUND('Base PF Saúde'!$E3971*'Uco e Filme'!$A$2,2)</f>
        <v>206.86</v>
      </c>
      <c r="N3971" s="22">
        <f>'Base PF Saúde'!$H3971*'Uco e Filme'!$A$11</f>
        <v>0</v>
      </c>
      <c r="O3971" s="23">
        <f>ROUND(SUM('Base PF Saúde'!$L3971:$N3971),2)</f>
        <v>208.44</v>
      </c>
    </row>
    <row r="3972" spans="1:15" ht="24" x14ac:dyDescent="0.25">
      <c r="A3972" s="18">
        <v>40403793</v>
      </c>
      <c r="B3972" s="18" t="s">
        <v>3994</v>
      </c>
      <c r="C3972" s="24">
        <v>0.1</v>
      </c>
      <c r="D3972" s="24" t="s">
        <v>132</v>
      </c>
      <c r="E3972" s="20">
        <v>3.8</v>
      </c>
      <c r="F3972" s="21"/>
      <c r="G3972" s="21">
        <v>0</v>
      </c>
      <c r="H3972" s="21"/>
      <c r="I3972" s="21"/>
      <c r="J3972" s="21"/>
      <c r="K3972" s="22">
        <f>VLOOKUP(D3972,'Porte Honorário'!$A$3:$B$44,2,0)</f>
        <v>15.75</v>
      </c>
      <c r="L3972" s="22">
        <f>'Base PF Saúde'!$K3972*'Base PF Saúde'!$C3972</f>
        <v>1.5750000000000002</v>
      </c>
      <c r="M3972" s="22">
        <f>ROUND('Base PF Saúde'!$E3972*'Uco e Filme'!$A$2,2)</f>
        <v>68.89</v>
      </c>
      <c r="N3972" s="22">
        <f>'Base PF Saúde'!$H3972*'Uco e Filme'!$A$11</f>
        <v>0</v>
      </c>
      <c r="O3972" s="23">
        <f>ROUND(SUM('Base PF Saúde'!$L3972:$N3972),2)</f>
        <v>70.47</v>
      </c>
    </row>
    <row r="3973" spans="1:15" ht="24" x14ac:dyDescent="0.25">
      <c r="A3973" s="18">
        <v>40403807</v>
      </c>
      <c r="B3973" s="18" t="s">
        <v>3995</v>
      </c>
      <c r="C3973" s="24">
        <v>0.1</v>
      </c>
      <c r="D3973" s="24" t="s">
        <v>132</v>
      </c>
      <c r="E3973" s="20">
        <v>20</v>
      </c>
      <c r="F3973" s="21"/>
      <c r="G3973" s="21">
        <v>0</v>
      </c>
      <c r="H3973" s="21"/>
      <c r="I3973" s="21"/>
      <c r="J3973" s="21"/>
      <c r="K3973" s="22">
        <f>VLOOKUP(D3973,'Porte Honorário'!$A$3:$B$44,2,0)</f>
        <v>15.75</v>
      </c>
      <c r="L3973" s="22">
        <f>'Base PF Saúde'!$K3973*'Base PF Saúde'!$C3973</f>
        <v>1.5750000000000002</v>
      </c>
      <c r="M3973" s="22">
        <f>ROUND('Base PF Saúde'!$E3973*'Uco e Filme'!$A$2,2)</f>
        <v>362.6</v>
      </c>
      <c r="N3973" s="22">
        <f>'Base PF Saúde'!$H3973*'Uco e Filme'!$A$11</f>
        <v>0</v>
      </c>
      <c r="O3973" s="23">
        <f>ROUND(SUM('Base PF Saúde'!$L3973:$N3973),2)</f>
        <v>364.18</v>
      </c>
    </row>
    <row r="3974" spans="1:15" ht="24" x14ac:dyDescent="0.25">
      <c r="A3974" s="18">
        <v>40403815</v>
      </c>
      <c r="B3974" s="18" t="s">
        <v>3996</v>
      </c>
      <c r="C3974" s="24">
        <v>0.1</v>
      </c>
      <c r="D3974" s="24" t="s">
        <v>132</v>
      </c>
      <c r="E3974" s="20">
        <v>18.88</v>
      </c>
      <c r="F3974" s="21"/>
      <c r="G3974" s="21">
        <v>0</v>
      </c>
      <c r="H3974" s="21"/>
      <c r="I3974" s="21"/>
      <c r="J3974" s="21"/>
      <c r="K3974" s="22">
        <f>VLOOKUP(D3974,'Porte Honorário'!$A$3:$B$44,2,0)</f>
        <v>15.75</v>
      </c>
      <c r="L3974" s="22">
        <f>'Base PF Saúde'!$K3974*'Base PF Saúde'!$C3974</f>
        <v>1.5750000000000002</v>
      </c>
      <c r="M3974" s="22">
        <f>ROUND('Base PF Saúde'!$E3974*'Uco e Filme'!$A$2,2)</f>
        <v>342.29</v>
      </c>
      <c r="N3974" s="22">
        <f>'Base PF Saúde'!$H3974*'Uco e Filme'!$A$11</f>
        <v>0</v>
      </c>
      <c r="O3974" s="23">
        <f>ROUND(SUM('Base PF Saúde'!$L3974:$N3974),2)</f>
        <v>343.87</v>
      </c>
    </row>
    <row r="3975" spans="1:15" ht="24" x14ac:dyDescent="0.25">
      <c r="A3975" s="18">
        <v>40403823</v>
      </c>
      <c r="B3975" s="18" t="s">
        <v>3997</v>
      </c>
      <c r="C3975" s="24">
        <v>0.1</v>
      </c>
      <c r="D3975" s="24" t="s">
        <v>132</v>
      </c>
      <c r="E3975" s="20">
        <v>18.88</v>
      </c>
      <c r="F3975" s="21"/>
      <c r="G3975" s="21">
        <v>0</v>
      </c>
      <c r="H3975" s="21"/>
      <c r="I3975" s="21"/>
      <c r="J3975" s="21"/>
      <c r="K3975" s="22">
        <f>VLOOKUP(D3975,'Porte Honorário'!$A$3:$B$44,2,0)</f>
        <v>15.75</v>
      </c>
      <c r="L3975" s="22">
        <f>'Base PF Saúde'!$K3975*'Base PF Saúde'!$C3975</f>
        <v>1.5750000000000002</v>
      </c>
      <c r="M3975" s="22">
        <f>ROUND('Base PF Saúde'!$E3975*'Uco e Filme'!$A$2,2)</f>
        <v>342.29</v>
      </c>
      <c r="N3975" s="22">
        <f>'Base PF Saúde'!$H3975*'Uco e Filme'!$A$11</f>
        <v>0</v>
      </c>
      <c r="O3975" s="23">
        <f>ROUND(SUM('Base PF Saúde'!$L3975:$N3975),2)</f>
        <v>343.87</v>
      </c>
    </row>
    <row r="3976" spans="1:15" ht="36" x14ac:dyDescent="0.25">
      <c r="A3976" s="18">
        <v>40403831</v>
      </c>
      <c r="B3976" s="18" t="s">
        <v>3998</v>
      </c>
      <c r="C3976" s="24">
        <v>1</v>
      </c>
      <c r="D3976" s="24" t="s">
        <v>137</v>
      </c>
      <c r="E3976" s="20"/>
      <c r="F3976" s="21"/>
      <c r="G3976" s="21">
        <v>0</v>
      </c>
      <c r="H3976" s="21"/>
      <c r="I3976" s="21"/>
      <c r="J3976" s="21"/>
      <c r="K3976" s="22">
        <f>VLOOKUP(D3976,'Porte Honorário'!$A$3:$B$44,2,0)</f>
        <v>31.52</v>
      </c>
      <c r="L3976" s="22">
        <f>'Base PF Saúde'!$K3976*'Base PF Saúde'!$C3976</f>
        <v>31.52</v>
      </c>
      <c r="M3976" s="22">
        <f>ROUND('Base PF Saúde'!$E3976*'Uco e Filme'!$A$2,2)</f>
        <v>0</v>
      </c>
      <c r="N3976" s="22">
        <f>'Base PF Saúde'!$H3976*'Uco e Filme'!$A$11</f>
        <v>0</v>
      </c>
      <c r="O3976" s="23">
        <f>ROUND(SUM('Base PF Saúde'!$L3976:$N3976),2)</f>
        <v>31.52</v>
      </c>
    </row>
    <row r="3977" spans="1:15" ht="24" x14ac:dyDescent="0.25">
      <c r="A3977" s="18">
        <v>40403840</v>
      </c>
      <c r="B3977" s="18" t="s">
        <v>3999</v>
      </c>
      <c r="C3977" s="24">
        <v>0.1</v>
      </c>
      <c r="D3977" s="24" t="s">
        <v>132</v>
      </c>
      <c r="E3977" s="20">
        <v>0.51</v>
      </c>
      <c r="F3977" s="21"/>
      <c r="G3977" s="21">
        <v>0</v>
      </c>
      <c r="H3977" s="21"/>
      <c r="I3977" s="21"/>
      <c r="J3977" s="21"/>
      <c r="K3977" s="22">
        <f>VLOOKUP(D3977,'Porte Honorário'!$A$3:$B$44,2,0)</f>
        <v>15.75</v>
      </c>
      <c r="L3977" s="22">
        <f>'Base PF Saúde'!$K3977*'Base PF Saúde'!$C3977</f>
        <v>1.5750000000000002</v>
      </c>
      <c r="M3977" s="22">
        <f>ROUND('Base PF Saúde'!$E3977*'Uco e Filme'!$A$2,2)</f>
        <v>9.25</v>
      </c>
      <c r="N3977" s="22">
        <f>'Base PF Saúde'!$H3977*'Uco e Filme'!$A$11</f>
        <v>0</v>
      </c>
      <c r="O3977" s="23">
        <f>ROUND(SUM('Base PF Saúde'!$L3977:$N3977),2)</f>
        <v>10.83</v>
      </c>
    </row>
    <row r="3978" spans="1:15" ht="24" x14ac:dyDescent="0.25">
      <c r="A3978" s="18">
        <v>40403858</v>
      </c>
      <c r="B3978" s="18" t="s">
        <v>4000</v>
      </c>
      <c r="C3978" s="24">
        <v>0.1</v>
      </c>
      <c r="D3978" s="24" t="s">
        <v>132</v>
      </c>
      <c r="E3978" s="20">
        <v>0.76</v>
      </c>
      <c r="F3978" s="21"/>
      <c r="G3978" s="21">
        <v>0</v>
      </c>
      <c r="H3978" s="21"/>
      <c r="I3978" s="21"/>
      <c r="J3978" s="21"/>
      <c r="K3978" s="22">
        <f>VLOOKUP(D3978,'Porte Honorário'!$A$3:$B$44,2,0)</f>
        <v>15.75</v>
      </c>
      <c r="L3978" s="22">
        <f>'Base PF Saúde'!$K3978*'Base PF Saúde'!$C3978</f>
        <v>1.5750000000000002</v>
      </c>
      <c r="M3978" s="22">
        <f>ROUND('Base PF Saúde'!$E3978*'Uco e Filme'!$A$2,2)</f>
        <v>13.78</v>
      </c>
      <c r="N3978" s="22">
        <f>'Base PF Saúde'!$H3978*'Uco e Filme'!$A$11</f>
        <v>0</v>
      </c>
      <c r="O3978" s="23">
        <f>ROUND(SUM('Base PF Saúde'!$L3978:$N3978),2)</f>
        <v>15.36</v>
      </c>
    </row>
    <row r="3979" spans="1:15" x14ac:dyDescent="0.25">
      <c r="A3979" s="18">
        <v>40403866</v>
      </c>
      <c r="B3979" s="18" t="s">
        <v>4001</v>
      </c>
      <c r="C3979" s="24">
        <v>1</v>
      </c>
      <c r="D3979" s="24" t="s">
        <v>140</v>
      </c>
      <c r="E3979" s="20"/>
      <c r="F3979" s="21"/>
      <c r="G3979" s="21">
        <v>0</v>
      </c>
      <c r="H3979" s="21"/>
      <c r="I3979" s="21"/>
      <c r="J3979" s="21"/>
      <c r="K3979" s="22">
        <f>VLOOKUP(D3979,'Porte Honorário'!$A$3:$B$44,2,0)</f>
        <v>321.38</v>
      </c>
      <c r="L3979" s="22">
        <f>'Base PF Saúde'!$K3979*'Base PF Saúde'!$C3979</f>
        <v>321.38</v>
      </c>
      <c r="M3979" s="22">
        <f>ROUND('Base PF Saúde'!$E3979*'Uco e Filme'!$A$2,2)</f>
        <v>0</v>
      </c>
      <c r="N3979" s="22">
        <f>'Base PF Saúde'!$H3979*'Uco e Filme'!$A$11</f>
        <v>0</v>
      </c>
      <c r="O3979" s="23">
        <f>ROUND(SUM('Base PF Saúde'!$L3979:$N3979),2)</f>
        <v>321.38</v>
      </c>
    </row>
    <row r="3980" spans="1:15" ht="48" x14ac:dyDescent="0.25">
      <c r="A3980" s="18">
        <v>40403874</v>
      </c>
      <c r="B3980" s="18" t="s">
        <v>4002</v>
      </c>
      <c r="C3980" s="24">
        <v>0.5</v>
      </c>
      <c r="D3980" s="24" t="s">
        <v>132</v>
      </c>
      <c r="E3980" s="20">
        <v>8.1</v>
      </c>
      <c r="F3980" s="21"/>
      <c r="G3980" s="21">
        <v>0</v>
      </c>
      <c r="H3980" s="21"/>
      <c r="I3980" s="21"/>
      <c r="J3980" s="21"/>
      <c r="K3980" s="22">
        <f>VLOOKUP(D3980,'Porte Honorário'!$A$3:$B$44,2,0)</f>
        <v>15.75</v>
      </c>
      <c r="L3980" s="22">
        <f>'Base PF Saúde'!$K3980*'Base PF Saúde'!$C3980</f>
        <v>7.875</v>
      </c>
      <c r="M3980" s="22">
        <f>ROUND('Base PF Saúde'!$E3980*'Uco e Filme'!$A$2,2)</f>
        <v>146.85</v>
      </c>
      <c r="N3980" s="22">
        <f>'Base PF Saúde'!$H3980*'Uco e Filme'!$A$11</f>
        <v>0</v>
      </c>
      <c r="O3980" s="23">
        <f>ROUND(SUM('Base PF Saúde'!$L3980:$N3980),2)</f>
        <v>154.72999999999999</v>
      </c>
    </row>
    <row r="3981" spans="1:15" ht="48" x14ac:dyDescent="0.25">
      <c r="A3981" s="18">
        <v>40403882</v>
      </c>
      <c r="B3981" s="18" t="s">
        <v>4003</v>
      </c>
      <c r="C3981" s="24">
        <v>0.5</v>
      </c>
      <c r="D3981" s="24" t="s">
        <v>132</v>
      </c>
      <c r="E3981" s="20">
        <v>24.3</v>
      </c>
      <c r="F3981" s="21"/>
      <c r="G3981" s="21">
        <v>0</v>
      </c>
      <c r="H3981" s="21"/>
      <c r="I3981" s="21"/>
      <c r="J3981" s="21"/>
      <c r="K3981" s="22">
        <f>VLOOKUP(D3981,'Porte Honorário'!$A$3:$B$44,2,0)</f>
        <v>15.75</v>
      </c>
      <c r="L3981" s="22">
        <f>'Base PF Saúde'!$K3981*'Base PF Saúde'!$C3981</f>
        <v>7.875</v>
      </c>
      <c r="M3981" s="22">
        <f>ROUND('Base PF Saúde'!$E3981*'Uco e Filme'!$A$2,2)</f>
        <v>440.56</v>
      </c>
      <c r="N3981" s="22">
        <f>'Base PF Saúde'!$H3981*'Uco e Filme'!$A$11</f>
        <v>0</v>
      </c>
      <c r="O3981" s="23">
        <f>ROUND(SUM('Base PF Saúde'!$L3981:$N3981),2)</f>
        <v>448.44</v>
      </c>
    </row>
    <row r="3982" spans="1:15" x14ac:dyDescent="0.25">
      <c r="A3982" s="18">
        <v>40403890</v>
      </c>
      <c r="B3982" s="18" t="s">
        <v>4004</v>
      </c>
      <c r="C3982" s="24">
        <v>0.1</v>
      </c>
      <c r="D3982" s="24" t="s">
        <v>132</v>
      </c>
      <c r="E3982" s="20">
        <v>11.87</v>
      </c>
      <c r="F3982" s="17"/>
      <c r="G3982" s="21">
        <v>0</v>
      </c>
      <c r="H3982" s="21"/>
      <c r="I3982" s="21"/>
      <c r="J3982" s="21"/>
      <c r="K3982" s="22">
        <f>VLOOKUP(D3982,'Porte Honorário'!$A$3:$B$44,2,0)</f>
        <v>15.75</v>
      </c>
      <c r="L3982" s="22">
        <f>'Base PF Saúde'!$K3982*'Base PF Saúde'!$C3982</f>
        <v>1.5750000000000002</v>
      </c>
      <c r="M3982" s="22">
        <f>ROUND('Base PF Saúde'!$E3982*'Uco e Filme'!$A$2,2)</f>
        <v>215.2</v>
      </c>
      <c r="N3982" s="22">
        <f>'Base PF Saúde'!$H3982*'Uco e Filme'!$A$11</f>
        <v>0</v>
      </c>
      <c r="O3982" s="23">
        <f>ROUND(SUM('Base PF Saúde'!$L3982:$N3982),2)</f>
        <v>216.78</v>
      </c>
    </row>
    <row r="3983" spans="1:15" x14ac:dyDescent="0.25">
      <c r="A3983" s="18">
        <v>40403904</v>
      </c>
      <c r="B3983" s="18" t="s">
        <v>4005</v>
      </c>
      <c r="C3983" s="24">
        <v>0.1</v>
      </c>
      <c r="D3983" s="24" t="s">
        <v>132</v>
      </c>
      <c r="E3983" s="20">
        <v>16.96</v>
      </c>
      <c r="F3983" s="17"/>
      <c r="G3983" s="21">
        <v>0</v>
      </c>
      <c r="H3983" s="21"/>
      <c r="I3983" s="21"/>
      <c r="J3983" s="21"/>
      <c r="K3983" s="22">
        <f>VLOOKUP(D3983,'Porte Honorário'!$A$3:$B$44,2,0)</f>
        <v>15.75</v>
      </c>
      <c r="L3983" s="22">
        <f>'Base PF Saúde'!$K3983*'Base PF Saúde'!$C3983</f>
        <v>1.5750000000000002</v>
      </c>
      <c r="M3983" s="22">
        <f>ROUND('Base PF Saúde'!$E3983*'Uco e Filme'!$A$2,2)</f>
        <v>307.48</v>
      </c>
      <c r="N3983" s="22">
        <f>'Base PF Saúde'!$H3983*'Uco e Filme'!$A$11</f>
        <v>0</v>
      </c>
      <c r="O3983" s="23">
        <f>ROUND(SUM('Base PF Saúde'!$L3983:$N3983),2)</f>
        <v>309.06</v>
      </c>
    </row>
    <row r="3984" spans="1:15" ht="24" x14ac:dyDescent="0.25">
      <c r="A3984" s="18">
        <v>40403912</v>
      </c>
      <c r="B3984" s="18" t="s">
        <v>4006</v>
      </c>
      <c r="C3984" s="24">
        <v>1</v>
      </c>
      <c r="D3984" s="24" t="s">
        <v>145</v>
      </c>
      <c r="E3984" s="20">
        <v>456.16</v>
      </c>
      <c r="F3984" s="21"/>
      <c r="G3984" s="21"/>
      <c r="H3984" s="21"/>
      <c r="I3984" s="21"/>
      <c r="J3984" s="21"/>
      <c r="K3984" s="22">
        <f>VLOOKUP(D3984,'Porte Honorário'!$A$3:$B$44,2,0)</f>
        <v>100.84</v>
      </c>
      <c r="L3984" s="22">
        <f>'Base PF Saúde'!$K3984*'Base PF Saúde'!$C3984</f>
        <v>100.84</v>
      </c>
      <c r="M3984" s="22">
        <f>ROUND('Base PF Saúde'!$E3984*'Uco e Filme'!$A$2,2)</f>
        <v>8270.18</v>
      </c>
      <c r="N3984" s="22">
        <f>'Base PF Saúde'!$H3984*'Uco e Filme'!$A$11</f>
        <v>0</v>
      </c>
      <c r="O3984" s="23">
        <f>ROUND(SUM('Base PF Saúde'!$L3984:$N3984),2)</f>
        <v>8371.02</v>
      </c>
    </row>
    <row r="3985" spans="1:15" ht="24" x14ac:dyDescent="0.25">
      <c r="A3985" s="18">
        <v>40403920</v>
      </c>
      <c r="B3985" s="18" t="s">
        <v>4007</v>
      </c>
      <c r="C3985" s="24">
        <v>0.1</v>
      </c>
      <c r="D3985" s="24" t="s">
        <v>132</v>
      </c>
      <c r="E3985" s="20">
        <v>0.55800000000000005</v>
      </c>
      <c r="F3985" s="21"/>
      <c r="G3985" s="21"/>
      <c r="H3985" s="21"/>
      <c r="I3985" s="21"/>
      <c r="J3985" s="21"/>
      <c r="K3985" s="22">
        <f>VLOOKUP(D3985,'Porte Honorário'!$A$3:$B$44,2,0)</f>
        <v>15.75</v>
      </c>
      <c r="L3985" s="22">
        <f>'Base PF Saúde'!$K3985*'Base PF Saúde'!$C3985</f>
        <v>1.5750000000000002</v>
      </c>
      <c r="M3985" s="22">
        <f>ROUND('Base PF Saúde'!$E3985*'Uco e Filme'!$A$2,2)</f>
        <v>10.119999999999999</v>
      </c>
      <c r="N3985" s="22">
        <f>'Base PF Saúde'!$H3985*'Uco e Filme'!$A$11</f>
        <v>0</v>
      </c>
      <c r="O3985" s="23">
        <f>ROUND(SUM('Base PF Saúde'!$L3985:$N3985),2)</f>
        <v>11.7</v>
      </c>
    </row>
    <row r="3986" spans="1:15" ht="24" x14ac:dyDescent="0.25">
      <c r="A3986" s="18">
        <v>40403939</v>
      </c>
      <c r="B3986" s="18" t="s">
        <v>4008</v>
      </c>
      <c r="C3986" s="24">
        <v>1</v>
      </c>
      <c r="D3986" s="24" t="s">
        <v>336</v>
      </c>
      <c r="E3986" s="20">
        <v>104</v>
      </c>
      <c r="F3986" s="21"/>
      <c r="G3986" s="21"/>
      <c r="H3986" s="21"/>
      <c r="I3986" s="21"/>
      <c r="J3986" s="21"/>
      <c r="K3986" s="22">
        <f>VLOOKUP(D3986,'Porte Honorário'!$A$3:$B$44,2,0)</f>
        <v>401.75</v>
      </c>
      <c r="L3986" s="22">
        <f>'Base PF Saúde'!$K3986*'Base PF Saúde'!$C3986</f>
        <v>401.75</v>
      </c>
      <c r="M3986" s="22">
        <f>ROUND('Base PF Saúde'!$E3986*'Uco e Filme'!$A$2,2)</f>
        <v>1885.52</v>
      </c>
      <c r="N3986" s="22">
        <f>'Base PF Saúde'!$H3986*'Uco e Filme'!$A$11</f>
        <v>0</v>
      </c>
      <c r="O3986" s="23">
        <f>ROUND(SUM('Base PF Saúde'!$L3986:$N3986),2)</f>
        <v>2287.27</v>
      </c>
    </row>
    <row r="3987" spans="1:15" ht="24" x14ac:dyDescent="0.25">
      <c r="A3987" s="18">
        <v>40403947</v>
      </c>
      <c r="B3987" s="18" t="s">
        <v>4009</v>
      </c>
      <c r="C3987" s="24">
        <v>1</v>
      </c>
      <c r="D3987" s="24" t="s">
        <v>98</v>
      </c>
      <c r="E3987" s="20">
        <v>4.3499999999999996</v>
      </c>
      <c r="F3987" s="21"/>
      <c r="G3987" s="21"/>
      <c r="H3987" s="21"/>
      <c r="I3987" s="21"/>
      <c r="J3987" s="21"/>
      <c r="K3987" s="22">
        <f>VLOOKUP(D3987,'Porte Honorário'!$A$3:$B$44,2,0)</f>
        <v>47.27</v>
      </c>
      <c r="L3987" s="22">
        <f>'Base PF Saúde'!$K3987*'Base PF Saúde'!$C3987</f>
        <v>47.27</v>
      </c>
      <c r="M3987" s="22">
        <f>ROUND('Base PF Saúde'!$E3987*'Uco e Filme'!$A$2,2)</f>
        <v>78.87</v>
      </c>
      <c r="N3987" s="22">
        <f>'Base PF Saúde'!$H3987*'Uco e Filme'!$A$11</f>
        <v>0</v>
      </c>
      <c r="O3987" s="23">
        <f>ROUND(SUM('Base PF Saúde'!$L3987:$N3987),2)</f>
        <v>126.14</v>
      </c>
    </row>
    <row r="3988" spans="1:15" x14ac:dyDescent="0.25">
      <c r="A3988" s="18">
        <v>40403955</v>
      </c>
      <c r="B3988" s="18" t="s">
        <v>4010</v>
      </c>
      <c r="C3988" s="24">
        <v>1</v>
      </c>
      <c r="D3988" s="24" t="s">
        <v>137</v>
      </c>
      <c r="E3988" s="20">
        <v>28.18</v>
      </c>
      <c r="F3988" s="21"/>
      <c r="G3988" s="21"/>
      <c r="H3988" s="21"/>
      <c r="I3988" s="21"/>
      <c r="J3988" s="21"/>
      <c r="K3988" s="22">
        <f>VLOOKUP(D3988,'Porte Honorário'!$A$3:$B$44,2,0)</f>
        <v>31.52</v>
      </c>
      <c r="L3988" s="22">
        <f>'Base PF Saúde'!$K3988*'Base PF Saúde'!$C3988</f>
        <v>31.52</v>
      </c>
      <c r="M3988" s="22">
        <f>ROUND('Base PF Saúde'!$E3988*'Uco e Filme'!$A$2,2)</f>
        <v>510.9</v>
      </c>
      <c r="N3988" s="22">
        <f>'Base PF Saúde'!$H3988*'Uco e Filme'!$A$11</f>
        <v>0</v>
      </c>
      <c r="O3988" s="23">
        <f>ROUND(SUM('Base PF Saúde'!$L3988:$N3988),2)</f>
        <v>542.41999999999996</v>
      </c>
    </row>
    <row r="3989" spans="1:15" ht="36" x14ac:dyDescent="0.25">
      <c r="A3989" s="18">
        <v>40403963</v>
      </c>
      <c r="B3989" s="18" t="s">
        <v>4011</v>
      </c>
      <c r="C3989" s="24">
        <v>0.2</v>
      </c>
      <c r="D3989" s="24" t="s">
        <v>132</v>
      </c>
      <c r="E3989" s="20">
        <v>1.73</v>
      </c>
      <c r="F3989" s="21"/>
      <c r="G3989" s="21"/>
      <c r="H3989" s="21"/>
      <c r="I3989" s="21"/>
      <c r="J3989" s="21"/>
      <c r="K3989" s="22">
        <f>VLOOKUP(D3989,'Porte Honorário'!$A$3:$B$44,2,0)</f>
        <v>15.75</v>
      </c>
      <c r="L3989" s="22">
        <f>'Base PF Saúde'!$K3989*'Base PF Saúde'!$C3989</f>
        <v>3.1500000000000004</v>
      </c>
      <c r="M3989" s="22">
        <f>ROUND('Base PF Saúde'!$E3989*'Uco e Filme'!$A$2,2)</f>
        <v>31.36</v>
      </c>
      <c r="N3989" s="22">
        <f>'Base PF Saúde'!$H3989*'Uco e Filme'!$A$11</f>
        <v>0</v>
      </c>
      <c r="O3989" s="23">
        <f>ROUND(SUM('Base PF Saúde'!$L3989:$N3989),2)</f>
        <v>34.51</v>
      </c>
    </row>
    <row r="3990" spans="1:15" ht="60" x14ac:dyDescent="0.25">
      <c r="A3990" s="18">
        <v>40403971</v>
      </c>
      <c r="B3990" s="18" t="s">
        <v>4012</v>
      </c>
      <c r="C3990" s="24">
        <v>0.3</v>
      </c>
      <c r="D3990" s="24" t="s">
        <v>132</v>
      </c>
      <c r="E3990" s="20">
        <v>6.24</v>
      </c>
      <c r="F3990" s="17"/>
      <c r="G3990" s="21"/>
      <c r="H3990" s="21"/>
      <c r="I3990" s="21"/>
      <c r="J3990" s="21"/>
      <c r="K3990" s="22">
        <f>VLOOKUP(D3990,'Porte Honorário'!$A$3:$B$44,2,0)</f>
        <v>15.75</v>
      </c>
      <c r="L3990" s="22">
        <f>'Base PF Saúde'!$K3990*'Base PF Saúde'!$C3990</f>
        <v>4.7249999999999996</v>
      </c>
      <c r="M3990" s="22">
        <f>ROUND('Base PF Saúde'!$E3990*'Uco e Filme'!$A$2,2)</f>
        <v>113.13</v>
      </c>
      <c r="N3990" s="22">
        <f>'Base PF Saúde'!$H3990*'Uco e Filme'!$A$11</f>
        <v>0</v>
      </c>
      <c r="O3990" s="23">
        <f>ROUND(SUM('Base PF Saúde'!$L3990:$N3990),2)</f>
        <v>117.86</v>
      </c>
    </row>
    <row r="3991" spans="1:15" ht="36" x14ac:dyDescent="0.25">
      <c r="A3991" s="18">
        <v>40403980</v>
      </c>
      <c r="B3991" s="18" t="s">
        <v>4013</v>
      </c>
      <c r="C3991" s="24">
        <v>0.1</v>
      </c>
      <c r="D3991" s="24" t="s">
        <v>132</v>
      </c>
      <c r="E3991" s="20">
        <v>2.17</v>
      </c>
      <c r="F3991" s="17"/>
      <c r="G3991" s="21"/>
      <c r="H3991" s="21"/>
      <c r="I3991" s="21"/>
      <c r="J3991" s="21"/>
      <c r="K3991" s="22">
        <f>VLOOKUP(D3991,'Porte Honorário'!$A$3:$B$44,2,0)</f>
        <v>15.75</v>
      </c>
      <c r="L3991" s="22">
        <f>'Base PF Saúde'!$K3991*'Base PF Saúde'!$C3991</f>
        <v>1.5750000000000002</v>
      </c>
      <c r="M3991" s="22">
        <f>ROUND('Base PF Saúde'!$E3991*'Uco e Filme'!$A$2,2)</f>
        <v>39.340000000000003</v>
      </c>
      <c r="N3991" s="22">
        <f>'Base PF Saúde'!$H3991*'Uco e Filme'!$A$11</f>
        <v>0</v>
      </c>
      <c r="O3991" s="23">
        <f>ROUND(SUM('Base PF Saúde'!$L3991:$N3991),2)</f>
        <v>40.92</v>
      </c>
    </row>
    <row r="3992" spans="1:15" ht="36" x14ac:dyDescent="0.25">
      <c r="A3992" s="18">
        <v>40403998</v>
      </c>
      <c r="B3992" s="18" t="s">
        <v>4014</v>
      </c>
      <c r="C3992" s="24">
        <v>0.1</v>
      </c>
      <c r="D3992" s="24" t="s">
        <v>132</v>
      </c>
      <c r="E3992" s="20">
        <v>0.55800000000000005</v>
      </c>
      <c r="F3992" s="21"/>
      <c r="G3992" s="21"/>
      <c r="H3992" s="21"/>
      <c r="I3992" s="21"/>
      <c r="J3992" s="21"/>
      <c r="K3992" s="22">
        <f>VLOOKUP(D3992,'Porte Honorário'!$A$3:$B$44,2,0)</f>
        <v>15.75</v>
      </c>
      <c r="L3992" s="22">
        <f>'Base PF Saúde'!$K3992*'Base PF Saúde'!$C3992</f>
        <v>1.5750000000000002</v>
      </c>
      <c r="M3992" s="22">
        <f>ROUND('Base PF Saúde'!$E3992*'Uco e Filme'!$A$2,2)</f>
        <v>10.119999999999999</v>
      </c>
      <c r="N3992" s="22">
        <f>'Base PF Saúde'!$H3992*'Uco e Filme'!$A$11</f>
        <v>0</v>
      </c>
      <c r="O3992" s="23">
        <f>ROUND(SUM('Base PF Saúde'!$L3992:$N3992),2)</f>
        <v>11.7</v>
      </c>
    </row>
    <row r="3993" spans="1:15" x14ac:dyDescent="0.25">
      <c r="A3993" s="18">
        <v>40404021</v>
      </c>
      <c r="B3993" s="18" t="s">
        <v>4015</v>
      </c>
      <c r="C3993" s="24">
        <v>1</v>
      </c>
      <c r="D3993" s="24" t="s">
        <v>140</v>
      </c>
      <c r="E3993" s="20"/>
      <c r="F3993" s="17"/>
      <c r="G3993" s="21"/>
      <c r="H3993" s="21"/>
      <c r="I3993" s="21"/>
      <c r="J3993" s="21"/>
      <c r="K3993" s="22">
        <f>VLOOKUP(D3993,'Porte Honorário'!$A$3:$B$44,2,0)</f>
        <v>321.38</v>
      </c>
      <c r="L3993" s="22">
        <f>'Base PF Saúde'!$K3993*'Base PF Saúde'!$C3993</f>
        <v>321.38</v>
      </c>
      <c r="M3993" s="22">
        <f>ROUND('Base PF Saúde'!$E3993*'Uco e Filme'!$A$2,2)</f>
        <v>0</v>
      </c>
      <c r="N3993" s="22">
        <f>'Base PF Saúde'!$H3993*'Uco e Filme'!$A$11</f>
        <v>0</v>
      </c>
      <c r="O3993" s="23">
        <f>ROUND(SUM('Base PF Saúde'!$L3993:$N3993),2)</f>
        <v>321.38</v>
      </c>
    </row>
    <row r="3994" spans="1:15" ht="24" x14ac:dyDescent="0.25">
      <c r="A3994" s="18">
        <v>40404030</v>
      </c>
      <c r="B3994" s="18" t="s">
        <v>4016</v>
      </c>
      <c r="C3994" s="24">
        <v>0.25</v>
      </c>
      <c r="D3994" s="24" t="s">
        <v>132</v>
      </c>
      <c r="E3994" s="20">
        <v>25.245000000000001</v>
      </c>
      <c r="F3994" s="17"/>
      <c r="G3994" s="21"/>
      <c r="H3994" s="21"/>
      <c r="I3994" s="21"/>
      <c r="J3994" s="21"/>
      <c r="K3994" s="22">
        <f>VLOOKUP(D3994,'Porte Honorário'!$A$3:$B$44,2,0)</f>
        <v>15.75</v>
      </c>
      <c r="L3994" s="22">
        <f>'Base PF Saúde'!$K3994*'Base PF Saúde'!$C3994</f>
        <v>3.9375</v>
      </c>
      <c r="M3994" s="22">
        <f>ROUND('Base PF Saúde'!$E3994*'Uco e Filme'!$A$2,2)</f>
        <v>457.69</v>
      </c>
      <c r="N3994" s="22">
        <f>'Base PF Saúde'!$H3994*'Uco e Filme'!$A$11</f>
        <v>0</v>
      </c>
      <c r="O3994" s="23">
        <f>ROUND(SUM('Base PF Saúde'!$L3994:$N3994),2)</f>
        <v>461.63</v>
      </c>
    </row>
    <row r="3995" spans="1:15" ht="24" x14ac:dyDescent="0.25">
      <c r="A3995" s="18">
        <v>40404048</v>
      </c>
      <c r="B3995" s="18" t="s">
        <v>4017</v>
      </c>
      <c r="C3995" s="24">
        <v>0.1</v>
      </c>
      <c r="D3995" s="24" t="s">
        <v>132</v>
      </c>
      <c r="E3995" s="20">
        <v>62.4</v>
      </c>
      <c r="F3995" s="17"/>
      <c r="G3995" s="21"/>
      <c r="H3995" s="21"/>
      <c r="I3995" s="21"/>
      <c r="J3995" s="21"/>
      <c r="K3995" s="22">
        <f>VLOOKUP(D3995,'Porte Honorário'!$A$3:$B$44,2,0)</f>
        <v>15.75</v>
      </c>
      <c r="L3995" s="22">
        <f>'Base PF Saúde'!$K3995*'Base PF Saúde'!$C3995</f>
        <v>1.5750000000000002</v>
      </c>
      <c r="M3995" s="22">
        <f>ROUND('Base PF Saúde'!$E3995*'Uco e Filme'!$A$2,2)</f>
        <v>1131.31</v>
      </c>
      <c r="N3995" s="22">
        <f>'Base PF Saúde'!$H3995*'Uco e Filme'!$A$11</f>
        <v>0</v>
      </c>
      <c r="O3995" s="23">
        <f>ROUND(SUM('Base PF Saúde'!$L3995:$N3995),2)</f>
        <v>1132.8900000000001</v>
      </c>
    </row>
    <row r="3996" spans="1:15" ht="24" x14ac:dyDescent="0.25">
      <c r="A3996" s="18">
        <v>40404056</v>
      </c>
      <c r="B3996" s="18" t="s">
        <v>4018</v>
      </c>
      <c r="C3996" s="24">
        <v>0.1</v>
      </c>
      <c r="D3996" s="24" t="s">
        <v>132</v>
      </c>
      <c r="E3996" s="20">
        <v>62.4</v>
      </c>
      <c r="F3996" s="17"/>
      <c r="G3996" s="21"/>
      <c r="H3996" s="21"/>
      <c r="I3996" s="21"/>
      <c r="J3996" s="21"/>
      <c r="K3996" s="22">
        <f>VLOOKUP(D3996,'Porte Honorário'!$A$3:$B$44,2,0)</f>
        <v>15.75</v>
      </c>
      <c r="L3996" s="22">
        <f>'Base PF Saúde'!$K3996*'Base PF Saúde'!$C3996</f>
        <v>1.5750000000000002</v>
      </c>
      <c r="M3996" s="22">
        <f>ROUND('Base PF Saúde'!$E3996*'Uco e Filme'!$A$2,2)</f>
        <v>1131.31</v>
      </c>
      <c r="N3996" s="22">
        <f>'Base PF Saúde'!$H3996*'Uco e Filme'!$A$11</f>
        <v>0</v>
      </c>
      <c r="O3996" s="23">
        <f>ROUND(SUM('Base PF Saúde'!$L3996:$N3996),2)</f>
        <v>1132.8900000000001</v>
      </c>
    </row>
    <row r="3997" spans="1:15" ht="24" x14ac:dyDescent="0.25">
      <c r="A3997" s="18">
        <v>40404064</v>
      </c>
      <c r="B3997" s="18" t="s">
        <v>4019</v>
      </c>
      <c r="C3997" s="24">
        <v>0.1</v>
      </c>
      <c r="D3997" s="24" t="s">
        <v>132</v>
      </c>
      <c r="E3997" s="20">
        <v>62.4</v>
      </c>
      <c r="F3997" s="17"/>
      <c r="G3997" s="21"/>
      <c r="H3997" s="21"/>
      <c r="I3997" s="21"/>
      <c r="J3997" s="21"/>
      <c r="K3997" s="22">
        <f>VLOOKUP(D3997,'Porte Honorário'!$A$3:$B$44,2,0)</f>
        <v>15.75</v>
      </c>
      <c r="L3997" s="22">
        <f>'Base PF Saúde'!$K3997*'Base PF Saúde'!$C3997</f>
        <v>1.5750000000000002</v>
      </c>
      <c r="M3997" s="22">
        <f>ROUND('Base PF Saúde'!$E3997*'Uco e Filme'!$A$2,2)</f>
        <v>1131.31</v>
      </c>
      <c r="N3997" s="22">
        <f>'Base PF Saúde'!$H3997*'Uco e Filme'!$A$11</f>
        <v>0</v>
      </c>
      <c r="O3997" s="23">
        <f>ROUND(SUM('Base PF Saúde'!$L3997:$N3997),2)</f>
        <v>1132.8900000000001</v>
      </c>
    </row>
    <row r="3998" spans="1:15" ht="48" x14ac:dyDescent="0.25">
      <c r="A3998" s="18">
        <v>40404072</v>
      </c>
      <c r="B3998" s="18" t="s">
        <v>4020</v>
      </c>
      <c r="C3998" s="24">
        <v>1</v>
      </c>
      <c r="D3998" s="27" t="s">
        <v>140</v>
      </c>
      <c r="E3998" s="20">
        <v>101</v>
      </c>
      <c r="F3998" s="17"/>
      <c r="G3998" s="21"/>
      <c r="H3998" s="21"/>
      <c r="I3998" s="21"/>
      <c r="J3998" s="21"/>
      <c r="K3998" s="22">
        <f>VLOOKUP(D3998,'Porte Honorário'!$A$3:$B$44,2,0)</f>
        <v>321.38</v>
      </c>
      <c r="L3998" s="22">
        <f>'Base PF Saúde'!$K3998*'Base PF Saúde'!$C3998</f>
        <v>321.38</v>
      </c>
      <c r="M3998" s="22">
        <f>ROUND('Base PF Saúde'!$E3998*'Uco e Filme'!$A$2,2)</f>
        <v>1831.13</v>
      </c>
      <c r="N3998" s="22">
        <f>'Base PF Saúde'!$H3998*'Uco e Filme'!$A$11</f>
        <v>0</v>
      </c>
      <c r="O3998" s="23">
        <f>ROUND(SUM('Base PF Saúde'!$L3998:$N3998),2)</f>
        <v>2152.5100000000002</v>
      </c>
    </row>
    <row r="3999" spans="1:15" ht="36" x14ac:dyDescent="0.25">
      <c r="A3999" s="18">
        <v>40404080</v>
      </c>
      <c r="B3999" s="18" t="s">
        <v>4021</v>
      </c>
      <c r="C3999" s="24">
        <v>0.1</v>
      </c>
      <c r="D3999" s="24" t="s">
        <v>132</v>
      </c>
      <c r="E3999" s="20">
        <v>3.177</v>
      </c>
      <c r="F3999" s="17"/>
      <c r="G3999" s="21"/>
      <c r="H3999" s="21"/>
      <c r="I3999" s="21"/>
      <c r="J3999" s="21"/>
      <c r="K3999" s="22">
        <f>VLOOKUP(D3999,'Porte Honorário'!$A$3:$B$44,2,0)</f>
        <v>15.75</v>
      </c>
      <c r="L3999" s="22">
        <f>'Base PF Saúde'!$K3999*'Base PF Saúde'!$C3999</f>
        <v>1.5750000000000002</v>
      </c>
      <c r="M3999" s="22">
        <f>ROUND('Base PF Saúde'!$E3999*'Uco e Filme'!$A$2,2)</f>
        <v>57.6</v>
      </c>
      <c r="N3999" s="22">
        <f>'Base PF Saúde'!$H3999*'Uco e Filme'!$A$11</f>
        <v>0</v>
      </c>
      <c r="O3999" s="23">
        <f>ROUND(SUM('Base PF Saúde'!$L3999:$N3999),2)</f>
        <v>59.18</v>
      </c>
    </row>
    <row r="4000" spans="1:15" ht="36" x14ac:dyDescent="0.25">
      <c r="A4000" s="18">
        <v>40404099</v>
      </c>
      <c r="B4000" s="18" t="s">
        <v>4022</v>
      </c>
      <c r="C4000" s="24">
        <v>0.1</v>
      </c>
      <c r="D4000" s="24" t="s">
        <v>132</v>
      </c>
      <c r="E4000" s="20">
        <v>3.177</v>
      </c>
      <c r="F4000" s="21"/>
      <c r="G4000" s="21"/>
      <c r="H4000" s="21"/>
      <c r="I4000" s="21"/>
      <c r="J4000" s="21"/>
      <c r="K4000" s="22">
        <f>VLOOKUP(D4000,'Porte Honorário'!$A$3:$B$44,2,0)</f>
        <v>15.75</v>
      </c>
      <c r="L4000" s="22">
        <f>'Base PF Saúde'!$K4000*'Base PF Saúde'!$C4000</f>
        <v>1.5750000000000002</v>
      </c>
      <c r="M4000" s="22">
        <f>ROUND('Base PF Saúde'!$E4000*'Uco e Filme'!$A$2,2)</f>
        <v>57.6</v>
      </c>
      <c r="N4000" s="22">
        <f>'Base PF Saúde'!$H4000*'Uco e Filme'!$A$11</f>
        <v>0</v>
      </c>
      <c r="O4000" s="23">
        <f>ROUND(SUM('Base PF Saúde'!$L4000:$N4000),2)</f>
        <v>59.18</v>
      </c>
    </row>
    <row r="4001" spans="1:15" ht="24" customHeight="1" x14ac:dyDescent="0.25">
      <c r="A4001" s="18">
        <v>40404102</v>
      </c>
      <c r="B4001" s="18" t="s">
        <v>4023</v>
      </c>
      <c r="C4001" s="24">
        <v>1</v>
      </c>
      <c r="D4001" s="24" t="s">
        <v>140</v>
      </c>
      <c r="E4001" s="20"/>
      <c r="F4001" s="21"/>
      <c r="G4001" s="21"/>
      <c r="H4001" s="21"/>
      <c r="I4001" s="21"/>
      <c r="J4001" s="21"/>
      <c r="K4001" s="22">
        <f>VLOOKUP(D4001,'Porte Honorário'!$A$3:$B$44,2,0)</f>
        <v>321.38</v>
      </c>
      <c r="L4001" s="22">
        <f>'Base PF Saúde'!$K4001*'Base PF Saúde'!$C4001</f>
        <v>321.38</v>
      </c>
      <c r="M4001" s="22">
        <f>ROUND('Base PF Saúde'!$E4001*'Uco e Filme'!$A$2,2)</f>
        <v>0</v>
      </c>
      <c r="N4001" s="22">
        <f>'Base PF Saúde'!$H4001*'Uco e Filme'!$A$11</f>
        <v>0</v>
      </c>
      <c r="O4001" s="23">
        <f>ROUND(SUM('Base PF Saúde'!$L4001:$N4001),2)</f>
        <v>321.38</v>
      </c>
    </row>
    <row r="4002" spans="1:15" ht="24" x14ac:dyDescent="0.25">
      <c r="A4002" s="18">
        <v>40404110</v>
      </c>
      <c r="B4002" s="18" t="s">
        <v>4024</v>
      </c>
      <c r="C4002" s="24">
        <v>0.25</v>
      </c>
      <c r="D4002" s="24" t="s">
        <v>132</v>
      </c>
      <c r="E4002" s="20">
        <v>25.245000000000001</v>
      </c>
      <c r="F4002" s="17"/>
      <c r="G4002" s="21"/>
      <c r="H4002" s="21"/>
      <c r="I4002" s="21"/>
      <c r="J4002" s="21"/>
      <c r="K4002" s="22">
        <f>VLOOKUP(D4002,'Porte Honorário'!$A$3:$B$44,2,0)</f>
        <v>15.75</v>
      </c>
      <c r="L4002" s="22">
        <f>'Base PF Saúde'!$K4002*'Base PF Saúde'!$C4002</f>
        <v>3.9375</v>
      </c>
      <c r="M4002" s="22">
        <f>ROUND('Base PF Saúde'!$E4002*'Uco e Filme'!$A$2,2)</f>
        <v>457.69</v>
      </c>
      <c r="N4002" s="22">
        <f>'Base PF Saúde'!$H4002*'Uco e Filme'!$A$11</f>
        <v>0</v>
      </c>
      <c r="O4002" s="23">
        <f>ROUND(SUM('Base PF Saúde'!$L4002:$N4002),2)</f>
        <v>461.63</v>
      </c>
    </row>
    <row r="4003" spans="1:15" ht="13.9" customHeight="1" x14ac:dyDescent="0.25">
      <c r="A4003" s="18">
        <v>40404129</v>
      </c>
      <c r="B4003" s="18" t="s">
        <v>4025</v>
      </c>
      <c r="C4003" s="24">
        <v>0.25</v>
      </c>
      <c r="D4003" s="24" t="s">
        <v>132</v>
      </c>
      <c r="E4003" s="20">
        <v>25.245000000000001</v>
      </c>
      <c r="F4003" s="17"/>
      <c r="G4003" s="21"/>
      <c r="H4003" s="21"/>
      <c r="I4003" s="21"/>
      <c r="J4003" s="21"/>
      <c r="K4003" s="22">
        <f>VLOOKUP(D4003,'Porte Honorário'!$A$3:$B$44,2,0)</f>
        <v>15.75</v>
      </c>
      <c r="L4003" s="22">
        <f>'Base PF Saúde'!$K4003*'Base PF Saúde'!$C4003</f>
        <v>3.9375</v>
      </c>
      <c r="M4003" s="22">
        <f>ROUND('Base PF Saúde'!$E4003*'Uco e Filme'!$A$2,2)</f>
        <v>457.69</v>
      </c>
      <c r="N4003" s="22">
        <f>'Base PF Saúde'!$H4003*'Uco e Filme'!$A$11</f>
        <v>0</v>
      </c>
      <c r="O4003" s="23">
        <f>ROUND(SUM('Base PF Saúde'!$L4003:$N4003),2)</f>
        <v>461.63</v>
      </c>
    </row>
    <row r="4004" spans="1:15" ht="24" x14ac:dyDescent="0.25">
      <c r="A4004" s="18">
        <v>40404137</v>
      </c>
      <c r="B4004" s="18" t="s">
        <v>4026</v>
      </c>
      <c r="C4004" s="24">
        <v>0.25</v>
      </c>
      <c r="D4004" s="24" t="s">
        <v>132</v>
      </c>
      <c r="E4004" s="20">
        <v>25.245000000000001</v>
      </c>
      <c r="F4004" s="17"/>
      <c r="G4004" s="21"/>
      <c r="H4004" s="21"/>
      <c r="I4004" s="21"/>
      <c r="J4004" s="21"/>
      <c r="K4004" s="22">
        <f>VLOOKUP(D4004,'Porte Honorário'!$A$3:$B$44,2,0)</f>
        <v>15.75</v>
      </c>
      <c r="L4004" s="22">
        <f>'Base PF Saúde'!$K4004*'Base PF Saúde'!$C4004</f>
        <v>3.9375</v>
      </c>
      <c r="M4004" s="22">
        <f>ROUND('Base PF Saúde'!$E4004*'Uco e Filme'!$A$2,2)</f>
        <v>457.69</v>
      </c>
      <c r="N4004" s="22">
        <f>'Base PF Saúde'!$H4004*'Uco e Filme'!$A$11</f>
        <v>0</v>
      </c>
      <c r="O4004" s="23">
        <f>ROUND(SUM('Base PF Saúde'!$L4004:$N4004),2)</f>
        <v>461.63</v>
      </c>
    </row>
    <row r="4005" spans="1:15" ht="24" x14ac:dyDescent="0.25">
      <c r="A4005" s="18">
        <v>40404145</v>
      </c>
      <c r="B4005" s="18" t="s">
        <v>4027</v>
      </c>
      <c r="C4005" s="24">
        <v>0.25</v>
      </c>
      <c r="D4005" s="24" t="s">
        <v>132</v>
      </c>
      <c r="E4005" s="20">
        <v>25.245000000000001</v>
      </c>
      <c r="F4005" s="17"/>
      <c r="G4005" s="21"/>
      <c r="H4005" s="21"/>
      <c r="I4005" s="21"/>
      <c r="J4005" s="21"/>
      <c r="K4005" s="22">
        <f>VLOOKUP(D4005,'Porte Honorário'!$A$3:$B$44,2,0)</f>
        <v>15.75</v>
      </c>
      <c r="L4005" s="22">
        <f>'Base PF Saúde'!$K4005*'Base PF Saúde'!$C4005</f>
        <v>3.9375</v>
      </c>
      <c r="M4005" s="22">
        <f>ROUND('Base PF Saúde'!$E4005*'Uco e Filme'!$A$2,2)</f>
        <v>457.69</v>
      </c>
      <c r="N4005" s="22">
        <f>'Base PF Saúde'!$H4005*'Uco e Filme'!$A$11</f>
        <v>0</v>
      </c>
      <c r="O4005" s="23">
        <f>ROUND(SUM('Base PF Saúde'!$L4005:$N4005),2)</f>
        <v>461.63</v>
      </c>
    </row>
    <row r="4006" spans="1:15" ht="24" x14ac:dyDescent="0.25">
      <c r="A4006" s="18">
        <v>40404153</v>
      </c>
      <c r="B4006" s="18" t="s">
        <v>4028</v>
      </c>
      <c r="C4006" s="24">
        <v>0.25</v>
      </c>
      <c r="D4006" s="24" t="s">
        <v>132</v>
      </c>
      <c r="E4006" s="20">
        <v>25.245000000000001</v>
      </c>
      <c r="F4006" s="17"/>
      <c r="G4006" s="21"/>
      <c r="H4006" s="21"/>
      <c r="I4006" s="21"/>
      <c r="J4006" s="21"/>
      <c r="K4006" s="22">
        <f>VLOOKUP(D4006,'Porte Honorário'!$A$3:$B$44,2,0)</f>
        <v>15.75</v>
      </c>
      <c r="L4006" s="22">
        <f>'Base PF Saúde'!$K4006*'Base PF Saúde'!$C4006</f>
        <v>3.9375</v>
      </c>
      <c r="M4006" s="22">
        <f>ROUND('Base PF Saúde'!$E4006*'Uco e Filme'!$A$2,2)</f>
        <v>457.69</v>
      </c>
      <c r="N4006" s="22">
        <f>'Base PF Saúde'!$H4006*'Uco e Filme'!$A$11</f>
        <v>0</v>
      </c>
      <c r="O4006" s="23">
        <f>ROUND(SUM('Base PF Saúde'!$L4006:$N4006),2)</f>
        <v>461.63</v>
      </c>
    </row>
    <row r="4007" spans="1:15" ht="24" x14ac:dyDescent="0.25">
      <c r="A4007" s="18">
        <v>40404161</v>
      </c>
      <c r="B4007" s="18" t="s">
        <v>4029</v>
      </c>
      <c r="C4007" s="24">
        <v>0.25</v>
      </c>
      <c r="D4007" s="24" t="s">
        <v>132</v>
      </c>
      <c r="E4007" s="20">
        <v>25.245000000000001</v>
      </c>
      <c r="F4007" s="17"/>
      <c r="G4007" s="21"/>
      <c r="H4007" s="21"/>
      <c r="I4007" s="21"/>
      <c r="J4007" s="21"/>
      <c r="K4007" s="22">
        <f>VLOOKUP(D4007,'Porte Honorário'!$A$3:$B$44,2,0)</f>
        <v>15.75</v>
      </c>
      <c r="L4007" s="22">
        <f>'Base PF Saúde'!$K4007*'Base PF Saúde'!$C4007</f>
        <v>3.9375</v>
      </c>
      <c r="M4007" s="22">
        <f>ROUND('Base PF Saúde'!$E4007*'Uco e Filme'!$A$2,2)</f>
        <v>457.69</v>
      </c>
      <c r="N4007" s="22">
        <f>'Base PF Saúde'!$H4007*'Uco e Filme'!$A$11</f>
        <v>0</v>
      </c>
      <c r="O4007" s="23">
        <f>ROUND(SUM('Base PF Saúde'!$L4007:$N4007),2)</f>
        <v>461.63</v>
      </c>
    </row>
    <row r="4008" spans="1:15" ht="36" x14ac:dyDescent="0.25">
      <c r="A4008" s="18">
        <v>40404170</v>
      </c>
      <c r="B4008" s="18" t="s">
        <v>4030</v>
      </c>
      <c r="C4008" s="24">
        <v>1</v>
      </c>
      <c r="D4008" s="24" t="s">
        <v>137</v>
      </c>
      <c r="E4008" s="20">
        <v>15</v>
      </c>
      <c r="F4008" s="17"/>
      <c r="G4008" s="21"/>
      <c r="H4008" s="21"/>
      <c r="I4008" s="21"/>
      <c r="J4008" s="21"/>
      <c r="K4008" s="22">
        <f>VLOOKUP(D4008,'Porte Honorário'!$A$3:$B$44,2,0)</f>
        <v>31.52</v>
      </c>
      <c r="L4008" s="22">
        <f>'Base PF Saúde'!$K4008*'Base PF Saúde'!$C4008</f>
        <v>31.52</v>
      </c>
      <c r="M4008" s="22">
        <f>ROUND('Base PF Saúde'!$E4008*'Uco e Filme'!$A$2,2)</f>
        <v>271.95</v>
      </c>
      <c r="N4008" s="22">
        <f>'Base PF Saúde'!$H4008*'Uco e Filme'!$A$11</f>
        <v>0</v>
      </c>
      <c r="O4008" s="23">
        <f>ROUND(SUM('Base PF Saúde'!$L4008:$N4008),2)</f>
        <v>303.47000000000003</v>
      </c>
    </row>
    <row r="4009" spans="1:15" ht="36" x14ac:dyDescent="0.25">
      <c r="A4009" s="18">
        <v>40404188</v>
      </c>
      <c r="B4009" s="18" t="s">
        <v>4031</v>
      </c>
      <c r="C4009" s="24">
        <v>1</v>
      </c>
      <c r="D4009" s="24" t="s">
        <v>137</v>
      </c>
      <c r="E4009" s="20">
        <v>15</v>
      </c>
      <c r="F4009" s="17"/>
      <c r="G4009" s="21"/>
      <c r="H4009" s="21"/>
      <c r="I4009" s="21"/>
      <c r="J4009" s="21"/>
      <c r="K4009" s="22">
        <f>VLOOKUP(D4009,'Porte Honorário'!$A$3:$B$44,2,0)</f>
        <v>31.52</v>
      </c>
      <c r="L4009" s="22">
        <f>'Base PF Saúde'!$K4009*'Base PF Saúde'!$C4009</f>
        <v>31.52</v>
      </c>
      <c r="M4009" s="22">
        <f>ROUND('Base PF Saúde'!$E4009*'Uco e Filme'!$A$2,2)</f>
        <v>271.95</v>
      </c>
      <c r="N4009" s="22">
        <f>'Base PF Saúde'!$H4009*'Uco e Filme'!$A$11</f>
        <v>0</v>
      </c>
      <c r="O4009" s="23">
        <f>ROUND(SUM('Base PF Saúde'!$L4009:$N4009),2)</f>
        <v>303.47000000000003</v>
      </c>
    </row>
    <row r="4010" spans="1:15" ht="36" x14ac:dyDescent="0.25">
      <c r="A4010" s="18">
        <v>40404196</v>
      </c>
      <c r="B4010" s="18" t="s">
        <v>4032</v>
      </c>
      <c r="C4010" s="24">
        <v>1</v>
      </c>
      <c r="D4010" s="24" t="s">
        <v>137</v>
      </c>
      <c r="E4010" s="20">
        <v>15</v>
      </c>
      <c r="F4010" s="17"/>
      <c r="G4010" s="21"/>
      <c r="H4010" s="21"/>
      <c r="I4010" s="21"/>
      <c r="J4010" s="21"/>
      <c r="K4010" s="22">
        <f>VLOOKUP(D4010,'Porte Honorário'!$A$3:$B$44,2,0)</f>
        <v>31.52</v>
      </c>
      <c r="L4010" s="22">
        <f>'Base PF Saúde'!$K4010*'Base PF Saúde'!$C4010</f>
        <v>31.52</v>
      </c>
      <c r="M4010" s="22">
        <f>ROUND('Base PF Saúde'!$E4010*'Uco e Filme'!$A$2,2)</f>
        <v>271.95</v>
      </c>
      <c r="N4010" s="22">
        <f>'Base PF Saúde'!$H4010*'Uco e Filme'!$A$11</f>
        <v>0</v>
      </c>
      <c r="O4010" s="23">
        <f>ROUND(SUM('Base PF Saúde'!$L4010:$N4010),2)</f>
        <v>303.47000000000003</v>
      </c>
    </row>
    <row r="4011" spans="1:15" ht="48" x14ac:dyDescent="0.25">
      <c r="A4011" s="18">
        <v>40404200</v>
      </c>
      <c r="B4011" s="18" t="s">
        <v>4033</v>
      </c>
      <c r="C4011" s="24">
        <v>1</v>
      </c>
      <c r="D4011" s="24" t="s">
        <v>137</v>
      </c>
      <c r="E4011" s="20">
        <v>15</v>
      </c>
      <c r="F4011" s="17"/>
      <c r="G4011" s="21"/>
      <c r="H4011" s="21"/>
      <c r="I4011" s="21"/>
      <c r="J4011" s="21"/>
      <c r="K4011" s="22">
        <f>VLOOKUP(D4011,'Porte Honorário'!$A$3:$B$44,2,0)</f>
        <v>31.52</v>
      </c>
      <c r="L4011" s="22">
        <f>'Base PF Saúde'!$K4011*'Base PF Saúde'!$C4011</f>
        <v>31.52</v>
      </c>
      <c r="M4011" s="22">
        <f>ROUND('Base PF Saúde'!$E4011*'Uco e Filme'!$A$2,2)</f>
        <v>271.95</v>
      </c>
      <c r="N4011" s="22">
        <f>'Base PF Saúde'!$H4011*'Uco e Filme'!$A$11</f>
        <v>0</v>
      </c>
      <c r="O4011" s="23">
        <f>ROUND(SUM('Base PF Saúde'!$L4011:$N4011),2)</f>
        <v>303.47000000000003</v>
      </c>
    </row>
    <row r="4012" spans="1:15" ht="36" x14ac:dyDescent="0.25">
      <c r="A4012" s="18">
        <v>40404218</v>
      </c>
      <c r="B4012" s="18" t="s">
        <v>4034</v>
      </c>
      <c r="C4012" s="24">
        <v>1</v>
      </c>
      <c r="D4012" s="24" t="s">
        <v>137</v>
      </c>
      <c r="E4012" s="20">
        <v>15</v>
      </c>
      <c r="F4012" s="17"/>
      <c r="G4012" s="21"/>
      <c r="H4012" s="21"/>
      <c r="I4012" s="21"/>
      <c r="J4012" s="21"/>
      <c r="K4012" s="22">
        <f>VLOOKUP(D4012,'Porte Honorário'!$A$3:$B$44,2,0)</f>
        <v>31.52</v>
      </c>
      <c r="L4012" s="22">
        <f>'Base PF Saúde'!$K4012*'Base PF Saúde'!$C4012</f>
        <v>31.52</v>
      </c>
      <c r="M4012" s="22">
        <f>ROUND('Base PF Saúde'!$E4012*'Uco e Filme'!$A$2,2)</f>
        <v>271.95</v>
      </c>
      <c r="N4012" s="22">
        <f>'Base PF Saúde'!$H4012*'Uco e Filme'!$A$11</f>
        <v>0</v>
      </c>
      <c r="O4012" s="23">
        <f>ROUND(SUM('Base PF Saúde'!$L4012:$N4012),2)</f>
        <v>303.47000000000003</v>
      </c>
    </row>
    <row r="4013" spans="1:15" ht="36" x14ac:dyDescent="0.25">
      <c r="A4013" s="18">
        <v>40404226</v>
      </c>
      <c r="B4013" s="18" t="s">
        <v>4035</v>
      </c>
      <c r="C4013" s="24">
        <v>1</v>
      </c>
      <c r="D4013" s="24" t="s">
        <v>137</v>
      </c>
      <c r="E4013" s="20">
        <v>15</v>
      </c>
      <c r="F4013" s="17"/>
      <c r="G4013" s="21"/>
      <c r="H4013" s="21"/>
      <c r="I4013" s="21"/>
      <c r="J4013" s="21"/>
      <c r="K4013" s="22">
        <f>VLOOKUP(D4013,'Porte Honorário'!$A$3:$B$44,2,0)</f>
        <v>31.52</v>
      </c>
      <c r="L4013" s="22">
        <f>'Base PF Saúde'!$K4013*'Base PF Saúde'!$C4013</f>
        <v>31.52</v>
      </c>
      <c r="M4013" s="22">
        <f>ROUND('Base PF Saúde'!$E4013*'Uco e Filme'!$A$2,2)</f>
        <v>271.95</v>
      </c>
      <c r="N4013" s="22">
        <f>'Base PF Saúde'!$H4013*'Uco e Filme'!$A$11</f>
        <v>0</v>
      </c>
      <c r="O4013" s="23">
        <f>ROUND(SUM('Base PF Saúde'!$L4013:$N4013),2)</f>
        <v>303.47000000000003</v>
      </c>
    </row>
    <row r="4014" spans="1:15" ht="48" x14ac:dyDescent="0.25">
      <c r="A4014" s="18">
        <v>40404234</v>
      </c>
      <c r="B4014" s="18" t="s">
        <v>4036</v>
      </c>
      <c r="C4014" s="24">
        <v>0.01</v>
      </c>
      <c r="D4014" s="24" t="s">
        <v>132</v>
      </c>
      <c r="E4014" s="20">
        <v>0.63</v>
      </c>
      <c r="F4014" s="21"/>
      <c r="G4014" s="20"/>
      <c r="H4014" s="21"/>
      <c r="I4014" s="21"/>
      <c r="J4014" s="21"/>
      <c r="K4014" s="22">
        <f>VLOOKUP(D4014,'Porte Honorário'!$A$3:$B$44,2,0)</f>
        <v>15.75</v>
      </c>
      <c r="L4014" s="22">
        <f>'Base PF Saúde'!$K4014*'Base PF Saúde'!$C4014</f>
        <v>0.1575</v>
      </c>
      <c r="M4014" s="22">
        <f>ROUND('Base PF Saúde'!$E4014*'Uco e Filme'!$A$2,2)</f>
        <v>11.42</v>
      </c>
      <c r="N4014" s="22">
        <f>'Base PF Saúde'!$H4014*'Uco e Filme'!$A$11</f>
        <v>0</v>
      </c>
      <c r="O4014" s="23">
        <f>ROUND(SUM('Base PF Saúde'!$L4014:$N4014),2)</f>
        <v>11.58</v>
      </c>
    </row>
    <row r="4015" spans="1:15" ht="36" x14ac:dyDescent="0.25">
      <c r="A4015" s="18">
        <v>40404242</v>
      </c>
      <c r="B4015" s="18" t="s">
        <v>4037</v>
      </c>
      <c r="C4015" s="24">
        <v>0.01</v>
      </c>
      <c r="D4015" s="24" t="s">
        <v>132</v>
      </c>
      <c r="E4015" s="20">
        <v>0.63</v>
      </c>
      <c r="F4015" s="21"/>
      <c r="G4015" s="21"/>
      <c r="H4015" s="21"/>
      <c r="I4015" s="21"/>
      <c r="J4015" s="21"/>
      <c r="K4015" s="22">
        <f>VLOOKUP(D4015,'Porte Honorário'!$A$3:$B$44,2,0)</f>
        <v>15.75</v>
      </c>
      <c r="L4015" s="22">
        <f>'Base PF Saúde'!$K4015*'Base PF Saúde'!$C4015</f>
        <v>0.1575</v>
      </c>
      <c r="M4015" s="22">
        <f>ROUND('Base PF Saúde'!$E4015*'Uco e Filme'!$A$2,2)</f>
        <v>11.42</v>
      </c>
      <c r="N4015" s="22">
        <f>'Base PF Saúde'!$H4015*'Uco e Filme'!$A$11</f>
        <v>0</v>
      </c>
      <c r="O4015" s="23">
        <f>ROUND(SUM('Base PF Saúde'!$L4015:$N4015),2)</f>
        <v>11.58</v>
      </c>
    </row>
    <row r="4016" spans="1:15" ht="36" x14ac:dyDescent="0.25">
      <c r="A4016" s="18">
        <v>40404250</v>
      </c>
      <c r="B4016" s="18" t="s">
        <v>4038</v>
      </c>
      <c r="C4016" s="24">
        <v>1</v>
      </c>
      <c r="D4016" s="24" t="s">
        <v>140</v>
      </c>
      <c r="E4016" s="20"/>
      <c r="F4016" s="21"/>
      <c r="G4016" s="21"/>
      <c r="H4016" s="21"/>
      <c r="I4016" s="21"/>
      <c r="J4016" s="21"/>
      <c r="K4016" s="22">
        <f>VLOOKUP(D4016,'Porte Honorário'!$A$3:$B$44,2,0)</f>
        <v>321.38</v>
      </c>
      <c r="L4016" s="22">
        <f>'Base PF Saúde'!$K4016*'Base PF Saúde'!$C4016</f>
        <v>321.38</v>
      </c>
      <c r="M4016" s="22">
        <f>ROUND('Base PF Saúde'!$E4016*'Uco e Filme'!$A$2,2)</f>
        <v>0</v>
      </c>
      <c r="N4016" s="22">
        <f>'Base PF Saúde'!$H4016*'Uco e Filme'!$A$11</f>
        <v>0</v>
      </c>
      <c r="O4016" s="23">
        <f>ROUND(SUM('Base PF Saúde'!$L4016:$N4016),2)</f>
        <v>321.38</v>
      </c>
    </row>
    <row r="4017" spans="1:15" ht="48" x14ac:dyDescent="0.25">
      <c r="A4017" s="18">
        <v>40404269</v>
      </c>
      <c r="B4017" s="18" t="s">
        <v>4039</v>
      </c>
      <c r="C4017" s="24">
        <v>1</v>
      </c>
      <c r="D4017" s="24" t="s">
        <v>137</v>
      </c>
      <c r="E4017" s="20">
        <v>15</v>
      </c>
      <c r="F4017" s="21"/>
      <c r="G4017" s="21"/>
      <c r="H4017" s="21"/>
      <c r="I4017" s="21"/>
      <c r="J4017" s="21"/>
      <c r="K4017" s="22">
        <f>VLOOKUP(D4017,'Porte Honorário'!$A$3:$B$44,2,0)</f>
        <v>31.52</v>
      </c>
      <c r="L4017" s="22">
        <f>'Base PF Saúde'!$K4017*'Base PF Saúde'!$C4017</f>
        <v>31.52</v>
      </c>
      <c r="M4017" s="22">
        <f>ROUND('Base PF Saúde'!$E4017*'Uco e Filme'!$A$2,2)</f>
        <v>271.95</v>
      </c>
      <c r="N4017" s="22">
        <f>'Base PF Saúde'!$H4017*'Uco e Filme'!$A$11</f>
        <v>0</v>
      </c>
      <c r="O4017" s="23">
        <f>ROUND(SUM('Base PF Saúde'!$L4017:$N4017),2)</f>
        <v>303.47000000000003</v>
      </c>
    </row>
    <row r="4018" spans="1:15" ht="24" x14ac:dyDescent="0.25">
      <c r="A4018" s="18">
        <v>40404277</v>
      </c>
      <c r="B4018" s="18" t="s">
        <v>4040</v>
      </c>
      <c r="C4018" s="24">
        <v>1</v>
      </c>
      <c r="D4018" s="24" t="s">
        <v>137</v>
      </c>
      <c r="E4018" s="20">
        <v>15</v>
      </c>
      <c r="F4018" s="21"/>
      <c r="G4018" s="21"/>
      <c r="H4018" s="21"/>
      <c r="I4018" s="21"/>
      <c r="J4018" s="21"/>
      <c r="K4018" s="22">
        <f>VLOOKUP(D4018,'Porte Honorário'!$A$3:$B$44,2,0)</f>
        <v>31.52</v>
      </c>
      <c r="L4018" s="22">
        <f>'Base PF Saúde'!$K4018*'Base PF Saúde'!$C4018</f>
        <v>31.52</v>
      </c>
      <c r="M4018" s="22">
        <f>ROUND('Base PF Saúde'!$E4018*'Uco e Filme'!$A$2,2)</f>
        <v>271.95</v>
      </c>
      <c r="N4018" s="22">
        <f>'Base PF Saúde'!$H4018*'Uco e Filme'!$A$11</f>
        <v>0</v>
      </c>
      <c r="O4018" s="23">
        <f>ROUND(SUM('Base PF Saúde'!$L4018:$N4018),2)</f>
        <v>303.47000000000003</v>
      </c>
    </row>
    <row r="4019" spans="1:15" ht="36" x14ac:dyDescent="0.25">
      <c r="A4019" s="18">
        <v>40404285</v>
      </c>
      <c r="B4019" s="18" t="s">
        <v>4041</v>
      </c>
      <c r="C4019" s="24">
        <v>1</v>
      </c>
      <c r="D4019" s="24" t="s">
        <v>137</v>
      </c>
      <c r="E4019" s="20">
        <v>15</v>
      </c>
      <c r="F4019" s="21"/>
      <c r="G4019" s="21"/>
      <c r="H4019" s="21"/>
      <c r="I4019" s="21"/>
      <c r="J4019" s="21"/>
      <c r="K4019" s="22">
        <f>VLOOKUP(D4019,'Porte Honorário'!$A$3:$B$44,2,0)</f>
        <v>31.52</v>
      </c>
      <c r="L4019" s="22">
        <f>'Base PF Saúde'!$K4019*'Base PF Saúde'!$C4019</f>
        <v>31.52</v>
      </c>
      <c r="M4019" s="22">
        <f>ROUND('Base PF Saúde'!$E4019*'Uco e Filme'!$A$2,2)</f>
        <v>271.95</v>
      </c>
      <c r="N4019" s="22">
        <f>'Base PF Saúde'!$H4019*'Uco e Filme'!$A$11</f>
        <v>0</v>
      </c>
      <c r="O4019" s="23">
        <f>ROUND(SUM('Base PF Saúde'!$L4019:$N4019),2)</f>
        <v>303.47000000000003</v>
      </c>
    </row>
    <row r="4020" spans="1:15" ht="13.9" customHeight="1" x14ac:dyDescent="0.25">
      <c r="A4020" s="69" t="s">
        <v>4042</v>
      </c>
      <c r="B4020" s="70"/>
      <c r="C4020" s="70"/>
      <c r="D4020" s="70"/>
      <c r="E4020" s="70"/>
      <c r="F4020" s="70"/>
      <c r="G4020" s="70"/>
      <c r="H4020" s="70"/>
      <c r="I4020" s="70"/>
      <c r="J4020" s="70"/>
      <c r="K4020" s="70"/>
      <c r="L4020" s="70"/>
      <c r="M4020" s="70"/>
      <c r="N4020" s="70"/>
      <c r="O4020" s="71"/>
    </row>
    <row r="4021" spans="1:15" ht="37.9" customHeight="1" x14ac:dyDescent="0.25">
      <c r="A4021" s="69" t="s">
        <v>4043</v>
      </c>
      <c r="B4021" s="70"/>
      <c r="C4021" s="70"/>
      <c r="D4021" s="70"/>
      <c r="E4021" s="70"/>
      <c r="F4021" s="70"/>
      <c r="G4021" s="70"/>
      <c r="H4021" s="70"/>
      <c r="I4021" s="70"/>
      <c r="J4021" s="70"/>
      <c r="K4021" s="70" t="e">
        <f>VLOOKUP(D4021,'Porte Honorário'!$A$3:$B$44,2,0)</f>
        <v>#N/A</v>
      </c>
      <c r="L4021" s="70" t="e">
        <f>'Base PF Saúde'!$K4021*'Base PF Saúde'!$C4021</f>
        <v>#N/A</v>
      </c>
      <c r="M4021" s="70">
        <f>'Base PF Saúde'!$E4021*'Uco e Filme'!$A$2</f>
        <v>0</v>
      </c>
      <c r="N4021" s="70">
        <f>'Base PF Saúde'!$H4021*'Uco e Filme'!$A$11</f>
        <v>0</v>
      </c>
      <c r="O4021" s="71" t="e">
        <f>ROUND(SUM('Base PF Saúde'!$L4021:$N4021),2)</f>
        <v>#N/A</v>
      </c>
    </row>
    <row r="4022" spans="1:15" ht="37.9" customHeight="1" x14ac:dyDescent="0.25">
      <c r="A4022" s="69" t="s">
        <v>4044</v>
      </c>
      <c r="B4022" s="70"/>
      <c r="C4022" s="70"/>
      <c r="D4022" s="70"/>
      <c r="E4022" s="70"/>
      <c r="F4022" s="70"/>
      <c r="G4022" s="70"/>
      <c r="H4022" s="70"/>
      <c r="I4022" s="70"/>
      <c r="J4022" s="70"/>
      <c r="K4022" s="70" t="e">
        <f>VLOOKUP(D4022,'Porte Honorário'!$A$3:$B$44,2,0)</f>
        <v>#N/A</v>
      </c>
      <c r="L4022" s="70" t="e">
        <f>'Base PF Saúde'!$K4022*'Base PF Saúde'!$C4022</f>
        <v>#N/A</v>
      </c>
      <c r="M4022" s="70">
        <f>'Base PF Saúde'!$E4022*'Uco e Filme'!$A$2</f>
        <v>0</v>
      </c>
      <c r="N4022" s="70">
        <f>'Base PF Saúde'!$H4022*'Uco e Filme'!$A$11</f>
        <v>0</v>
      </c>
      <c r="O4022" s="71" t="e">
        <f>ROUND(SUM('Base PF Saúde'!$L4022:$N4022),2)</f>
        <v>#N/A</v>
      </c>
    </row>
    <row r="4023" spans="1:15" ht="26.45" customHeight="1" x14ac:dyDescent="0.25">
      <c r="A4023" s="69" t="s">
        <v>4045</v>
      </c>
      <c r="B4023" s="70"/>
      <c r="C4023" s="70"/>
      <c r="D4023" s="70"/>
      <c r="E4023" s="70"/>
      <c r="F4023" s="70"/>
      <c r="G4023" s="70"/>
      <c r="H4023" s="70"/>
      <c r="I4023" s="70"/>
      <c r="J4023" s="70"/>
      <c r="K4023" s="70" t="e">
        <f>VLOOKUP(D4023,'Porte Honorário'!$A$3:$B$44,2,0)</f>
        <v>#N/A</v>
      </c>
      <c r="L4023" s="70" t="e">
        <f>'Base PF Saúde'!$K4023*'Base PF Saúde'!$C4023</f>
        <v>#N/A</v>
      </c>
      <c r="M4023" s="70">
        <f>'Base PF Saúde'!$E4023*'Uco e Filme'!$A$2</f>
        <v>0</v>
      </c>
      <c r="N4023" s="70">
        <f>'Base PF Saúde'!$H4023*'Uco e Filme'!$A$11</f>
        <v>0</v>
      </c>
      <c r="O4023" s="71" t="e">
        <f>ROUND(SUM('Base PF Saúde'!$L4023:$N4023),2)</f>
        <v>#N/A</v>
      </c>
    </row>
    <row r="4024" spans="1:15" ht="13.9" customHeight="1" x14ac:dyDescent="0.25">
      <c r="A4024" s="69" t="s">
        <v>4046</v>
      </c>
      <c r="B4024" s="70"/>
      <c r="C4024" s="70"/>
      <c r="D4024" s="70"/>
      <c r="E4024" s="70"/>
      <c r="F4024" s="70"/>
      <c r="G4024" s="70"/>
      <c r="H4024" s="70"/>
      <c r="I4024" s="70"/>
      <c r="J4024" s="70"/>
      <c r="K4024" s="70" t="e">
        <f>VLOOKUP(D4024,'Porte Honorário'!$A$3:$B$44,2,0)</f>
        <v>#N/A</v>
      </c>
      <c r="L4024" s="70" t="e">
        <f>'Base PF Saúde'!$K4024*'Base PF Saúde'!$C4024</f>
        <v>#N/A</v>
      </c>
      <c r="M4024" s="70">
        <f>'Base PF Saúde'!$E4024*'Uco e Filme'!$A$2</f>
        <v>0</v>
      </c>
      <c r="N4024" s="70">
        <f>'Base PF Saúde'!$H4024*'Uco e Filme'!$A$11</f>
        <v>0</v>
      </c>
      <c r="O4024" s="71" t="e">
        <f>ROUND(SUM('Base PF Saúde'!$L4024:$N4024),2)</f>
        <v>#N/A</v>
      </c>
    </row>
    <row r="4025" spans="1:15" ht="35.450000000000003" customHeight="1" x14ac:dyDescent="0.25">
      <c r="A4025" s="69" t="s">
        <v>4047</v>
      </c>
      <c r="B4025" s="70"/>
      <c r="C4025" s="70"/>
      <c r="D4025" s="70"/>
      <c r="E4025" s="70"/>
      <c r="F4025" s="70"/>
      <c r="G4025" s="70"/>
      <c r="H4025" s="70"/>
      <c r="I4025" s="70"/>
      <c r="J4025" s="70"/>
      <c r="K4025" s="70" t="e">
        <f>VLOOKUP(D4025,'Porte Honorário'!$A$3:$B$44,2,0)</f>
        <v>#N/A</v>
      </c>
      <c r="L4025" s="70" t="e">
        <f>'Base PF Saúde'!$K4025*'Base PF Saúde'!$C4025</f>
        <v>#N/A</v>
      </c>
      <c r="M4025" s="70">
        <f>'Base PF Saúde'!$E4025*'Uco e Filme'!$A$2</f>
        <v>0</v>
      </c>
      <c r="N4025" s="70">
        <f>'Base PF Saúde'!$H4025*'Uco e Filme'!$A$11</f>
        <v>0</v>
      </c>
      <c r="O4025" s="71" t="e">
        <f>ROUND(SUM('Base PF Saúde'!$L4025:$N4025),2)</f>
        <v>#N/A</v>
      </c>
    </row>
    <row r="4026" spans="1:15" ht="33" customHeight="1" x14ac:dyDescent="0.25">
      <c r="A4026" s="69" t="s">
        <v>4048</v>
      </c>
      <c r="B4026" s="70"/>
      <c r="C4026" s="70"/>
      <c r="D4026" s="70"/>
      <c r="E4026" s="70"/>
      <c r="F4026" s="70"/>
      <c r="G4026" s="70"/>
      <c r="H4026" s="70"/>
      <c r="I4026" s="70"/>
      <c r="J4026" s="70"/>
      <c r="K4026" s="70" t="e">
        <f>VLOOKUP(D4026,'Porte Honorário'!$A$3:$B$44,2,0)</f>
        <v>#N/A</v>
      </c>
      <c r="L4026" s="70" t="e">
        <f>'Base PF Saúde'!$K4026*'Base PF Saúde'!$C4026</f>
        <v>#N/A</v>
      </c>
      <c r="M4026" s="70">
        <f>'Base PF Saúde'!$E4026*'Uco e Filme'!$A$2</f>
        <v>0</v>
      </c>
      <c r="N4026" s="70">
        <f>'Base PF Saúde'!$H4026*'Uco e Filme'!$A$11</f>
        <v>0</v>
      </c>
      <c r="O4026" s="71" t="e">
        <f>ROUND(SUM('Base PF Saúde'!$L4026:$N4026),2)</f>
        <v>#N/A</v>
      </c>
    </row>
    <row r="4027" spans="1:15" ht="18" customHeight="1" x14ac:dyDescent="0.25">
      <c r="A4027" s="72" t="s">
        <v>4049</v>
      </c>
      <c r="B4027" s="73"/>
      <c r="C4027" s="73"/>
      <c r="D4027" s="73"/>
      <c r="E4027" s="73"/>
      <c r="F4027" s="73"/>
      <c r="G4027" s="73"/>
      <c r="H4027" s="73"/>
      <c r="I4027" s="73"/>
      <c r="J4027" s="73"/>
      <c r="K4027" s="73" t="e">
        <f>VLOOKUP(D4027,'Porte Honorário'!$A$3:$B$44,2,0)</f>
        <v>#N/A</v>
      </c>
      <c r="L4027" s="73" t="e">
        <f>'Base PF Saúde'!$K4027*'Base PF Saúde'!$C4027</f>
        <v>#N/A</v>
      </c>
      <c r="M4027" s="73">
        <f>'Base PF Saúde'!$E4027*'Uco e Filme'!$A$2</f>
        <v>0</v>
      </c>
      <c r="N4027" s="73">
        <f>'Base PF Saúde'!$H4027*'Uco e Filme'!$A$11</f>
        <v>0</v>
      </c>
      <c r="O4027" s="74" t="e">
        <f>ROUND(SUM('Base PF Saúde'!$L4027:$N4027),2)</f>
        <v>#N/A</v>
      </c>
    </row>
    <row r="4028" spans="1:15" ht="24" x14ac:dyDescent="0.25">
      <c r="A4028" s="18">
        <v>40501019</v>
      </c>
      <c r="B4028" s="18" t="s">
        <v>4050</v>
      </c>
      <c r="C4028" s="24">
        <v>1</v>
      </c>
      <c r="D4028" s="24" t="s">
        <v>50</v>
      </c>
      <c r="E4028" s="20">
        <v>63.6</v>
      </c>
      <c r="F4028" s="21"/>
      <c r="G4028" s="21"/>
      <c r="H4028" s="21"/>
      <c r="I4028" s="21"/>
      <c r="J4028" s="21"/>
      <c r="K4028" s="22">
        <f>VLOOKUP(D4028,'Porte Honorário'!$A$3:$B$44,2,0)</f>
        <v>85.08</v>
      </c>
      <c r="L4028" s="22">
        <f>'Base PF Saúde'!$K4028*'Base PF Saúde'!$C4028</f>
        <v>85.08</v>
      </c>
      <c r="M4028" s="22">
        <f>'Base PF Saúde'!$E4028*'Uco e Filme'!$A$2</f>
        <v>1153.068</v>
      </c>
      <c r="N4028" s="22">
        <f>'Base PF Saúde'!$H4028*'Uco e Filme'!$A$11</f>
        <v>0</v>
      </c>
      <c r="O4028" s="23">
        <f>ROUND(SUM('Base PF Saúde'!$L4028:$N4028),2)</f>
        <v>1238.1500000000001</v>
      </c>
    </row>
    <row r="4029" spans="1:15" ht="24" x14ac:dyDescent="0.25">
      <c r="A4029" s="18">
        <v>40501027</v>
      </c>
      <c r="B4029" s="18" t="s">
        <v>4051</v>
      </c>
      <c r="C4029" s="24">
        <v>1</v>
      </c>
      <c r="D4029" s="24" t="s">
        <v>52</v>
      </c>
      <c r="E4029" s="20">
        <v>38.24</v>
      </c>
      <c r="F4029" s="21"/>
      <c r="G4029" s="21"/>
      <c r="H4029" s="21"/>
      <c r="I4029" s="21"/>
      <c r="J4029" s="21"/>
      <c r="K4029" s="22">
        <f>VLOOKUP(D4029,'Porte Honorário'!$A$3:$B$44,2,0)</f>
        <v>138.65</v>
      </c>
      <c r="L4029" s="22">
        <f>'Base PF Saúde'!$K4029*'Base PF Saúde'!$C4029</f>
        <v>138.65</v>
      </c>
      <c r="M4029" s="22">
        <f>'Base PF Saúde'!$E4029*'Uco e Filme'!$A$2</f>
        <v>693.2912</v>
      </c>
      <c r="N4029" s="22">
        <f>'Base PF Saúde'!$H4029*'Uco e Filme'!$A$11</f>
        <v>0</v>
      </c>
      <c r="O4029" s="23">
        <f>ROUND(SUM('Base PF Saúde'!$L4029:$N4029),2)</f>
        <v>831.94</v>
      </c>
    </row>
    <row r="4030" spans="1:15" x14ac:dyDescent="0.25">
      <c r="A4030" s="18">
        <v>40501035</v>
      </c>
      <c r="B4030" s="18" t="s">
        <v>4052</v>
      </c>
      <c r="C4030" s="24">
        <v>1</v>
      </c>
      <c r="D4030" s="24" t="s">
        <v>52</v>
      </c>
      <c r="E4030" s="20">
        <v>51.47</v>
      </c>
      <c r="F4030" s="21"/>
      <c r="G4030" s="21"/>
      <c r="H4030" s="21"/>
      <c r="I4030" s="21"/>
      <c r="J4030" s="21"/>
      <c r="K4030" s="22">
        <f>VLOOKUP(D4030,'Porte Honorário'!$A$3:$B$44,2,0)</f>
        <v>138.65</v>
      </c>
      <c r="L4030" s="22">
        <f>'Base PF Saúde'!$K4030*'Base PF Saúde'!$C4030</f>
        <v>138.65</v>
      </c>
      <c r="M4030" s="22">
        <f>'Base PF Saúde'!$E4030*'Uco e Filme'!$A$2</f>
        <v>933.15109999999993</v>
      </c>
      <c r="N4030" s="22">
        <f>'Base PF Saúde'!$H4030*'Uco e Filme'!$A$11</f>
        <v>0</v>
      </c>
      <c r="O4030" s="23">
        <f>ROUND(SUM('Base PF Saúde'!$L4030:$N4030),2)</f>
        <v>1071.8</v>
      </c>
    </row>
    <row r="4031" spans="1:15" x14ac:dyDescent="0.25">
      <c r="A4031" s="18">
        <v>40501043</v>
      </c>
      <c r="B4031" s="18" t="s">
        <v>4053</v>
      </c>
      <c r="C4031" s="24">
        <v>1</v>
      </c>
      <c r="D4031" s="24" t="s">
        <v>52</v>
      </c>
      <c r="E4031" s="20">
        <v>40.479999999999997</v>
      </c>
      <c r="F4031" s="21"/>
      <c r="G4031" s="21"/>
      <c r="H4031" s="21"/>
      <c r="I4031" s="21"/>
      <c r="J4031" s="21"/>
      <c r="K4031" s="22">
        <f>VLOOKUP(D4031,'Porte Honorário'!$A$3:$B$44,2,0)</f>
        <v>138.65</v>
      </c>
      <c r="L4031" s="22">
        <f>'Base PF Saúde'!$K4031*'Base PF Saúde'!$C4031</f>
        <v>138.65</v>
      </c>
      <c r="M4031" s="22">
        <f>'Base PF Saúde'!$E4031*'Uco e Filme'!$A$2</f>
        <v>733.90239999999994</v>
      </c>
      <c r="N4031" s="22">
        <f>'Base PF Saúde'!$H4031*'Uco e Filme'!$A$11</f>
        <v>0</v>
      </c>
      <c r="O4031" s="23">
        <f>ROUND(SUM('Base PF Saúde'!$L4031:$N4031),2)</f>
        <v>872.55</v>
      </c>
    </row>
    <row r="4032" spans="1:15" x14ac:dyDescent="0.25">
      <c r="A4032" s="18">
        <v>40501051</v>
      </c>
      <c r="B4032" s="18" t="s">
        <v>4054</v>
      </c>
      <c r="C4032" s="24">
        <v>1</v>
      </c>
      <c r="D4032" s="24" t="s">
        <v>52</v>
      </c>
      <c r="E4032" s="20">
        <v>28.35</v>
      </c>
      <c r="F4032" s="21"/>
      <c r="G4032" s="21"/>
      <c r="H4032" s="21"/>
      <c r="I4032" s="21"/>
      <c r="J4032" s="21"/>
      <c r="K4032" s="22">
        <f>VLOOKUP(D4032,'Porte Honorário'!$A$3:$B$44,2,0)</f>
        <v>138.65</v>
      </c>
      <c r="L4032" s="22">
        <f>'Base PF Saúde'!$K4032*'Base PF Saúde'!$C4032</f>
        <v>138.65</v>
      </c>
      <c r="M4032" s="22">
        <f>'Base PF Saúde'!$E4032*'Uco e Filme'!$A$2</f>
        <v>513.9855</v>
      </c>
      <c r="N4032" s="22">
        <f>'Base PF Saúde'!$H4032*'Uco e Filme'!$A$11</f>
        <v>0</v>
      </c>
      <c r="O4032" s="23">
        <f>ROUND(SUM('Base PF Saúde'!$L4032:$N4032),2)</f>
        <v>652.64</v>
      </c>
    </row>
    <row r="4033" spans="1:15" ht="24" x14ac:dyDescent="0.25">
      <c r="A4033" s="18">
        <v>40501060</v>
      </c>
      <c r="B4033" s="18" t="s">
        <v>4055</v>
      </c>
      <c r="C4033" s="24">
        <v>1</v>
      </c>
      <c r="D4033" s="24" t="s">
        <v>102</v>
      </c>
      <c r="E4033" s="20">
        <v>31.55</v>
      </c>
      <c r="F4033" s="21"/>
      <c r="G4033" s="21"/>
      <c r="H4033" s="21"/>
      <c r="I4033" s="21"/>
      <c r="J4033" s="21"/>
      <c r="K4033" s="22">
        <f>VLOOKUP(D4033,'Porte Honorário'!$A$3:$B$44,2,0)</f>
        <v>176.44</v>
      </c>
      <c r="L4033" s="22">
        <f>'Base PF Saúde'!$K4033*'Base PF Saúde'!$C4033</f>
        <v>176.44</v>
      </c>
      <c r="M4033" s="22">
        <f>'Base PF Saúde'!$E4033*'Uco e Filme'!$A$2</f>
        <v>572.00149999999996</v>
      </c>
      <c r="N4033" s="22">
        <f>'Base PF Saúde'!$H4033*'Uco e Filme'!$A$11</f>
        <v>0</v>
      </c>
      <c r="O4033" s="23">
        <f>ROUND(SUM('Base PF Saúde'!$L4033:$N4033),2)</f>
        <v>748.44</v>
      </c>
    </row>
    <row r="4034" spans="1:15" ht="24" x14ac:dyDescent="0.25">
      <c r="A4034" s="18">
        <v>40501078</v>
      </c>
      <c r="B4034" s="18" t="s">
        <v>4056</v>
      </c>
      <c r="C4034" s="24">
        <v>1</v>
      </c>
      <c r="D4034" s="24" t="s">
        <v>52</v>
      </c>
      <c r="E4034" s="20">
        <v>39.86</v>
      </c>
      <c r="F4034" s="21"/>
      <c r="G4034" s="21"/>
      <c r="H4034" s="21"/>
      <c r="I4034" s="21"/>
      <c r="J4034" s="21"/>
      <c r="K4034" s="22">
        <f>VLOOKUP(D4034,'Porte Honorário'!$A$3:$B$44,2,0)</f>
        <v>138.65</v>
      </c>
      <c r="L4034" s="22">
        <f>'Base PF Saúde'!$K4034*'Base PF Saúde'!$C4034</f>
        <v>138.65</v>
      </c>
      <c r="M4034" s="22">
        <f>'Base PF Saúde'!$E4034*'Uco e Filme'!$A$2</f>
        <v>722.66179999999997</v>
      </c>
      <c r="N4034" s="22">
        <f>'Base PF Saúde'!$H4034*'Uco e Filme'!$A$11</f>
        <v>0</v>
      </c>
      <c r="O4034" s="23">
        <f>ROUND(SUM('Base PF Saúde'!$L4034:$N4034),2)</f>
        <v>861.31</v>
      </c>
    </row>
    <row r="4035" spans="1:15" x14ac:dyDescent="0.25">
      <c r="A4035" s="18">
        <v>40501086</v>
      </c>
      <c r="B4035" s="18" t="s">
        <v>4057</v>
      </c>
      <c r="C4035" s="24">
        <v>1</v>
      </c>
      <c r="D4035" s="24" t="s">
        <v>52</v>
      </c>
      <c r="E4035" s="20">
        <v>39.380000000000003</v>
      </c>
      <c r="F4035" s="21"/>
      <c r="G4035" s="21"/>
      <c r="H4035" s="21"/>
      <c r="I4035" s="21"/>
      <c r="J4035" s="21"/>
      <c r="K4035" s="22">
        <f>VLOOKUP(D4035,'Porte Honorário'!$A$3:$B$44,2,0)</f>
        <v>138.65</v>
      </c>
      <c r="L4035" s="22">
        <f>'Base PF Saúde'!$K4035*'Base PF Saúde'!$C4035</f>
        <v>138.65</v>
      </c>
      <c r="M4035" s="22">
        <f>'Base PF Saúde'!$E4035*'Uco e Filme'!$A$2</f>
        <v>713.95939999999996</v>
      </c>
      <c r="N4035" s="22">
        <f>'Base PF Saúde'!$H4035*'Uco e Filme'!$A$11</f>
        <v>0</v>
      </c>
      <c r="O4035" s="23">
        <f>ROUND(SUM('Base PF Saúde'!$L4035:$N4035),2)</f>
        <v>852.61</v>
      </c>
    </row>
    <row r="4036" spans="1:15" ht="24" x14ac:dyDescent="0.25">
      <c r="A4036" s="18">
        <v>40501094</v>
      </c>
      <c r="B4036" s="18" t="s">
        <v>4058</v>
      </c>
      <c r="C4036" s="24">
        <v>1</v>
      </c>
      <c r="D4036" s="24" t="s">
        <v>102</v>
      </c>
      <c r="E4036" s="20">
        <v>56.34</v>
      </c>
      <c r="F4036" s="21"/>
      <c r="G4036" s="21"/>
      <c r="H4036" s="21"/>
      <c r="I4036" s="21"/>
      <c r="J4036" s="21"/>
      <c r="K4036" s="22">
        <f>VLOOKUP(D4036,'Porte Honorário'!$A$3:$B$44,2,0)</f>
        <v>176.44</v>
      </c>
      <c r="L4036" s="22">
        <f>'Base PF Saúde'!$K4036*'Base PF Saúde'!$C4036</f>
        <v>176.44</v>
      </c>
      <c r="M4036" s="22">
        <f>'Base PF Saúde'!$E4036*'Uco e Filme'!$A$2</f>
        <v>1021.4442</v>
      </c>
      <c r="N4036" s="22">
        <f>'Base PF Saúde'!$H4036*'Uco e Filme'!$A$11</f>
        <v>0</v>
      </c>
      <c r="O4036" s="23">
        <f>ROUND(SUM('Base PF Saúde'!$L4036:$N4036),2)</f>
        <v>1197.8800000000001</v>
      </c>
    </row>
    <row r="4037" spans="1:15" ht="24" x14ac:dyDescent="0.25">
      <c r="A4037" s="18">
        <v>40501108</v>
      </c>
      <c r="B4037" s="18" t="s">
        <v>4059</v>
      </c>
      <c r="C4037" s="24">
        <v>1</v>
      </c>
      <c r="D4037" s="24" t="s">
        <v>52</v>
      </c>
      <c r="E4037" s="20">
        <v>40.479999999999997</v>
      </c>
      <c r="F4037" s="21"/>
      <c r="G4037" s="21"/>
      <c r="H4037" s="21"/>
      <c r="I4037" s="21"/>
      <c r="J4037" s="21"/>
      <c r="K4037" s="22">
        <f>VLOOKUP(D4037,'Porte Honorário'!$A$3:$B$44,2,0)</f>
        <v>138.65</v>
      </c>
      <c r="L4037" s="22">
        <f>'Base PF Saúde'!$K4037*'Base PF Saúde'!$C4037</f>
        <v>138.65</v>
      </c>
      <c r="M4037" s="22">
        <f>'Base PF Saúde'!$E4037*'Uco e Filme'!$A$2</f>
        <v>733.90239999999994</v>
      </c>
      <c r="N4037" s="22">
        <f>'Base PF Saúde'!$H4037*'Uco e Filme'!$A$11</f>
        <v>0</v>
      </c>
      <c r="O4037" s="23">
        <f>ROUND(SUM('Base PF Saúde'!$L4037:$N4037),2)</f>
        <v>872.55</v>
      </c>
    </row>
    <row r="4038" spans="1:15" x14ac:dyDescent="0.25">
      <c r="A4038" s="18">
        <v>40501116</v>
      </c>
      <c r="B4038" s="18" t="s">
        <v>4060</v>
      </c>
      <c r="C4038" s="24">
        <v>1</v>
      </c>
      <c r="D4038" s="24" t="s">
        <v>132</v>
      </c>
      <c r="E4038" s="20">
        <v>5.42</v>
      </c>
      <c r="F4038" s="21"/>
      <c r="G4038" s="21"/>
      <c r="H4038" s="21"/>
      <c r="I4038" s="21"/>
      <c r="J4038" s="21"/>
      <c r="K4038" s="22">
        <f>VLOOKUP(D4038,'Porte Honorário'!$A$3:$B$44,2,0)</f>
        <v>15.75</v>
      </c>
      <c r="L4038" s="22">
        <f>'Base PF Saúde'!$K4038*'Base PF Saúde'!$C4038</f>
        <v>15.75</v>
      </c>
      <c r="M4038" s="22">
        <f>'Base PF Saúde'!$E4038*'Uco e Filme'!$A$2</f>
        <v>98.264599999999987</v>
      </c>
      <c r="N4038" s="22">
        <f>'Base PF Saúde'!$H4038*'Uco e Filme'!$A$11</f>
        <v>0</v>
      </c>
      <c r="O4038" s="23">
        <f>ROUND(SUM('Base PF Saúde'!$L4038:$N4038),2)</f>
        <v>114.01</v>
      </c>
    </row>
    <row r="4039" spans="1:15" ht="24" x14ac:dyDescent="0.25">
      <c r="A4039" s="18">
        <v>40501124</v>
      </c>
      <c r="B4039" s="18" t="s">
        <v>4061</v>
      </c>
      <c r="C4039" s="24">
        <v>1</v>
      </c>
      <c r="D4039" s="24" t="s">
        <v>98</v>
      </c>
      <c r="E4039" s="20">
        <v>63.6</v>
      </c>
      <c r="F4039" s="21"/>
      <c r="G4039" s="21"/>
      <c r="H4039" s="21"/>
      <c r="I4039" s="21"/>
      <c r="J4039" s="21"/>
      <c r="K4039" s="22">
        <f>VLOOKUP(D4039,'Porte Honorário'!$A$3:$B$44,2,0)</f>
        <v>47.27</v>
      </c>
      <c r="L4039" s="22">
        <f>'Base PF Saúde'!$K4039*'Base PF Saúde'!$C4039</f>
        <v>47.27</v>
      </c>
      <c r="M4039" s="22">
        <f>'Base PF Saúde'!$E4039*'Uco e Filme'!$A$2</f>
        <v>1153.068</v>
      </c>
      <c r="N4039" s="22">
        <f>'Base PF Saúde'!$H4039*'Uco e Filme'!$A$11</f>
        <v>0</v>
      </c>
      <c r="O4039" s="23">
        <f>ROUND(SUM('Base PF Saúde'!$L4039:$N4039),2)</f>
        <v>1200.3399999999999</v>
      </c>
    </row>
    <row r="4040" spans="1:15" ht="24" x14ac:dyDescent="0.25">
      <c r="A4040" s="18">
        <v>40501132</v>
      </c>
      <c r="B4040" s="18" t="s">
        <v>4062</v>
      </c>
      <c r="C4040" s="24">
        <v>1</v>
      </c>
      <c r="D4040" s="24" t="s">
        <v>98</v>
      </c>
      <c r="E4040" s="20">
        <v>56.27</v>
      </c>
      <c r="F4040" s="21"/>
      <c r="G4040" s="21"/>
      <c r="H4040" s="21"/>
      <c r="I4040" s="21"/>
      <c r="J4040" s="21"/>
      <c r="K4040" s="22">
        <f>VLOOKUP(D4040,'Porte Honorário'!$A$3:$B$44,2,0)</f>
        <v>47.27</v>
      </c>
      <c r="L4040" s="22">
        <f>'Base PF Saúde'!$K4040*'Base PF Saúde'!$C4040</f>
        <v>47.27</v>
      </c>
      <c r="M4040" s="22">
        <f>'Base PF Saúde'!$E4040*'Uco e Filme'!$A$2</f>
        <v>1020.1751</v>
      </c>
      <c r="N4040" s="22">
        <f>'Base PF Saúde'!$H4040*'Uco e Filme'!$A$11</f>
        <v>0</v>
      </c>
      <c r="O4040" s="23">
        <f>ROUND(SUM('Base PF Saúde'!$L4040:$N4040),2)</f>
        <v>1067.45</v>
      </c>
    </row>
    <row r="4041" spans="1:15" ht="24" x14ac:dyDescent="0.25">
      <c r="A4041" s="18">
        <v>40501140</v>
      </c>
      <c r="B4041" s="18" t="s">
        <v>4063</v>
      </c>
      <c r="C4041" s="24">
        <v>1</v>
      </c>
      <c r="D4041" s="24" t="s">
        <v>102</v>
      </c>
      <c r="E4041" s="20">
        <v>17.39</v>
      </c>
      <c r="F4041" s="21"/>
      <c r="G4041" s="21"/>
      <c r="H4041" s="21"/>
      <c r="I4041" s="21"/>
      <c r="J4041" s="21"/>
      <c r="K4041" s="22">
        <f>VLOOKUP(D4041,'Porte Honorário'!$A$3:$B$44,2,0)</f>
        <v>176.44</v>
      </c>
      <c r="L4041" s="22">
        <f>'Base PF Saúde'!$K4041*'Base PF Saúde'!$C4041</f>
        <v>176.44</v>
      </c>
      <c r="M4041" s="22">
        <f>'Base PF Saúde'!$E4041*'Uco e Filme'!$A$2</f>
        <v>315.28069999999997</v>
      </c>
      <c r="N4041" s="22">
        <f>'Base PF Saúde'!$H4041*'Uco e Filme'!$A$11</f>
        <v>0</v>
      </c>
      <c r="O4041" s="23">
        <f>ROUND(SUM('Base PF Saúde'!$L4041:$N4041),2)</f>
        <v>491.72</v>
      </c>
    </row>
    <row r="4042" spans="1:15" ht="24" x14ac:dyDescent="0.25">
      <c r="A4042" s="18">
        <v>40501159</v>
      </c>
      <c r="B4042" s="18" t="s">
        <v>4064</v>
      </c>
      <c r="C4042" s="24">
        <v>1</v>
      </c>
      <c r="D4042" s="24" t="s">
        <v>50</v>
      </c>
      <c r="E4042" s="20">
        <v>19.14</v>
      </c>
      <c r="F4042" s="21"/>
      <c r="G4042" s="21"/>
      <c r="H4042" s="21"/>
      <c r="I4042" s="21"/>
      <c r="J4042" s="21"/>
      <c r="K4042" s="22">
        <f>VLOOKUP(D4042,'Porte Honorário'!$A$3:$B$44,2,0)</f>
        <v>85.08</v>
      </c>
      <c r="L4042" s="22">
        <f>'Base PF Saúde'!$K4042*'Base PF Saúde'!$C4042</f>
        <v>85.08</v>
      </c>
      <c r="M4042" s="22">
        <f>'Base PF Saúde'!$E4042*'Uco e Filme'!$A$2</f>
        <v>347.00819999999999</v>
      </c>
      <c r="N4042" s="22">
        <f>'Base PF Saúde'!$H4042*'Uco e Filme'!$A$11</f>
        <v>0</v>
      </c>
      <c r="O4042" s="23">
        <f>ROUND(SUM('Base PF Saúde'!$L4042:$N4042),2)</f>
        <v>432.09</v>
      </c>
    </row>
    <row r="4043" spans="1:15" x14ac:dyDescent="0.25">
      <c r="A4043" s="18">
        <v>40501167</v>
      </c>
      <c r="B4043" s="18" t="s">
        <v>4065</v>
      </c>
      <c r="C4043" s="24">
        <v>1</v>
      </c>
      <c r="D4043" s="24" t="s">
        <v>102</v>
      </c>
      <c r="E4043" s="20">
        <v>17.39</v>
      </c>
      <c r="F4043" s="21"/>
      <c r="G4043" s="21"/>
      <c r="H4043" s="21"/>
      <c r="I4043" s="21"/>
      <c r="J4043" s="21"/>
      <c r="K4043" s="22">
        <f>VLOOKUP(D4043,'Porte Honorário'!$A$3:$B$44,2,0)</f>
        <v>176.44</v>
      </c>
      <c r="L4043" s="22">
        <f>'Base PF Saúde'!$K4043*'Base PF Saúde'!$C4043</f>
        <v>176.44</v>
      </c>
      <c r="M4043" s="22">
        <f>'Base PF Saúde'!$E4043*'Uco e Filme'!$A$2</f>
        <v>315.28069999999997</v>
      </c>
      <c r="N4043" s="22">
        <f>'Base PF Saúde'!$H4043*'Uco e Filme'!$A$11</f>
        <v>0</v>
      </c>
      <c r="O4043" s="23">
        <f>ROUND(SUM('Base PF Saúde'!$L4043:$N4043),2)</f>
        <v>491.72</v>
      </c>
    </row>
    <row r="4044" spans="1:15" x14ac:dyDescent="0.25">
      <c r="A4044" s="18">
        <v>40501175</v>
      </c>
      <c r="B4044" s="18" t="s">
        <v>4066</v>
      </c>
      <c r="C4044" s="24">
        <v>1</v>
      </c>
      <c r="D4044" s="24" t="s">
        <v>102</v>
      </c>
      <c r="E4044" s="20">
        <v>56.34</v>
      </c>
      <c r="F4044" s="21"/>
      <c r="G4044" s="21"/>
      <c r="H4044" s="21"/>
      <c r="I4044" s="21"/>
      <c r="J4044" s="21"/>
      <c r="K4044" s="22">
        <f>VLOOKUP(D4044,'Porte Honorário'!$A$3:$B$44,2,0)</f>
        <v>176.44</v>
      </c>
      <c r="L4044" s="22">
        <f>'Base PF Saúde'!$K4044*'Base PF Saúde'!$C4044</f>
        <v>176.44</v>
      </c>
      <c r="M4044" s="22">
        <f>'Base PF Saúde'!$E4044*'Uco e Filme'!$A$2</f>
        <v>1021.4442</v>
      </c>
      <c r="N4044" s="22">
        <f>'Base PF Saúde'!$H4044*'Uco e Filme'!$A$11</f>
        <v>0</v>
      </c>
      <c r="O4044" s="23">
        <f>ROUND(SUM('Base PF Saúde'!$L4044:$N4044),2)</f>
        <v>1197.8800000000001</v>
      </c>
    </row>
    <row r="4045" spans="1:15" ht="36" x14ac:dyDescent="0.25">
      <c r="A4045" s="18">
        <v>40501183</v>
      </c>
      <c r="B4045" s="18" t="s">
        <v>4067</v>
      </c>
      <c r="C4045" s="24">
        <v>1</v>
      </c>
      <c r="D4045" s="24" t="s">
        <v>98</v>
      </c>
      <c r="E4045" s="20">
        <v>42.5</v>
      </c>
      <c r="F4045" s="21"/>
      <c r="G4045" s="21"/>
      <c r="H4045" s="21"/>
      <c r="I4045" s="21"/>
      <c r="J4045" s="21"/>
      <c r="K4045" s="22">
        <f>VLOOKUP(D4045,'Porte Honorário'!$A$3:$B$44,2,0)</f>
        <v>47.27</v>
      </c>
      <c r="L4045" s="22">
        <f>'Base PF Saúde'!$K4045*'Base PF Saúde'!$C4045</f>
        <v>47.27</v>
      </c>
      <c r="M4045" s="22">
        <f>'Base PF Saúde'!$E4045*'Uco e Filme'!$A$2</f>
        <v>770.52499999999998</v>
      </c>
      <c r="N4045" s="22">
        <f>'Base PF Saúde'!$H4045*'Uco e Filme'!$A$11</f>
        <v>0</v>
      </c>
      <c r="O4045" s="23">
        <f>ROUND(SUM('Base PF Saúde'!$L4045:$N4045),2)</f>
        <v>817.8</v>
      </c>
    </row>
    <row r="4046" spans="1:15" ht="24" x14ac:dyDescent="0.25">
      <c r="A4046" s="18">
        <v>40501191</v>
      </c>
      <c r="B4046" s="18" t="s">
        <v>4068</v>
      </c>
      <c r="C4046" s="24">
        <v>1</v>
      </c>
      <c r="D4046" s="24" t="s">
        <v>98</v>
      </c>
      <c r="E4046" s="20">
        <v>42.5</v>
      </c>
      <c r="F4046" s="21"/>
      <c r="G4046" s="21"/>
      <c r="H4046" s="21"/>
      <c r="I4046" s="21"/>
      <c r="J4046" s="21"/>
      <c r="K4046" s="22">
        <f>VLOOKUP(D4046,'Porte Honorário'!$A$3:$B$44,2,0)</f>
        <v>47.27</v>
      </c>
      <c r="L4046" s="22">
        <f>'Base PF Saúde'!$K4046*'Base PF Saúde'!$C4046</f>
        <v>47.27</v>
      </c>
      <c r="M4046" s="22">
        <f>'Base PF Saúde'!$E4046*'Uco e Filme'!$A$2</f>
        <v>770.52499999999998</v>
      </c>
      <c r="N4046" s="22">
        <f>'Base PF Saúde'!$H4046*'Uco e Filme'!$A$11</f>
        <v>0</v>
      </c>
      <c r="O4046" s="23">
        <f>ROUND(SUM('Base PF Saúde'!$L4046:$N4046),2)</f>
        <v>817.8</v>
      </c>
    </row>
    <row r="4047" spans="1:15" ht="36" x14ac:dyDescent="0.25">
      <c r="A4047" s="18">
        <v>40501205</v>
      </c>
      <c r="B4047" s="18" t="s">
        <v>4069</v>
      </c>
      <c r="C4047" s="24">
        <v>1</v>
      </c>
      <c r="D4047" s="24" t="s">
        <v>50</v>
      </c>
      <c r="E4047" s="21">
        <v>19.14</v>
      </c>
      <c r="F4047" s="21"/>
      <c r="G4047" s="21"/>
      <c r="H4047" s="21"/>
      <c r="I4047" s="21"/>
      <c r="J4047" s="21"/>
      <c r="K4047" s="22">
        <f>VLOOKUP(D4047,'Porte Honorário'!$A$3:$B$44,2,0)</f>
        <v>85.08</v>
      </c>
      <c r="L4047" s="22">
        <f>'Base PF Saúde'!$K4047*'Base PF Saúde'!$C4047</f>
        <v>85.08</v>
      </c>
      <c r="M4047" s="22">
        <f>'Base PF Saúde'!$E4047*'Uco e Filme'!$A$2</f>
        <v>347.00819999999999</v>
      </c>
      <c r="N4047" s="22">
        <f>'Base PF Saúde'!$H4047*'Uco e Filme'!$A$11</f>
        <v>0</v>
      </c>
      <c r="O4047" s="23">
        <f>ROUND(SUM('Base PF Saúde'!$L4047:$N4047),2)</f>
        <v>432.09</v>
      </c>
    </row>
    <row r="4048" spans="1:15" x14ac:dyDescent="0.25">
      <c r="A4048" s="18">
        <v>40501213</v>
      </c>
      <c r="B4048" s="18" t="s">
        <v>4070</v>
      </c>
      <c r="C4048" s="24">
        <v>1</v>
      </c>
      <c r="D4048" s="24" t="s">
        <v>98</v>
      </c>
      <c r="E4048" s="20">
        <v>19.14</v>
      </c>
      <c r="F4048" s="21"/>
      <c r="G4048" s="21"/>
      <c r="H4048" s="21"/>
      <c r="I4048" s="21"/>
      <c r="J4048" s="21"/>
      <c r="K4048" s="22">
        <f>VLOOKUP(D4048,'Porte Honorário'!$A$3:$B$44,2,0)</f>
        <v>47.27</v>
      </c>
      <c r="L4048" s="22">
        <f>'Base PF Saúde'!$K4048*'Base PF Saúde'!$C4048</f>
        <v>47.27</v>
      </c>
      <c r="M4048" s="22">
        <f>'Base PF Saúde'!$E4048*'Uco e Filme'!$A$2</f>
        <v>347.00819999999999</v>
      </c>
      <c r="N4048" s="22">
        <f>'Base PF Saúde'!$H4048*'Uco e Filme'!$A$11</f>
        <v>0</v>
      </c>
      <c r="O4048" s="23">
        <f>ROUND(SUM('Base PF Saúde'!$L4048:$N4048),2)</f>
        <v>394.28</v>
      </c>
    </row>
    <row r="4049" spans="1:15" ht="36" x14ac:dyDescent="0.25">
      <c r="A4049" s="18">
        <v>40501221</v>
      </c>
      <c r="B4049" s="18" t="s">
        <v>4071</v>
      </c>
      <c r="C4049" s="24">
        <v>1</v>
      </c>
      <c r="D4049" s="24" t="s">
        <v>52</v>
      </c>
      <c r="E4049" s="20">
        <v>60</v>
      </c>
      <c r="F4049" s="21"/>
      <c r="G4049" s="21"/>
      <c r="H4049" s="21"/>
      <c r="I4049" s="21"/>
      <c r="J4049" s="21"/>
      <c r="K4049" s="22">
        <f>VLOOKUP(D4049,'Porte Honorário'!$A$3:$B$44,2,0)</f>
        <v>138.65</v>
      </c>
      <c r="L4049" s="22">
        <f>'Base PF Saúde'!$K4049*'Base PF Saúde'!$C4049</f>
        <v>138.65</v>
      </c>
      <c r="M4049" s="22">
        <f>'Base PF Saúde'!$E4049*'Uco e Filme'!$A$2</f>
        <v>1087.8</v>
      </c>
      <c r="N4049" s="22">
        <f>'Base PF Saúde'!$H4049*'Uco e Filme'!$A$11</f>
        <v>0</v>
      </c>
      <c r="O4049" s="23">
        <f>ROUND(SUM('Base PF Saúde'!$L4049:$N4049),2)</f>
        <v>1226.45</v>
      </c>
    </row>
    <row r="4050" spans="1:15" ht="18" customHeight="1" x14ac:dyDescent="0.25">
      <c r="A4050" s="72" t="s">
        <v>4072</v>
      </c>
      <c r="B4050" s="73"/>
      <c r="C4050" s="73"/>
      <c r="D4050" s="73"/>
      <c r="E4050" s="73"/>
      <c r="F4050" s="73"/>
      <c r="G4050" s="73"/>
      <c r="H4050" s="73"/>
      <c r="I4050" s="73"/>
      <c r="J4050" s="73"/>
      <c r="K4050" s="73" t="e">
        <f>VLOOKUP(D4050,'Porte Honorário'!$A$3:$B$44,2,0)</f>
        <v>#N/A</v>
      </c>
      <c r="L4050" s="73" t="e">
        <f>'Base PF Saúde'!$K4050*'Base PF Saúde'!$C4050</f>
        <v>#N/A</v>
      </c>
      <c r="M4050" s="73">
        <f>'Base PF Saúde'!$E4050*'Uco e Filme'!$A$2</f>
        <v>0</v>
      </c>
      <c r="N4050" s="73">
        <f>'Base PF Saúde'!$H4050*'Uco e Filme'!$A$11</f>
        <v>0</v>
      </c>
      <c r="O4050" s="74" t="e">
        <f>ROUND(SUM('Base PF Saúde'!$L4050:$N4050),2)</f>
        <v>#N/A</v>
      </c>
    </row>
    <row r="4051" spans="1:15" ht="36" x14ac:dyDescent="0.25">
      <c r="A4051" s="18">
        <v>40502015</v>
      </c>
      <c r="B4051" s="18" t="s">
        <v>4073</v>
      </c>
      <c r="C4051" s="24">
        <v>1</v>
      </c>
      <c r="D4051" s="24" t="s">
        <v>132</v>
      </c>
      <c r="E4051" s="20">
        <v>9</v>
      </c>
      <c r="F4051" s="21"/>
      <c r="G4051" s="21"/>
      <c r="H4051" s="21"/>
      <c r="I4051" s="21"/>
      <c r="J4051" s="21"/>
      <c r="K4051" s="22">
        <f>VLOOKUP(D4051,'Porte Honorário'!$A$3:$B$44,2,0)</f>
        <v>15.75</v>
      </c>
      <c r="L4051" s="22">
        <f>'Base PF Saúde'!$K4051*'Base PF Saúde'!$C4051</f>
        <v>15.75</v>
      </c>
      <c r="M4051" s="22">
        <f>'Base PF Saúde'!$E4051*'Uco e Filme'!$A$2</f>
        <v>163.16999999999999</v>
      </c>
      <c r="N4051" s="22">
        <f>'Base PF Saúde'!$H4051*'Uco e Filme'!$A$11</f>
        <v>0</v>
      </c>
      <c r="O4051" s="23">
        <f>ROUND(SUM('Base PF Saúde'!$L4051:$N4051),2)</f>
        <v>178.92</v>
      </c>
    </row>
    <row r="4052" spans="1:15" ht="24" x14ac:dyDescent="0.25">
      <c r="A4052" s="18">
        <v>40502058</v>
      </c>
      <c r="B4052" s="18" t="s">
        <v>4074</v>
      </c>
      <c r="C4052" s="24">
        <v>1</v>
      </c>
      <c r="D4052" s="24" t="s">
        <v>132</v>
      </c>
      <c r="E4052" s="20">
        <v>8.33</v>
      </c>
      <c r="F4052" s="21"/>
      <c r="G4052" s="21"/>
      <c r="H4052" s="21"/>
      <c r="I4052" s="21"/>
      <c r="J4052" s="21"/>
      <c r="K4052" s="22">
        <f>VLOOKUP(D4052,'Porte Honorário'!$A$3:$B$44,2,0)</f>
        <v>15.75</v>
      </c>
      <c r="L4052" s="22">
        <f>'Base PF Saúde'!$K4052*'Base PF Saúde'!$C4052</f>
        <v>15.75</v>
      </c>
      <c r="M4052" s="22">
        <f>'Base PF Saúde'!$E4052*'Uco e Filme'!$A$2</f>
        <v>151.02289999999999</v>
      </c>
      <c r="N4052" s="22">
        <f>'Base PF Saúde'!$H4052*'Uco e Filme'!$A$11</f>
        <v>0</v>
      </c>
      <c r="O4052" s="23">
        <f>ROUND(SUM('Base PF Saúde'!$L4052:$N4052),2)</f>
        <v>166.77</v>
      </c>
    </row>
    <row r="4053" spans="1:15" ht="36" x14ac:dyDescent="0.25">
      <c r="A4053" s="18">
        <v>40502074</v>
      </c>
      <c r="B4053" s="18" t="s">
        <v>4075</v>
      </c>
      <c r="C4053" s="24">
        <v>1</v>
      </c>
      <c r="D4053" s="24" t="s">
        <v>50</v>
      </c>
      <c r="E4053" s="20">
        <v>125</v>
      </c>
      <c r="F4053" s="21"/>
      <c r="G4053" s="21"/>
      <c r="H4053" s="21"/>
      <c r="I4053" s="21"/>
      <c r="J4053" s="21"/>
      <c r="K4053" s="22">
        <f>VLOOKUP(D4053,'Porte Honorário'!$A$3:$B$44,2,0)</f>
        <v>85.08</v>
      </c>
      <c r="L4053" s="22">
        <f>'Base PF Saúde'!$K4053*'Base PF Saúde'!$C4053</f>
        <v>85.08</v>
      </c>
      <c r="M4053" s="22">
        <f>'Base PF Saúde'!$E4053*'Uco e Filme'!$A$2</f>
        <v>2266.25</v>
      </c>
      <c r="N4053" s="22">
        <f>'Base PF Saúde'!$H4053*'Uco e Filme'!$A$11</f>
        <v>0</v>
      </c>
      <c r="O4053" s="23">
        <f>ROUND(SUM('Base PF Saúde'!$L4053:$N4053),2)</f>
        <v>2351.33</v>
      </c>
    </row>
    <row r="4054" spans="1:15" ht="36" x14ac:dyDescent="0.25">
      <c r="A4054" s="18">
        <v>40502082</v>
      </c>
      <c r="B4054" s="18" t="s">
        <v>4076</v>
      </c>
      <c r="C4054" s="24">
        <v>1</v>
      </c>
      <c r="D4054" s="24" t="s">
        <v>50</v>
      </c>
      <c r="E4054" s="20">
        <v>83.33</v>
      </c>
      <c r="F4054" s="21"/>
      <c r="G4054" s="21"/>
      <c r="H4054" s="21"/>
      <c r="I4054" s="21"/>
      <c r="J4054" s="21"/>
      <c r="K4054" s="22">
        <f>VLOOKUP(D4054,'Porte Honorário'!$A$3:$B$44,2,0)</f>
        <v>85.08</v>
      </c>
      <c r="L4054" s="22">
        <f>'Base PF Saúde'!$K4054*'Base PF Saúde'!$C4054</f>
        <v>85.08</v>
      </c>
      <c r="M4054" s="22">
        <f>'Base PF Saúde'!$E4054*'Uco e Filme'!$A$2</f>
        <v>1510.7728999999999</v>
      </c>
      <c r="N4054" s="22">
        <f>'Base PF Saúde'!$H4054*'Uco e Filme'!$A$11</f>
        <v>0</v>
      </c>
      <c r="O4054" s="23">
        <f>ROUND(SUM('Base PF Saúde'!$L4054:$N4054),2)</f>
        <v>1595.85</v>
      </c>
    </row>
    <row r="4055" spans="1:15" ht="72" x14ac:dyDescent="0.25">
      <c r="A4055" s="18">
        <v>40502090</v>
      </c>
      <c r="B4055" s="18" t="s">
        <v>4077</v>
      </c>
      <c r="C4055" s="24">
        <v>1</v>
      </c>
      <c r="D4055" s="24" t="s">
        <v>132</v>
      </c>
      <c r="E4055" s="20">
        <v>29.17</v>
      </c>
      <c r="F4055" s="21"/>
      <c r="G4055" s="21"/>
      <c r="H4055" s="21"/>
      <c r="I4055" s="21"/>
      <c r="J4055" s="21"/>
      <c r="K4055" s="22">
        <f>VLOOKUP(D4055,'Porte Honorário'!$A$3:$B$44,2,0)</f>
        <v>15.75</v>
      </c>
      <c r="L4055" s="22">
        <f>'Base PF Saúde'!$K4055*'Base PF Saúde'!$C4055</f>
        <v>15.75</v>
      </c>
      <c r="M4055" s="22">
        <f>'Base PF Saúde'!$E4055*'Uco e Filme'!$A$2</f>
        <v>528.85209999999995</v>
      </c>
      <c r="N4055" s="22">
        <f>'Base PF Saúde'!$H4055*'Uco e Filme'!$A$11</f>
        <v>0</v>
      </c>
      <c r="O4055" s="23">
        <f>ROUND(SUM('Base PF Saúde'!$L4055:$N4055),2)</f>
        <v>544.6</v>
      </c>
    </row>
    <row r="4056" spans="1:15" ht="48" x14ac:dyDescent="0.25">
      <c r="A4056" s="18">
        <v>40502104</v>
      </c>
      <c r="B4056" s="18" t="s">
        <v>4078</v>
      </c>
      <c r="C4056" s="24">
        <v>1</v>
      </c>
      <c r="D4056" s="24" t="s">
        <v>50</v>
      </c>
      <c r="E4056" s="20">
        <v>125</v>
      </c>
      <c r="F4056" s="21"/>
      <c r="G4056" s="21"/>
      <c r="H4056" s="21"/>
      <c r="I4056" s="21"/>
      <c r="J4056" s="21"/>
      <c r="K4056" s="22">
        <f>VLOOKUP(D4056,'Porte Honorário'!$A$3:$B$44,2,0)</f>
        <v>85.08</v>
      </c>
      <c r="L4056" s="22">
        <f>'Base PF Saúde'!$K4056*'Base PF Saúde'!$C4056</f>
        <v>85.08</v>
      </c>
      <c r="M4056" s="22">
        <f>'Base PF Saúde'!$E4056*'Uco e Filme'!$A$2</f>
        <v>2266.25</v>
      </c>
      <c r="N4056" s="22">
        <f>'Base PF Saúde'!$H4056*'Uco e Filme'!$A$11</f>
        <v>0</v>
      </c>
      <c r="O4056" s="23">
        <f>ROUND(SUM('Base PF Saúde'!$L4056:$N4056),2)</f>
        <v>2351.33</v>
      </c>
    </row>
    <row r="4057" spans="1:15" ht="48" x14ac:dyDescent="0.25">
      <c r="A4057" s="18">
        <v>40502112</v>
      </c>
      <c r="B4057" s="18" t="s">
        <v>4079</v>
      </c>
      <c r="C4057" s="24">
        <v>1</v>
      </c>
      <c r="D4057" s="24" t="s">
        <v>50</v>
      </c>
      <c r="E4057" s="20">
        <v>108.33</v>
      </c>
      <c r="F4057" s="21"/>
      <c r="G4057" s="21"/>
      <c r="H4057" s="21"/>
      <c r="I4057" s="21"/>
      <c r="J4057" s="21"/>
      <c r="K4057" s="22">
        <f>VLOOKUP(D4057,'Porte Honorário'!$A$3:$B$44,2,0)</f>
        <v>85.08</v>
      </c>
      <c r="L4057" s="22">
        <f>'Base PF Saúde'!$K4057*'Base PF Saúde'!$C4057</f>
        <v>85.08</v>
      </c>
      <c r="M4057" s="22">
        <f>'Base PF Saúde'!$E4057*'Uco e Filme'!$A$2</f>
        <v>1964.0228999999999</v>
      </c>
      <c r="N4057" s="22">
        <f>'Base PF Saúde'!$H4057*'Uco e Filme'!$A$11</f>
        <v>0</v>
      </c>
      <c r="O4057" s="23">
        <f>ROUND(SUM('Base PF Saúde'!$L4057:$N4057),2)</f>
        <v>2049.1</v>
      </c>
    </row>
    <row r="4058" spans="1:15" ht="36" x14ac:dyDescent="0.25">
      <c r="A4058" s="18">
        <v>40502120</v>
      </c>
      <c r="B4058" s="18" t="s">
        <v>4080</v>
      </c>
      <c r="C4058" s="24">
        <v>1</v>
      </c>
      <c r="D4058" s="24" t="s">
        <v>50</v>
      </c>
      <c r="E4058" s="20">
        <v>108.33</v>
      </c>
      <c r="F4058" s="21"/>
      <c r="G4058" s="21"/>
      <c r="H4058" s="21"/>
      <c r="I4058" s="21"/>
      <c r="J4058" s="21"/>
      <c r="K4058" s="22">
        <f>VLOOKUP(D4058,'Porte Honorário'!$A$3:$B$44,2,0)</f>
        <v>85.08</v>
      </c>
      <c r="L4058" s="22">
        <f>'Base PF Saúde'!$K4058*'Base PF Saúde'!$C4058</f>
        <v>85.08</v>
      </c>
      <c r="M4058" s="22">
        <f>'Base PF Saúde'!$E4058*'Uco e Filme'!$A$2</f>
        <v>1964.0228999999999</v>
      </c>
      <c r="N4058" s="22">
        <f>'Base PF Saúde'!$H4058*'Uco e Filme'!$A$11</f>
        <v>0</v>
      </c>
      <c r="O4058" s="23">
        <f>ROUND(SUM('Base PF Saúde'!$L4058:$N4058),2)</f>
        <v>2049.1</v>
      </c>
    </row>
    <row r="4059" spans="1:15" ht="48" x14ac:dyDescent="0.25">
      <c r="A4059" s="18">
        <v>40502139</v>
      </c>
      <c r="B4059" s="18" t="s">
        <v>4081</v>
      </c>
      <c r="C4059" s="24">
        <v>1</v>
      </c>
      <c r="D4059" s="24" t="s">
        <v>132</v>
      </c>
      <c r="E4059" s="20">
        <v>41.67</v>
      </c>
      <c r="F4059" s="21"/>
      <c r="G4059" s="21"/>
      <c r="H4059" s="21"/>
      <c r="I4059" s="21"/>
      <c r="J4059" s="21"/>
      <c r="K4059" s="22">
        <f>VLOOKUP(D4059,'Porte Honorário'!$A$3:$B$44,2,0)</f>
        <v>15.75</v>
      </c>
      <c r="L4059" s="22">
        <f>'Base PF Saúde'!$K4059*'Base PF Saúde'!$C4059</f>
        <v>15.75</v>
      </c>
      <c r="M4059" s="22">
        <f>'Base PF Saúde'!$E4059*'Uco e Filme'!$A$2</f>
        <v>755.47709999999995</v>
      </c>
      <c r="N4059" s="22">
        <f>'Base PF Saúde'!$H4059*'Uco e Filme'!$A$11</f>
        <v>0</v>
      </c>
      <c r="O4059" s="23">
        <f>ROUND(SUM('Base PF Saúde'!$L4059:$N4059),2)</f>
        <v>771.23</v>
      </c>
    </row>
    <row r="4060" spans="1:15" ht="48" x14ac:dyDescent="0.25">
      <c r="A4060" s="18">
        <v>40502147</v>
      </c>
      <c r="B4060" s="18" t="s">
        <v>4082</v>
      </c>
      <c r="C4060" s="24">
        <v>1</v>
      </c>
      <c r="D4060" s="24" t="s">
        <v>132</v>
      </c>
      <c r="E4060" s="20">
        <v>41.67</v>
      </c>
      <c r="F4060" s="21"/>
      <c r="G4060" s="21"/>
      <c r="H4060" s="21"/>
      <c r="I4060" s="21"/>
      <c r="J4060" s="21"/>
      <c r="K4060" s="22">
        <f>VLOOKUP(D4060,'Porte Honorário'!$A$3:$B$44,2,0)</f>
        <v>15.75</v>
      </c>
      <c r="L4060" s="22">
        <f>'Base PF Saúde'!$K4060*'Base PF Saúde'!$C4060</f>
        <v>15.75</v>
      </c>
      <c r="M4060" s="22">
        <f>'Base PF Saúde'!$E4060*'Uco e Filme'!$A$2</f>
        <v>755.47709999999995</v>
      </c>
      <c r="N4060" s="22">
        <f>'Base PF Saúde'!$H4060*'Uco e Filme'!$A$11</f>
        <v>0</v>
      </c>
      <c r="O4060" s="23">
        <f>ROUND(SUM('Base PF Saúde'!$L4060:$N4060),2)</f>
        <v>771.23</v>
      </c>
    </row>
    <row r="4061" spans="1:15" ht="48" x14ac:dyDescent="0.25">
      <c r="A4061" s="18">
        <v>40502155</v>
      </c>
      <c r="B4061" s="18" t="s">
        <v>4083</v>
      </c>
      <c r="C4061" s="24">
        <v>1</v>
      </c>
      <c r="D4061" s="24" t="s">
        <v>132</v>
      </c>
      <c r="E4061" s="20">
        <v>50</v>
      </c>
      <c r="F4061" s="21"/>
      <c r="G4061" s="21"/>
      <c r="H4061" s="21"/>
      <c r="I4061" s="21"/>
      <c r="J4061" s="21"/>
      <c r="K4061" s="22">
        <f>VLOOKUP(D4061,'Porte Honorário'!$A$3:$B$44,2,0)</f>
        <v>15.75</v>
      </c>
      <c r="L4061" s="22">
        <f>'Base PF Saúde'!$K4061*'Base PF Saúde'!$C4061</f>
        <v>15.75</v>
      </c>
      <c r="M4061" s="22">
        <f>'Base PF Saúde'!$E4061*'Uco e Filme'!$A$2</f>
        <v>906.5</v>
      </c>
      <c r="N4061" s="22">
        <f>'Base PF Saúde'!$H4061*'Uco e Filme'!$A$11</f>
        <v>0</v>
      </c>
      <c r="O4061" s="23">
        <f>ROUND(SUM('Base PF Saúde'!$L4061:$N4061),2)</f>
        <v>922.25</v>
      </c>
    </row>
    <row r="4062" spans="1:15" ht="24" x14ac:dyDescent="0.25">
      <c r="A4062" s="18">
        <v>40502163</v>
      </c>
      <c r="B4062" s="18" t="s">
        <v>4084</v>
      </c>
      <c r="C4062" s="24">
        <v>1</v>
      </c>
      <c r="D4062" s="24" t="s">
        <v>132</v>
      </c>
      <c r="E4062" s="20">
        <v>16.670000000000002</v>
      </c>
      <c r="F4062" s="21"/>
      <c r="G4062" s="21"/>
      <c r="H4062" s="21"/>
      <c r="I4062" s="21"/>
      <c r="J4062" s="21"/>
      <c r="K4062" s="22">
        <f>VLOOKUP(D4062,'Porte Honorário'!$A$3:$B$44,2,0)</f>
        <v>15.75</v>
      </c>
      <c r="L4062" s="22">
        <f>'Base PF Saúde'!$K4062*'Base PF Saúde'!$C4062</f>
        <v>15.75</v>
      </c>
      <c r="M4062" s="22">
        <f>'Base PF Saúde'!$E4062*'Uco e Filme'!$A$2</f>
        <v>302.22710000000001</v>
      </c>
      <c r="N4062" s="22">
        <f>'Base PF Saúde'!$H4062*'Uco e Filme'!$A$11</f>
        <v>0</v>
      </c>
      <c r="O4062" s="23">
        <f>ROUND(SUM('Base PF Saúde'!$L4062:$N4062),2)</f>
        <v>317.98</v>
      </c>
    </row>
    <row r="4063" spans="1:15" ht="36" x14ac:dyDescent="0.25">
      <c r="A4063" s="18">
        <v>40502171</v>
      </c>
      <c r="B4063" s="18" t="s">
        <v>4085</v>
      </c>
      <c r="C4063" s="24">
        <v>1</v>
      </c>
      <c r="D4063" s="24" t="s">
        <v>132</v>
      </c>
      <c r="E4063" s="20">
        <v>166.67</v>
      </c>
      <c r="F4063" s="21"/>
      <c r="G4063" s="21"/>
      <c r="H4063" s="21"/>
      <c r="I4063" s="21"/>
      <c r="J4063" s="21"/>
      <c r="K4063" s="22">
        <f>VLOOKUP(D4063,'Porte Honorário'!$A$3:$B$44,2,0)</f>
        <v>15.75</v>
      </c>
      <c r="L4063" s="22">
        <f>'Base PF Saúde'!$K4063*'Base PF Saúde'!$C4063</f>
        <v>15.75</v>
      </c>
      <c r="M4063" s="22">
        <f>'Base PF Saúde'!$E4063*'Uco e Filme'!$A$2</f>
        <v>3021.7270999999996</v>
      </c>
      <c r="N4063" s="22">
        <f>'Base PF Saúde'!$H4063*'Uco e Filme'!$A$11</f>
        <v>0</v>
      </c>
      <c r="O4063" s="23">
        <f>ROUND(SUM('Base PF Saúde'!$L4063:$N4063),2)</f>
        <v>3037.48</v>
      </c>
    </row>
    <row r="4064" spans="1:15" ht="24" x14ac:dyDescent="0.25">
      <c r="A4064" s="18">
        <v>40502180</v>
      </c>
      <c r="B4064" s="18" t="s">
        <v>4086</v>
      </c>
      <c r="C4064" s="24">
        <v>1</v>
      </c>
      <c r="D4064" s="24" t="s">
        <v>132</v>
      </c>
      <c r="E4064" s="20">
        <v>208.33</v>
      </c>
      <c r="F4064" s="21"/>
      <c r="G4064" s="21"/>
      <c r="H4064" s="21"/>
      <c r="I4064" s="21"/>
      <c r="J4064" s="21"/>
      <c r="K4064" s="22">
        <f>VLOOKUP(D4064,'Porte Honorário'!$A$3:$B$44,2,0)</f>
        <v>15.75</v>
      </c>
      <c r="L4064" s="22">
        <f>'Base PF Saúde'!$K4064*'Base PF Saúde'!$C4064</f>
        <v>15.75</v>
      </c>
      <c r="M4064" s="22">
        <f>'Base PF Saúde'!$E4064*'Uco e Filme'!$A$2</f>
        <v>3777.0228999999999</v>
      </c>
      <c r="N4064" s="22">
        <f>'Base PF Saúde'!$H4064*'Uco e Filme'!$A$11</f>
        <v>0</v>
      </c>
      <c r="O4064" s="23">
        <f>ROUND(SUM('Base PF Saúde'!$L4064:$N4064),2)</f>
        <v>3792.77</v>
      </c>
    </row>
    <row r="4065" spans="1:15" ht="36" x14ac:dyDescent="0.25">
      <c r="A4065" s="18">
        <v>40502198</v>
      </c>
      <c r="B4065" s="18" t="s">
        <v>4087</v>
      </c>
      <c r="C4065" s="24">
        <v>1</v>
      </c>
      <c r="D4065" s="24" t="s">
        <v>132</v>
      </c>
      <c r="E4065" s="20">
        <v>191.67</v>
      </c>
      <c r="F4065" s="21"/>
      <c r="G4065" s="21"/>
      <c r="H4065" s="21"/>
      <c r="I4065" s="21"/>
      <c r="J4065" s="21"/>
      <c r="K4065" s="22">
        <f>VLOOKUP(D4065,'Porte Honorário'!$A$3:$B$44,2,0)</f>
        <v>15.75</v>
      </c>
      <c r="L4065" s="22">
        <f>'Base PF Saúde'!$K4065*'Base PF Saúde'!$C4065</f>
        <v>15.75</v>
      </c>
      <c r="M4065" s="22">
        <f>'Base PF Saúde'!$E4065*'Uco e Filme'!$A$2</f>
        <v>3474.9770999999996</v>
      </c>
      <c r="N4065" s="22">
        <f>'Base PF Saúde'!$H4065*'Uco e Filme'!$A$11</f>
        <v>0</v>
      </c>
      <c r="O4065" s="23">
        <f>ROUND(SUM('Base PF Saúde'!$L4065:$N4065),2)</f>
        <v>3490.73</v>
      </c>
    </row>
    <row r="4066" spans="1:15" ht="48" x14ac:dyDescent="0.25">
      <c r="A4066" s="18">
        <v>40502201</v>
      </c>
      <c r="B4066" s="18" t="s">
        <v>4088</v>
      </c>
      <c r="C4066" s="24">
        <v>1</v>
      </c>
      <c r="D4066" s="24" t="s">
        <v>132</v>
      </c>
      <c r="E4066" s="20">
        <v>191.67</v>
      </c>
      <c r="F4066" s="21"/>
      <c r="G4066" s="21"/>
      <c r="H4066" s="21"/>
      <c r="I4066" s="21"/>
      <c r="J4066" s="21"/>
      <c r="K4066" s="22">
        <f>VLOOKUP(D4066,'Porte Honorário'!$A$3:$B$44,2,0)</f>
        <v>15.75</v>
      </c>
      <c r="L4066" s="22">
        <f>'Base PF Saúde'!$K4066*'Base PF Saúde'!$C4066</f>
        <v>15.75</v>
      </c>
      <c r="M4066" s="22">
        <f>'Base PF Saúde'!$E4066*'Uco e Filme'!$A$2</f>
        <v>3474.9770999999996</v>
      </c>
      <c r="N4066" s="22">
        <f>'Base PF Saúde'!$H4066*'Uco e Filme'!$A$11</f>
        <v>0</v>
      </c>
      <c r="O4066" s="23">
        <f>ROUND(SUM('Base PF Saúde'!$L4066:$N4066),2)</f>
        <v>3490.73</v>
      </c>
    </row>
    <row r="4067" spans="1:15" ht="24" x14ac:dyDescent="0.25">
      <c r="A4067" s="18">
        <v>40502210</v>
      </c>
      <c r="B4067" s="18" t="s">
        <v>4089</v>
      </c>
      <c r="C4067" s="24">
        <v>1</v>
      </c>
      <c r="D4067" s="24" t="s">
        <v>132</v>
      </c>
      <c r="E4067" s="20">
        <v>16.670000000000002</v>
      </c>
      <c r="F4067" s="21"/>
      <c r="G4067" s="21"/>
      <c r="H4067" s="21"/>
      <c r="I4067" s="21"/>
      <c r="J4067" s="21"/>
      <c r="K4067" s="22">
        <f>VLOOKUP(D4067,'Porte Honorário'!$A$3:$B$44,2,0)</f>
        <v>15.75</v>
      </c>
      <c r="L4067" s="22">
        <f>'Base PF Saúde'!$K4067*'Base PF Saúde'!$C4067</f>
        <v>15.75</v>
      </c>
      <c r="M4067" s="22">
        <f>'Base PF Saúde'!$E4067*'Uco e Filme'!$A$2</f>
        <v>302.22710000000001</v>
      </c>
      <c r="N4067" s="22">
        <f>'Base PF Saúde'!$H4067*'Uco e Filme'!$A$11</f>
        <v>0</v>
      </c>
      <c r="O4067" s="23">
        <f>ROUND(SUM('Base PF Saúde'!$L4067:$N4067),2)</f>
        <v>317.98</v>
      </c>
    </row>
    <row r="4068" spans="1:15" ht="24" x14ac:dyDescent="0.25">
      <c r="A4068" s="18">
        <v>40502228</v>
      </c>
      <c r="B4068" s="18" t="s">
        <v>4090</v>
      </c>
      <c r="C4068" s="24">
        <v>1</v>
      </c>
      <c r="D4068" s="24" t="s">
        <v>132</v>
      </c>
      <c r="E4068" s="20">
        <v>83.33</v>
      </c>
      <c r="F4068" s="21"/>
      <c r="G4068" s="21"/>
      <c r="H4068" s="21"/>
      <c r="I4068" s="21"/>
      <c r="J4068" s="21"/>
      <c r="K4068" s="22">
        <f>VLOOKUP(D4068,'Porte Honorário'!$A$3:$B$44,2,0)</f>
        <v>15.75</v>
      </c>
      <c r="L4068" s="22">
        <f>'Base PF Saúde'!$K4068*'Base PF Saúde'!$C4068</f>
        <v>15.75</v>
      </c>
      <c r="M4068" s="22">
        <f>'Base PF Saúde'!$E4068*'Uco e Filme'!$A$2</f>
        <v>1510.7728999999999</v>
      </c>
      <c r="N4068" s="22">
        <f>'Base PF Saúde'!$H4068*'Uco e Filme'!$A$11</f>
        <v>0</v>
      </c>
      <c r="O4068" s="23">
        <f>ROUND(SUM('Base PF Saúde'!$L4068:$N4068),2)</f>
        <v>1526.52</v>
      </c>
    </row>
    <row r="4069" spans="1:15" ht="36" x14ac:dyDescent="0.25">
      <c r="A4069" s="18">
        <v>40502236</v>
      </c>
      <c r="B4069" s="18" t="s">
        <v>4091</v>
      </c>
      <c r="C4069" s="24">
        <v>1</v>
      </c>
      <c r="D4069" s="24" t="s">
        <v>50</v>
      </c>
      <c r="E4069" s="20">
        <v>150</v>
      </c>
      <c r="F4069" s="21"/>
      <c r="G4069" s="21"/>
      <c r="H4069" s="21"/>
      <c r="I4069" s="21"/>
      <c r="J4069" s="21"/>
      <c r="K4069" s="22">
        <f>VLOOKUP(D4069,'Porte Honorário'!$A$3:$B$44,2,0)</f>
        <v>85.08</v>
      </c>
      <c r="L4069" s="22">
        <f>'Base PF Saúde'!$K4069*'Base PF Saúde'!$C4069</f>
        <v>85.08</v>
      </c>
      <c r="M4069" s="22">
        <f>'Base PF Saúde'!$E4069*'Uco e Filme'!$A$2</f>
        <v>2719.5</v>
      </c>
      <c r="N4069" s="22">
        <f>'Base PF Saúde'!$H4069*'Uco e Filme'!$A$11</f>
        <v>0</v>
      </c>
      <c r="O4069" s="23">
        <f>ROUND(SUM('Base PF Saúde'!$L4069:$N4069),2)</f>
        <v>2804.58</v>
      </c>
    </row>
    <row r="4070" spans="1:15" ht="24" x14ac:dyDescent="0.25">
      <c r="A4070" s="48">
        <v>40502244</v>
      </c>
      <c r="B4070" s="30" t="s">
        <v>4092</v>
      </c>
      <c r="C4070" s="24"/>
      <c r="D4070" s="24"/>
      <c r="E4070" s="20"/>
      <c r="F4070" s="21"/>
      <c r="G4070" s="21"/>
      <c r="H4070" s="21"/>
      <c r="I4070" s="21"/>
      <c r="J4070" s="21"/>
      <c r="K4070" s="22" t="e">
        <f>VLOOKUP(D4070,'Porte Honorário'!$A$3:$B$44,2,0)</f>
        <v>#N/A</v>
      </c>
      <c r="L4070" s="22" t="e">
        <f>'Base PF Saúde'!$K4070*'Base PF Saúde'!$C4070</f>
        <v>#N/A</v>
      </c>
      <c r="M4070" s="22">
        <f>'Base PF Saúde'!$E4070*'Uco e Filme'!$A$2</f>
        <v>0</v>
      </c>
      <c r="N4070" s="22">
        <f>'Base PF Saúde'!$H4070*'Uco e Filme'!$A$11</f>
        <v>0</v>
      </c>
      <c r="O4070" s="23" t="e">
        <f>ROUND(SUM('Base PF Saúde'!$L4070:$N4070),2)</f>
        <v>#N/A</v>
      </c>
    </row>
    <row r="4071" spans="1:15" ht="18" customHeight="1" x14ac:dyDescent="0.25">
      <c r="A4071" s="72" t="s">
        <v>4093</v>
      </c>
      <c r="B4071" s="73"/>
      <c r="C4071" s="73"/>
      <c r="D4071" s="73"/>
      <c r="E4071" s="73"/>
      <c r="F4071" s="73"/>
      <c r="G4071" s="73"/>
      <c r="H4071" s="73"/>
      <c r="I4071" s="73"/>
      <c r="J4071" s="73"/>
      <c r="K4071" s="73" t="e">
        <f>VLOOKUP(D4071,'Porte Honorário'!$A$3:$B$44,2,0)</f>
        <v>#N/A</v>
      </c>
      <c r="L4071" s="73" t="e">
        <f>'Base PF Saúde'!$K4071*'Base PF Saúde'!$C4071</f>
        <v>#N/A</v>
      </c>
      <c r="M4071" s="73">
        <f>'Base PF Saúde'!$E4071*'Uco e Filme'!$A$2</f>
        <v>0</v>
      </c>
      <c r="N4071" s="73">
        <f>'Base PF Saúde'!$H4071*'Uco e Filme'!$A$11</f>
        <v>0</v>
      </c>
      <c r="O4071" s="74" t="e">
        <f>ROUND(SUM('Base PF Saúde'!$L4071:$N4071),2)</f>
        <v>#N/A</v>
      </c>
    </row>
    <row r="4072" spans="1:15" ht="24" x14ac:dyDescent="0.25">
      <c r="A4072" s="18">
        <v>40503011</v>
      </c>
      <c r="B4072" s="18" t="s">
        <v>4094</v>
      </c>
      <c r="C4072" s="24">
        <v>1</v>
      </c>
      <c r="D4072" s="24" t="s">
        <v>98</v>
      </c>
      <c r="E4072" s="20">
        <v>17.32</v>
      </c>
      <c r="F4072" s="21"/>
      <c r="G4072" s="21"/>
      <c r="H4072" s="21"/>
      <c r="I4072" s="21"/>
      <c r="J4072" s="21"/>
      <c r="K4072" s="22">
        <f>VLOOKUP(D4072,'Porte Honorário'!$A$3:$B$44,2,0)</f>
        <v>47.27</v>
      </c>
      <c r="L4072" s="22">
        <f>'Base PF Saúde'!$K4072*'Base PF Saúde'!$C4072</f>
        <v>47.27</v>
      </c>
      <c r="M4072" s="22">
        <f>'Base PF Saúde'!$E4072*'Uco e Filme'!$A$2</f>
        <v>314.01159999999999</v>
      </c>
      <c r="N4072" s="22">
        <f>'Base PF Saúde'!$H4072*'Uco e Filme'!$A$11</f>
        <v>0</v>
      </c>
      <c r="O4072" s="23">
        <f>ROUND(SUM('Base PF Saúde'!$L4072:$N4072),2)</f>
        <v>361.28</v>
      </c>
    </row>
    <row r="4073" spans="1:15" ht="24" x14ac:dyDescent="0.25">
      <c r="A4073" s="18">
        <v>40503020</v>
      </c>
      <c r="B4073" s="18" t="s">
        <v>4095</v>
      </c>
      <c r="C4073" s="24">
        <v>1</v>
      </c>
      <c r="D4073" s="24" t="s">
        <v>69</v>
      </c>
      <c r="E4073" s="20">
        <v>4.82</v>
      </c>
      <c r="F4073" s="21"/>
      <c r="G4073" s="21"/>
      <c r="H4073" s="21"/>
      <c r="I4073" s="21"/>
      <c r="J4073" s="21"/>
      <c r="K4073" s="22">
        <f>VLOOKUP(D4073,'Porte Honorário'!$A$3:$B$44,2,0)</f>
        <v>201.64</v>
      </c>
      <c r="L4073" s="22">
        <f>'Base PF Saúde'!$K4073*'Base PF Saúde'!$C4073</f>
        <v>201.64</v>
      </c>
      <c r="M4073" s="22">
        <f>'Base PF Saúde'!$E4073*'Uco e Filme'!$A$2</f>
        <v>87.386600000000001</v>
      </c>
      <c r="N4073" s="22">
        <f>'Base PF Saúde'!$H4073*'Uco e Filme'!$A$11</f>
        <v>0</v>
      </c>
      <c r="O4073" s="23">
        <f>ROUND(SUM('Base PF Saúde'!$L4073:$N4073),2)</f>
        <v>289.02999999999997</v>
      </c>
    </row>
    <row r="4074" spans="1:15" ht="24" x14ac:dyDescent="0.25">
      <c r="A4074" s="18">
        <v>40503046</v>
      </c>
      <c r="B4074" s="18" t="s">
        <v>4096</v>
      </c>
      <c r="C4074" s="24">
        <v>1</v>
      </c>
      <c r="D4074" s="24" t="s">
        <v>98</v>
      </c>
      <c r="E4074" s="20">
        <v>4.8479999999999999</v>
      </c>
      <c r="F4074" s="21"/>
      <c r="G4074" s="21"/>
      <c r="H4074" s="21"/>
      <c r="I4074" s="21"/>
      <c r="J4074" s="21"/>
      <c r="K4074" s="22">
        <f>VLOOKUP(D4074,'Porte Honorário'!$A$3:$B$44,2,0)</f>
        <v>47.27</v>
      </c>
      <c r="L4074" s="22">
        <f>'Base PF Saúde'!$K4074*'Base PF Saúde'!$C4074</f>
        <v>47.27</v>
      </c>
      <c r="M4074" s="22">
        <f>'Base PF Saúde'!$E4074*'Uco e Filme'!$A$2</f>
        <v>87.894239999999996</v>
      </c>
      <c r="N4074" s="22">
        <f>'Base PF Saúde'!$H4074*'Uco e Filme'!$A$11</f>
        <v>0</v>
      </c>
      <c r="O4074" s="23">
        <f>ROUND(SUM('Base PF Saúde'!$L4074:$N4074),2)</f>
        <v>135.16</v>
      </c>
    </row>
    <row r="4075" spans="1:15" ht="13.9" customHeight="1" x14ac:dyDescent="0.25">
      <c r="A4075" s="18">
        <v>40503054</v>
      </c>
      <c r="B4075" s="18" t="s">
        <v>4097</v>
      </c>
      <c r="C4075" s="24">
        <v>1</v>
      </c>
      <c r="D4075" s="24" t="s">
        <v>98</v>
      </c>
      <c r="E4075" s="20">
        <v>22.256</v>
      </c>
      <c r="F4075" s="21"/>
      <c r="G4075" s="21"/>
      <c r="H4075" s="21"/>
      <c r="I4075" s="21"/>
      <c r="J4075" s="21"/>
      <c r="K4075" s="22">
        <f>VLOOKUP(D4075,'Porte Honorário'!$A$3:$B$44,2,0)</f>
        <v>47.27</v>
      </c>
      <c r="L4075" s="22">
        <f>'Base PF Saúde'!$K4075*'Base PF Saúde'!$C4075</f>
        <v>47.27</v>
      </c>
      <c r="M4075" s="22">
        <f>'Base PF Saúde'!$E4075*'Uco e Filme'!$A$2</f>
        <v>403.50128000000001</v>
      </c>
      <c r="N4075" s="22">
        <f>'Base PF Saúde'!$H4075*'Uco e Filme'!$A$11</f>
        <v>0</v>
      </c>
      <c r="O4075" s="23">
        <f>ROUND(SUM('Base PF Saúde'!$L4075:$N4075),2)</f>
        <v>450.77</v>
      </c>
    </row>
    <row r="4076" spans="1:15" x14ac:dyDescent="0.25">
      <c r="A4076" s="18">
        <v>40503062</v>
      </c>
      <c r="B4076" s="18" t="s">
        <v>4098</v>
      </c>
      <c r="C4076" s="24">
        <v>1</v>
      </c>
      <c r="D4076" s="24" t="s">
        <v>98</v>
      </c>
      <c r="E4076" s="20">
        <v>22.256</v>
      </c>
      <c r="F4076" s="21"/>
      <c r="G4076" s="21"/>
      <c r="H4076" s="21"/>
      <c r="I4076" s="21"/>
      <c r="J4076" s="21"/>
      <c r="K4076" s="22">
        <f>VLOOKUP(D4076,'Porte Honorário'!$A$3:$B$44,2,0)</f>
        <v>47.27</v>
      </c>
      <c r="L4076" s="22">
        <f>'Base PF Saúde'!$K4076*'Base PF Saúde'!$C4076</f>
        <v>47.27</v>
      </c>
      <c r="M4076" s="22">
        <f>'Base PF Saúde'!$E4076*'Uco e Filme'!$A$2</f>
        <v>403.50128000000001</v>
      </c>
      <c r="N4076" s="22">
        <f>'Base PF Saúde'!$H4076*'Uco e Filme'!$A$11</f>
        <v>0</v>
      </c>
      <c r="O4076" s="23">
        <f>ROUND(SUM('Base PF Saúde'!$L4076:$N4076),2)</f>
        <v>450.77</v>
      </c>
    </row>
    <row r="4077" spans="1:15" ht="36" x14ac:dyDescent="0.25">
      <c r="A4077" s="18">
        <v>40503070</v>
      </c>
      <c r="B4077" s="18" t="s">
        <v>4099</v>
      </c>
      <c r="C4077" s="24">
        <v>1</v>
      </c>
      <c r="D4077" s="24" t="s">
        <v>102</v>
      </c>
      <c r="E4077" s="20">
        <v>22.256</v>
      </c>
      <c r="F4077" s="21"/>
      <c r="G4077" s="21"/>
      <c r="H4077" s="21"/>
      <c r="I4077" s="21"/>
      <c r="J4077" s="21"/>
      <c r="K4077" s="22">
        <f>VLOOKUP(D4077,'Porte Honorário'!$A$3:$B$44,2,0)</f>
        <v>176.44</v>
      </c>
      <c r="L4077" s="22">
        <f>'Base PF Saúde'!$K4077*'Base PF Saúde'!$C4077</f>
        <v>176.44</v>
      </c>
      <c r="M4077" s="22">
        <f>'Base PF Saúde'!$E4077*'Uco e Filme'!$A$2</f>
        <v>403.50128000000001</v>
      </c>
      <c r="N4077" s="22">
        <f>'Base PF Saúde'!$H4077*'Uco e Filme'!$A$11</f>
        <v>0</v>
      </c>
      <c r="O4077" s="23">
        <f>ROUND(SUM('Base PF Saúde'!$L4077:$N4077),2)</f>
        <v>579.94000000000005</v>
      </c>
    </row>
    <row r="4078" spans="1:15" x14ac:dyDescent="0.25">
      <c r="A4078" s="18">
        <v>40503089</v>
      </c>
      <c r="B4078" s="18" t="s">
        <v>4100</v>
      </c>
      <c r="C4078" s="24">
        <v>1</v>
      </c>
      <c r="D4078" s="24" t="s">
        <v>137</v>
      </c>
      <c r="E4078" s="20">
        <v>40.36</v>
      </c>
      <c r="F4078" s="21"/>
      <c r="G4078" s="21"/>
      <c r="H4078" s="21"/>
      <c r="I4078" s="21"/>
      <c r="J4078" s="21"/>
      <c r="K4078" s="22">
        <f>VLOOKUP(D4078,'Porte Honorário'!$A$3:$B$44,2,0)</f>
        <v>31.52</v>
      </c>
      <c r="L4078" s="22">
        <f>'Base PF Saúde'!$K4078*'Base PF Saúde'!$C4078</f>
        <v>31.52</v>
      </c>
      <c r="M4078" s="22">
        <f>'Base PF Saúde'!$E4078*'Uco e Filme'!$A$2</f>
        <v>731.72679999999991</v>
      </c>
      <c r="N4078" s="22">
        <f>'Base PF Saúde'!$H4078*'Uco e Filme'!$A$11</f>
        <v>0</v>
      </c>
      <c r="O4078" s="23">
        <f>ROUND(SUM('Base PF Saúde'!$L4078:$N4078),2)</f>
        <v>763.25</v>
      </c>
    </row>
    <row r="4079" spans="1:15" ht="36" x14ac:dyDescent="0.25">
      <c r="A4079" s="18">
        <v>40503100</v>
      </c>
      <c r="B4079" s="18" t="s">
        <v>4101</v>
      </c>
      <c r="C4079" s="24">
        <v>1</v>
      </c>
      <c r="D4079" s="24" t="s">
        <v>64</v>
      </c>
      <c r="E4079" s="20">
        <v>8</v>
      </c>
      <c r="F4079" s="21"/>
      <c r="G4079" s="21"/>
      <c r="H4079" s="21"/>
      <c r="I4079" s="21"/>
      <c r="J4079" s="21"/>
      <c r="K4079" s="22">
        <f>VLOOKUP(D4079,'Porte Honorário'!$A$3:$B$44,2,0)</f>
        <v>63.04</v>
      </c>
      <c r="L4079" s="22">
        <f>'Base PF Saúde'!$K4079*'Base PF Saúde'!$C4079</f>
        <v>63.04</v>
      </c>
      <c r="M4079" s="22">
        <f>'Base PF Saúde'!$E4079*'Uco e Filme'!$A$2</f>
        <v>145.04</v>
      </c>
      <c r="N4079" s="22">
        <f>'Base PF Saúde'!$H4079*'Uco e Filme'!$A$11</f>
        <v>0</v>
      </c>
      <c r="O4079" s="23">
        <f>ROUND(SUM('Base PF Saúde'!$L4079:$N4079),2)</f>
        <v>208.08</v>
      </c>
    </row>
    <row r="4080" spans="1:15" ht="36" x14ac:dyDescent="0.25">
      <c r="A4080" s="18">
        <v>40503119</v>
      </c>
      <c r="B4080" s="18" t="s">
        <v>4102</v>
      </c>
      <c r="C4080" s="24">
        <v>1</v>
      </c>
      <c r="D4080" s="24" t="s">
        <v>98</v>
      </c>
      <c r="E4080" s="20">
        <v>5.71</v>
      </c>
      <c r="F4080" s="21"/>
      <c r="G4080" s="21"/>
      <c r="H4080" s="21"/>
      <c r="I4080" s="21"/>
      <c r="J4080" s="21"/>
      <c r="K4080" s="22">
        <f>VLOOKUP(D4080,'Porte Honorário'!$A$3:$B$44,2,0)</f>
        <v>47.27</v>
      </c>
      <c r="L4080" s="22">
        <f>'Base PF Saúde'!$K4080*'Base PF Saúde'!$C4080</f>
        <v>47.27</v>
      </c>
      <c r="M4080" s="22">
        <f>'Base PF Saúde'!$E4080*'Uco e Filme'!$A$2</f>
        <v>103.52229999999999</v>
      </c>
      <c r="N4080" s="22">
        <f>'Base PF Saúde'!$H4080*'Uco e Filme'!$A$11</f>
        <v>0</v>
      </c>
      <c r="O4080" s="23">
        <f>ROUND(SUM('Base PF Saúde'!$L4080:$N4080),2)</f>
        <v>150.79</v>
      </c>
    </row>
    <row r="4081" spans="1:15" ht="36" x14ac:dyDescent="0.25">
      <c r="A4081" s="18">
        <v>40503127</v>
      </c>
      <c r="B4081" s="18" t="s">
        <v>4103</v>
      </c>
      <c r="C4081" s="24">
        <v>1</v>
      </c>
      <c r="D4081" s="24" t="s">
        <v>71</v>
      </c>
      <c r="E4081" s="20">
        <v>12.54</v>
      </c>
      <c r="F4081" s="21"/>
      <c r="G4081" s="21"/>
      <c r="H4081" s="21"/>
      <c r="I4081" s="21"/>
      <c r="J4081" s="21"/>
      <c r="K4081" s="22">
        <f>VLOOKUP(D4081,'Porte Honorário'!$A$3:$B$44,2,0)</f>
        <v>297.77</v>
      </c>
      <c r="L4081" s="22">
        <f>'Base PF Saúde'!$K4081*'Base PF Saúde'!$C4081</f>
        <v>297.77</v>
      </c>
      <c r="M4081" s="22">
        <f>'Base PF Saúde'!$E4081*'Uco e Filme'!$A$2</f>
        <v>227.35019999999997</v>
      </c>
      <c r="N4081" s="22">
        <f>'Base PF Saúde'!$H4081*'Uco e Filme'!$A$11</f>
        <v>0</v>
      </c>
      <c r="O4081" s="23">
        <f>ROUND(SUM('Base PF Saúde'!$L4081:$N4081),2)</f>
        <v>525.12</v>
      </c>
    </row>
    <row r="4082" spans="1:15" x14ac:dyDescent="0.25">
      <c r="A4082" s="18">
        <v>40503135</v>
      </c>
      <c r="B4082" s="18" t="s">
        <v>4104</v>
      </c>
      <c r="C4082" s="24">
        <v>1</v>
      </c>
      <c r="D4082" s="24" t="s">
        <v>71</v>
      </c>
      <c r="E4082" s="20">
        <v>4.21</v>
      </c>
      <c r="F4082" s="21"/>
      <c r="G4082" s="21"/>
      <c r="H4082" s="21"/>
      <c r="I4082" s="21"/>
      <c r="J4082" s="21"/>
      <c r="K4082" s="22">
        <f>VLOOKUP(D4082,'Porte Honorário'!$A$3:$B$44,2,0)</f>
        <v>297.77</v>
      </c>
      <c r="L4082" s="22">
        <f>'Base PF Saúde'!$K4082*'Base PF Saúde'!$C4082</f>
        <v>297.77</v>
      </c>
      <c r="M4082" s="22">
        <f>'Base PF Saúde'!$E4082*'Uco e Filme'!$A$2</f>
        <v>76.327299999999994</v>
      </c>
      <c r="N4082" s="22">
        <f>'Base PF Saúde'!$H4082*'Uco e Filme'!$A$11</f>
        <v>0</v>
      </c>
      <c r="O4082" s="23">
        <f>ROUND(SUM('Base PF Saúde'!$L4082:$N4082),2)</f>
        <v>374.1</v>
      </c>
    </row>
    <row r="4083" spans="1:15" ht="36" x14ac:dyDescent="0.25">
      <c r="A4083" s="18">
        <v>40503143</v>
      </c>
      <c r="B4083" s="18" t="s">
        <v>4105</v>
      </c>
      <c r="C4083" s="24">
        <v>1</v>
      </c>
      <c r="D4083" s="24" t="s">
        <v>71</v>
      </c>
      <c r="E4083" s="20">
        <v>32.64</v>
      </c>
      <c r="F4083" s="21"/>
      <c r="G4083" s="21"/>
      <c r="H4083" s="21"/>
      <c r="I4083" s="21"/>
      <c r="J4083" s="21"/>
      <c r="K4083" s="22">
        <f>VLOOKUP(D4083,'Porte Honorário'!$A$3:$B$44,2,0)</f>
        <v>297.77</v>
      </c>
      <c r="L4083" s="22">
        <f>'Base PF Saúde'!$K4083*'Base PF Saúde'!$C4083</f>
        <v>297.77</v>
      </c>
      <c r="M4083" s="22">
        <f>'Base PF Saúde'!$E4083*'Uco e Filme'!$A$2</f>
        <v>591.76319999999998</v>
      </c>
      <c r="N4083" s="22">
        <f>'Base PF Saúde'!$H4083*'Uco e Filme'!$A$11</f>
        <v>0</v>
      </c>
      <c r="O4083" s="23">
        <f>ROUND(SUM('Base PF Saúde'!$L4083:$N4083),2)</f>
        <v>889.53</v>
      </c>
    </row>
    <row r="4084" spans="1:15" ht="24" x14ac:dyDescent="0.25">
      <c r="A4084" s="18">
        <v>40503151</v>
      </c>
      <c r="B4084" s="18" t="s">
        <v>4106</v>
      </c>
      <c r="C4084" s="24">
        <v>1</v>
      </c>
      <c r="D4084" s="24" t="s">
        <v>71</v>
      </c>
      <c r="E4084" s="20">
        <v>20.88</v>
      </c>
      <c r="F4084" s="21"/>
      <c r="G4084" s="21"/>
      <c r="H4084" s="21"/>
      <c r="I4084" s="21"/>
      <c r="J4084" s="21"/>
      <c r="K4084" s="22">
        <f>VLOOKUP(D4084,'Porte Honorário'!$A$3:$B$44,2,0)</f>
        <v>297.77</v>
      </c>
      <c r="L4084" s="22">
        <f>'Base PF Saúde'!$K4084*'Base PF Saúde'!$C4084</f>
        <v>297.77</v>
      </c>
      <c r="M4084" s="22">
        <f>'Base PF Saúde'!$E4084*'Uco e Filme'!$A$2</f>
        <v>378.55439999999999</v>
      </c>
      <c r="N4084" s="22">
        <f>'Base PF Saúde'!$H4084*'Uco e Filme'!$A$11</f>
        <v>0</v>
      </c>
      <c r="O4084" s="23">
        <f>ROUND(SUM('Base PF Saúde'!$L4084:$N4084),2)</f>
        <v>676.32</v>
      </c>
    </row>
    <row r="4085" spans="1:15" ht="24" x14ac:dyDescent="0.25">
      <c r="A4085" s="18">
        <v>40503160</v>
      </c>
      <c r="B4085" s="18" t="s">
        <v>4107</v>
      </c>
      <c r="C4085" s="24">
        <v>1</v>
      </c>
      <c r="D4085" s="24" t="s">
        <v>71</v>
      </c>
      <c r="E4085" s="20">
        <v>20.88</v>
      </c>
      <c r="F4085" s="21"/>
      <c r="G4085" s="21"/>
      <c r="H4085" s="21"/>
      <c r="I4085" s="21"/>
      <c r="J4085" s="21"/>
      <c r="K4085" s="22">
        <f>VLOOKUP(D4085,'Porte Honorário'!$A$3:$B$44,2,0)</f>
        <v>297.77</v>
      </c>
      <c r="L4085" s="22">
        <f>'Base PF Saúde'!$K4085*'Base PF Saúde'!$C4085</f>
        <v>297.77</v>
      </c>
      <c r="M4085" s="22">
        <f>'Base PF Saúde'!$E4085*'Uco e Filme'!$A$2</f>
        <v>378.55439999999999</v>
      </c>
      <c r="N4085" s="22">
        <f>'Base PF Saúde'!$H4085*'Uco e Filme'!$A$11</f>
        <v>0</v>
      </c>
      <c r="O4085" s="23">
        <f>ROUND(SUM('Base PF Saúde'!$L4085:$N4085),2)</f>
        <v>676.32</v>
      </c>
    </row>
    <row r="4086" spans="1:15" ht="24" x14ac:dyDescent="0.25">
      <c r="A4086" s="18">
        <v>40503178</v>
      </c>
      <c r="B4086" s="18" t="s">
        <v>4108</v>
      </c>
      <c r="C4086" s="24">
        <v>1</v>
      </c>
      <c r="D4086" s="24" t="s">
        <v>71</v>
      </c>
      <c r="E4086" s="20">
        <v>12.54</v>
      </c>
      <c r="F4086" s="21"/>
      <c r="G4086" s="21"/>
      <c r="H4086" s="21"/>
      <c r="I4086" s="21"/>
      <c r="J4086" s="21"/>
      <c r="K4086" s="22">
        <f>VLOOKUP(D4086,'Porte Honorário'!$A$3:$B$44,2,0)</f>
        <v>297.77</v>
      </c>
      <c r="L4086" s="22">
        <f>'Base PF Saúde'!$K4086*'Base PF Saúde'!$C4086</f>
        <v>297.77</v>
      </c>
      <c r="M4086" s="22">
        <f>'Base PF Saúde'!$E4086*'Uco e Filme'!$A$2</f>
        <v>227.35019999999997</v>
      </c>
      <c r="N4086" s="22">
        <f>'Base PF Saúde'!$H4086*'Uco e Filme'!$A$11</f>
        <v>0</v>
      </c>
      <c r="O4086" s="23">
        <f>ROUND(SUM('Base PF Saúde'!$L4086:$N4086),2)</f>
        <v>525.12</v>
      </c>
    </row>
    <row r="4087" spans="1:15" ht="36" x14ac:dyDescent="0.25">
      <c r="A4087" s="18">
        <v>40503186</v>
      </c>
      <c r="B4087" s="18" t="s">
        <v>4109</v>
      </c>
      <c r="C4087" s="24">
        <v>1</v>
      </c>
      <c r="D4087" s="24" t="s">
        <v>71</v>
      </c>
      <c r="E4087" s="20">
        <v>20.38</v>
      </c>
      <c r="F4087" s="21"/>
      <c r="G4087" s="21"/>
      <c r="H4087" s="21"/>
      <c r="I4087" s="21"/>
      <c r="J4087" s="21"/>
      <c r="K4087" s="22">
        <f>VLOOKUP(D4087,'Porte Honorário'!$A$3:$B$44,2,0)</f>
        <v>297.77</v>
      </c>
      <c r="L4087" s="22">
        <f>'Base PF Saúde'!$K4087*'Base PF Saúde'!$C4087</f>
        <v>297.77</v>
      </c>
      <c r="M4087" s="22">
        <f>'Base PF Saúde'!$E4087*'Uco e Filme'!$A$2</f>
        <v>369.48939999999999</v>
      </c>
      <c r="N4087" s="22">
        <f>'Base PF Saúde'!$H4087*'Uco e Filme'!$A$11</f>
        <v>0</v>
      </c>
      <c r="O4087" s="23">
        <f>ROUND(SUM('Base PF Saúde'!$L4087:$N4087),2)</f>
        <v>667.26</v>
      </c>
    </row>
    <row r="4088" spans="1:15" ht="72" x14ac:dyDescent="0.25">
      <c r="A4088" s="18">
        <v>40503194</v>
      </c>
      <c r="B4088" s="18" t="s">
        <v>4110</v>
      </c>
      <c r="C4088" s="24">
        <v>1</v>
      </c>
      <c r="D4088" s="24" t="s">
        <v>71</v>
      </c>
      <c r="E4088" s="20">
        <v>20.88</v>
      </c>
      <c r="F4088" s="21"/>
      <c r="G4088" s="21"/>
      <c r="H4088" s="21"/>
      <c r="I4088" s="21"/>
      <c r="J4088" s="21"/>
      <c r="K4088" s="22">
        <f>VLOOKUP(D4088,'Porte Honorário'!$A$3:$B$44,2,0)</f>
        <v>297.77</v>
      </c>
      <c r="L4088" s="22">
        <f>'Base PF Saúde'!$K4088*'Base PF Saúde'!$C4088</f>
        <v>297.77</v>
      </c>
      <c r="M4088" s="22">
        <f>'Base PF Saúde'!$E4088*'Uco e Filme'!$A$2</f>
        <v>378.55439999999999</v>
      </c>
      <c r="N4088" s="22">
        <f>'Base PF Saúde'!$H4088*'Uco e Filme'!$A$11</f>
        <v>0</v>
      </c>
      <c r="O4088" s="23">
        <f>ROUND(SUM('Base PF Saúde'!$L4088:$N4088),2)</f>
        <v>676.32</v>
      </c>
    </row>
    <row r="4089" spans="1:15" ht="24" x14ac:dyDescent="0.25">
      <c r="A4089" s="18">
        <v>40503208</v>
      </c>
      <c r="B4089" s="18" t="s">
        <v>4111</v>
      </c>
      <c r="C4089" s="24">
        <v>1</v>
      </c>
      <c r="D4089" s="24" t="s">
        <v>71</v>
      </c>
      <c r="E4089" s="20">
        <v>0.54</v>
      </c>
      <c r="F4089" s="21"/>
      <c r="G4089" s="21"/>
      <c r="H4089" s="21"/>
      <c r="I4089" s="21"/>
      <c r="J4089" s="21"/>
      <c r="K4089" s="22">
        <f>VLOOKUP(D4089,'Porte Honorário'!$A$3:$B$44,2,0)</f>
        <v>297.77</v>
      </c>
      <c r="L4089" s="22">
        <f>'Base PF Saúde'!$K4089*'Base PF Saúde'!$C4089</f>
        <v>297.77</v>
      </c>
      <c r="M4089" s="22">
        <f>'Base PF Saúde'!$E4089*'Uco e Filme'!$A$2</f>
        <v>9.7902000000000005</v>
      </c>
      <c r="N4089" s="22">
        <f>'Base PF Saúde'!$H4089*'Uco e Filme'!$A$11</f>
        <v>0</v>
      </c>
      <c r="O4089" s="23">
        <f>ROUND(SUM('Base PF Saúde'!$L4089:$N4089),2)</f>
        <v>307.56</v>
      </c>
    </row>
    <row r="4090" spans="1:15" ht="24" x14ac:dyDescent="0.25">
      <c r="A4090" s="18">
        <v>40503216</v>
      </c>
      <c r="B4090" s="18" t="s">
        <v>4112</v>
      </c>
      <c r="C4090" s="24">
        <v>1</v>
      </c>
      <c r="D4090" s="24" t="s">
        <v>336</v>
      </c>
      <c r="E4090" s="20">
        <v>7.79</v>
      </c>
      <c r="F4090" s="21"/>
      <c r="G4090" s="21"/>
      <c r="H4090" s="21"/>
      <c r="I4090" s="21"/>
      <c r="J4090" s="21"/>
      <c r="K4090" s="22">
        <f>VLOOKUP(D4090,'Porte Honorário'!$A$3:$B$44,2,0)</f>
        <v>401.75</v>
      </c>
      <c r="L4090" s="22">
        <f>'Base PF Saúde'!$K4090*'Base PF Saúde'!$C4090</f>
        <v>401.75</v>
      </c>
      <c r="M4090" s="22">
        <f>'Base PF Saúde'!$E4090*'Uco e Filme'!$A$2</f>
        <v>141.23269999999999</v>
      </c>
      <c r="N4090" s="22">
        <f>'Base PF Saúde'!$H4090*'Uco e Filme'!$A$11</f>
        <v>0</v>
      </c>
      <c r="O4090" s="23">
        <f>ROUND(SUM('Base PF Saúde'!$L4090:$N4090),2)</f>
        <v>542.98</v>
      </c>
    </row>
    <row r="4091" spans="1:15" ht="36" x14ac:dyDescent="0.25">
      <c r="A4091" s="18">
        <v>40503224</v>
      </c>
      <c r="B4091" s="18" t="s">
        <v>4113</v>
      </c>
      <c r="C4091" s="24">
        <v>1</v>
      </c>
      <c r="D4091" s="24" t="s">
        <v>102</v>
      </c>
      <c r="E4091" s="20">
        <v>34.1</v>
      </c>
      <c r="F4091" s="21"/>
      <c r="G4091" s="21"/>
      <c r="H4091" s="21"/>
      <c r="I4091" s="21"/>
      <c r="J4091" s="21"/>
      <c r="K4091" s="22">
        <f>VLOOKUP(D4091,'Porte Honorário'!$A$3:$B$44,2,0)</f>
        <v>176.44</v>
      </c>
      <c r="L4091" s="22">
        <f>'Base PF Saúde'!$K4091*'Base PF Saúde'!$C4091</f>
        <v>176.44</v>
      </c>
      <c r="M4091" s="22">
        <f>'Base PF Saúde'!$E4091*'Uco e Filme'!$A$2</f>
        <v>618.23299999999995</v>
      </c>
      <c r="N4091" s="22">
        <f>'Base PF Saúde'!$H4091*'Uco e Filme'!$A$11</f>
        <v>0</v>
      </c>
      <c r="O4091" s="23">
        <f>ROUND(SUM('Base PF Saúde'!$L4091:$N4091),2)</f>
        <v>794.67</v>
      </c>
    </row>
    <row r="4092" spans="1:15" ht="60" x14ac:dyDescent="0.25">
      <c r="A4092" s="18">
        <v>40503232</v>
      </c>
      <c r="B4092" s="18" t="s">
        <v>4114</v>
      </c>
      <c r="C4092" s="24">
        <v>1</v>
      </c>
      <c r="D4092" s="24" t="s">
        <v>102</v>
      </c>
      <c r="E4092" s="20">
        <v>141</v>
      </c>
      <c r="F4092" s="21"/>
      <c r="G4092" s="21"/>
      <c r="H4092" s="21"/>
      <c r="I4092" s="21"/>
      <c r="J4092" s="21"/>
      <c r="K4092" s="22">
        <f>VLOOKUP(D4092,'Porte Honorário'!$A$3:$B$44,2,0)</f>
        <v>176.44</v>
      </c>
      <c r="L4092" s="22">
        <f>'Base PF Saúde'!$K4092*'Base PF Saúde'!$C4092</f>
        <v>176.44</v>
      </c>
      <c r="M4092" s="22">
        <f>'Base PF Saúde'!$E4092*'Uco e Filme'!$A$2</f>
        <v>2556.33</v>
      </c>
      <c r="N4092" s="22">
        <f>'Base PF Saúde'!$H4092*'Uco e Filme'!$A$11</f>
        <v>0</v>
      </c>
      <c r="O4092" s="23">
        <f>ROUND(SUM('Base PF Saúde'!$L4092:$N4092),2)</f>
        <v>2732.77</v>
      </c>
    </row>
    <row r="4093" spans="1:15" ht="60" x14ac:dyDescent="0.25">
      <c r="A4093" s="18">
        <v>40503240</v>
      </c>
      <c r="B4093" s="18" t="s">
        <v>4115</v>
      </c>
      <c r="C4093" s="24">
        <v>0.1</v>
      </c>
      <c r="D4093" s="24" t="s">
        <v>132</v>
      </c>
      <c r="E4093" s="20">
        <v>0.1</v>
      </c>
      <c r="F4093" s="17"/>
      <c r="G4093" s="21"/>
      <c r="H4093" s="21"/>
      <c r="I4093" s="21"/>
      <c r="J4093" s="21"/>
      <c r="K4093" s="22">
        <f>VLOOKUP(D4093,'Porte Honorário'!$A$3:$B$44,2,0)</f>
        <v>15.75</v>
      </c>
      <c r="L4093" s="22">
        <f>'Base PF Saúde'!$K4093*'Base PF Saúde'!$C4093</f>
        <v>1.5750000000000002</v>
      </c>
      <c r="M4093" s="22">
        <f>'Base PF Saúde'!$E4093*'Uco e Filme'!$A$2</f>
        <v>1.8129999999999999</v>
      </c>
      <c r="N4093" s="22">
        <f>'Base PF Saúde'!$H4093*'Uco e Filme'!$A$11</f>
        <v>0</v>
      </c>
      <c r="O4093" s="23">
        <f>ROUND(SUM('Base PF Saúde'!$L4093:$N4093),2)</f>
        <v>3.39</v>
      </c>
    </row>
    <row r="4094" spans="1:15" ht="48" x14ac:dyDescent="0.25">
      <c r="A4094" s="18">
        <v>40503259</v>
      </c>
      <c r="B4094" s="18" t="s">
        <v>4116</v>
      </c>
      <c r="C4094" s="24">
        <v>1</v>
      </c>
      <c r="D4094" s="24" t="s">
        <v>102</v>
      </c>
      <c r="E4094" s="20">
        <v>141</v>
      </c>
      <c r="F4094" s="21"/>
      <c r="G4094" s="21"/>
      <c r="H4094" s="21"/>
      <c r="I4094" s="21"/>
      <c r="J4094" s="21"/>
      <c r="K4094" s="22">
        <f>VLOOKUP(D4094,'Porte Honorário'!$A$3:$B$44,2,0)</f>
        <v>176.44</v>
      </c>
      <c r="L4094" s="22">
        <f>'Base PF Saúde'!$K4094*'Base PF Saúde'!$C4094</f>
        <v>176.44</v>
      </c>
      <c r="M4094" s="22">
        <f>'Base PF Saúde'!$E4094*'Uco e Filme'!$A$2</f>
        <v>2556.33</v>
      </c>
      <c r="N4094" s="22">
        <f>'Base PF Saúde'!$H4094*'Uco e Filme'!$A$11</f>
        <v>0</v>
      </c>
      <c r="O4094" s="23">
        <f>ROUND(SUM('Base PF Saúde'!$L4094:$N4094),2)</f>
        <v>2732.77</v>
      </c>
    </row>
    <row r="4095" spans="1:15" x14ac:dyDescent="0.25">
      <c r="A4095" s="48">
        <v>40503542</v>
      </c>
      <c r="B4095" s="30" t="s">
        <v>4117</v>
      </c>
      <c r="C4095" s="24"/>
      <c r="D4095" s="24"/>
      <c r="E4095" s="20"/>
      <c r="F4095" s="21"/>
      <c r="G4095" s="21"/>
      <c r="H4095" s="21"/>
      <c r="I4095" s="21"/>
      <c r="J4095" s="21"/>
      <c r="K4095" s="22" t="e">
        <f>VLOOKUP(D4095,'Porte Honorário'!$A$3:$B$44,2,0)</f>
        <v>#N/A</v>
      </c>
      <c r="L4095" s="22" t="e">
        <f>'Base PF Saúde'!$K4095*'Base PF Saúde'!$C4095</f>
        <v>#N/A</v>
      </c>
      <c r="M4095" s="22">
        <f>'Base PF Saúde'!$E4095*'Uco e Filme'!$A$2</f>
        <v>0</v>
      </c>
      <c r="N4095" s="22">
        <f>'Base PF Saúde'!$H4095*'Uco e Filme'!$A$11</f>
        <v>0</v>
      </c>
      <c r="O4095" s="23" t="e">
        <f>ROUND(SUM('Base PF Saúde'!$L4095:$N4095),2)</f>
        <v>#N/A</v>
      </c>
    </row>
    <row r="4096" spans="1:15" x14ac:dyDescent="0.25">
      <c r="A4096" s="49">
        <v>40503771</v>
      </c>
      <c r="B4096" s="31" t="s">
        <v>4118</v>
      </c>
      <c r="C4096" s="24"/>
      <c r="D4096" s="24"/>
      <c r="E4096" s="20"/>
      <c r="F4096" s="21"/>
      <c r="G4096" s="21"/>
      <c r="H4096" s="21"/>
      <c r="I4096" s="21"/>
      <c r="J4096" s="21"/>
      <c r="K4096" s="22" t="e">
        <f>VLOOKUP(D4096,'Porte Honorário'!$A$3:$B$44,2,0)</f>
        <v>#N/A</v>
      </c>
      <c r="L4096" s="22" t="e">
        <f>'Base PF Saúde'!$K4096*'Base PF Saúde'!$C4096</f>
        <v>#N/A</v>
      </c>
      <c r="M4096" s="22">
        <f>'Base PF Saúde'!$E4096*'Uco e Filme'!$A$2</f>
        <v>0</v>
      </c>
      <c r="N4096" s="22">
        <f>'Base PF Saúde'!$H4096*'Uco e Filme'!$A$11</f>
        <v>0</v>
      </c>
      <c r="O4096" s="23" t="e">
        <f>ROUND(SUM('Base PF Saúde'!$L4096:$N4096),2)</f>
        <v>#N/A</v>
      </c>
    </row>
    <row r="4097" spans="1:15" ht="18" customHeight="1" x14ac:dyDescent="0.25">
      <c r="A4097" s="72" t="s">
        <v>4119</v>
      </c>
      <c r="B4097" s="73"/>
      <c r="C4097" s="73"/>
      <c r="D4097" s="73"/>
      <c r="E4097" s="73"/>
      <c r="F4097" s="73"/>
      <c r="G4097" s="73"/>
      <c r="H4097" s="73"/>
      <c r="I4097" s="73"/>
      <c r="J4097" s="73"/>
      <c r="K4097" s="73" t="e">
        <f>VLOOKUP(D4097,'Porte Honorário'!$A$3:$B$44,2,0)</f>
        <v>#N/A</v>
      </c>
      <c r="L4097" s="73" t="e">
        <f>'Base PF Saúde'!$K4097*'Base PF Saúde'!$C4097</f>
        <v>#N/A</v>
      </c>
      <c r="M4097" s="73">
        <f>'Base PF Saúde'!$E4097*'Uco e Filme'!$A$2</f>
        <v>0</v>
      </c>
      <c r="N4097" s="73">
        <f>'Base PF Saúde'!$H4097*'Uco e Filme'!$A$11</f>
        <v>0</v>
      </c>
      <c r="O4097" s="74" t="e">
        <f>ROUND(SUM('Base PF Saúde'!$L4097:$N4097),2)</f>
        <v>#N/A</v>
      </c>
    </row>
    <row r="4098" spans="1:15" ht="24" x14ac:dyDescent="0.25">
      <c r="A4098" s="18">
        <v>40601013</v>
      </c>
      <c r="B4098" s="18" t="s">
        <v>4120</v>
      </c>
      <c r="C4098" s="24">
        <v>1</v>
      </c>
      <c r="D4098" s="24" t="s">
        <v>69</v>
      </c>
      <c r="E4098" s="20">
        <v>5.8</v>
      </c>
      <c r="F4098" s="21"/>
      <c r="G4098" s="21"/>
      <c r="H4098" s="21"/>
      <c r="I4098" s="21"/>
      <c r="J4098" s="21"/>
      <c r="K4098" s="22">
        <f>VLOOKUP(D4098,'Porte Honorário'!$A$3:$B$44,2,0)</f>
        <v>201.64</v>
      </c>
      <c r="L4098" s="22">
        <f>'Base PF Saúde'!$K4098*'Base PF Saúde'!$C4098</f>
        <v>201.64</v>
      </c>
      <c r="M4098" s="22">
        <f>'Base PF Saúde'!$E4098*'Uco e Filme'!$A$2</f>
        <v>105.154</v>
      </c>
      <c r="N4098" s="22">
        <f>'Base PF Saúde'!$H4098*'Uco e Filme'!$A$11</f>
        <v>0</v>
      </c>
      <c r="O4098" s="23">
        <f>ROUND(SUM('Base PF Saúde'!$L4098:$N4098),2)</f>
        <v>306.79000000000002</v>
      </c>
    </row>
    <row r="4099" spans="1:15" ht="24" x14ac:dyDescent="0.25">
      <c r="A4099" s="18">
        <v>40601021</v>
      </c>
      <c r="B4099" s="18" t="s">
        <v>4121</v>
      </c>
      <c r="C4099" s="24">
        <v>1</v>
      </c>
      <c r="D4099" s="24" t="s">
        <v>52</v>
      </c>
      <c r="E4099" s="20">
        <v>5.8</v>
      </c>
      <c r="F4099" s="21"/>
      <c r="G4099" s="21"/>
      <c r="H4099" s="21"/>
      <c r="I4099" s="21"/>
      <c r="J4099" s="21"/>
      <c r="K4099" s="22">
        <f>VLOOKUP(D4099,'Porte Honorário'!$A$3:$B$44,2,0)</f>
        <v>138.65</v>
      </c>
      <c r="L4099" s="22">
        <f>'Base PF Saúde'!$K4099*'Base PF Saúde'!$C4099</f>
        <v>138.65</v>
      </c>
      <c r="M4099" s="22">
        <f>'Base PF Saúde'!$E4099*'Uco e Filme'!$A$2</f>
        <v>105.154</v>
      </c>
      <c r="N4099" s="22">
        <f>'Base PF Saúde'!$H4099*'Uco e Filme'!$A$11</f>
        <v>0</v>
      </c>
      <c r="O4099" s="23">
        <f>ROUND(SUM('Base PF Saúde'!$L4099:$N4099),2)</f>
        <v>243.8</v>
      </c>
    </row>
    <row r="4100" spans="1:15" ht="24" x14ac:dyDescent="0.25">
      <c r="A4100" s="18">
        <v>40601030</v>
      </c>
      <c r="B4100" s="18" t="s">
        <v>4122</v>
      </c>
      <c r="C4100" s="24">
        <v>1</v>
      </c>
      <c r="D4100" s="24" t="s">
        <v>69</v>
      </c>
      <c r="E4100" s="20">
        <v>11.6</v>
      </c>
      <c r="F4100" s="21"/>
      <c r="G4100" s="21"/>
      <c r="H4100" s="21"/>
      <c r="I4100" s="21"/>
      <c r="J4100" s="21"/>
      <c r="K4100" s="22">
        <f>VLOOKUP(D4100,'Porte Honorário'!$A$3:$B$44,2,0)</f>
        <v>201.64</v>
      </c>
      <c r="L4100" s="22">
        <f>'Base PF Saúde'!$K4100*'Base PF Saúde'!$C4100</f>
        <v>201.64</v>
      </c>
      <c r="M4100" s="22">
        <f>'Base PF Saúde'!$E4100*'Uco e Filme'!$A$2</f>
        <v>210.30799999999999</v>
      </c>
      <c r="N4100" s="22">
        <f>'Base PF Saúde'!$H4100*'Uco e Filme'!$A$11</f>
        <v>0</v>
      </c>
      <c r="O4100" s="23">
        <f>ROUND(SUM('Base PF Saúde'!$L4100:$N4100),2)</f>
        <v>411.95</v>
      </c>
    </row>
    <row r="4101" spans="1:15" ht="24" x14ac:dyDescent="0.25">
      <c r="A4101" s="18">
        <v>40601048</v>
      </c>
      <c r="B4101" s="18" t="s">
        <v>4123</v>
      </c>
      <c r="C4101" s="24">
        <v>1</v>
      </c>
      <c r="D4101" s="24" t="s">
        <v>342</v>
      </c>
      <c r="E4101" s="20">
        <v>16</v>
      </c>
      <c r="F4101" s="21"/>
      <c r="G4101" s="21"/>
      <c r="H4101" s="21"/>
      <c r="I4101" s="21"/>
      <c r="J4101" s="21"/>
      <c r="K4101" s="22">
        <f>VLOOKUP(D4101,'Porte Honorário'!$A$3:$B$44,2,0)</f>
        <v>874.38</v>
      </c>
      <c r="L4101" s="22">
        <f>'Base PF Saúde'!$K4101*'Base PF Saúde'!$C4101</f>
        <v>874.38</v>
      </c>
      <c r="M4101" s="22">
        <f>'Base PF Saúde'!$E4101*'Uco e Filme'!$A$2</f>
        <v>290.08</v>
      </c>
      <c r="N4101" s="22">
        <f>'Base PF Saúde'!$H4101*'Uco e Filme'!$A$11</f>
        <v>0</v>
      </c>
      <c r="O4101" s="23">
        <f>ROUND(SUM('Base PF Saúde'!$L4101:$N4101),2)</f>
        <v>1164.46</v>
      </c>
    </row>
    <row r="4102" spans="1:15" x14ac:dyDescent="0.25">
      <c r="A4102" s="18">
        <v>40601056</v>
      </c>
      <c r="B4102" s="18" t="s">
        <v>4124</v>
      </c>
      <c r="C4102" s="24">
        <v>1</v>
      </c>
      <c r="D4102" s="24" t="s">
        <v>246</v>
      </c>
      <c r="E4102" s="20">
        <v>5.8</v>
      </c>
      <c r="F4102" s="21"/>
      <c r="G4102" s="21"/>
      <c r="H4102" s="21"/>
      <c r="I4102" s="21"/>
      <c r="J4102" s="21"/>
      <c r="K4102" s="22">
        <f>VLOOKUP(D4102,'Porte Honorário'!$A$3:$B$44,2,0)</f>
        <v>521.47</v>
      </c>
      <c r="L4102" s="22">
        <f>'Base PF Saúde'!$K4102*'Base PF Saúde'!$C4102</f>
        <v>521.47</v>
      </c>
      <c r="M4102" s="22">
        <f>'Base PF Saúde'!$E4102*'Uco e Filme'!$A$2</f>
        <v>105.154</v>
      </c>
      <c r="N4102" s="22">
        <f>'Base PF Saúde'!$H4102*'Uco e Filme'!$A$11</f>
        <v>0</v>
      </c>
      <c r="O4102" s="23">
        <f>ROUND(SUM('Base PF Saúde'!$L4102:$N4102),2)</f>
        <v>626.62</v>
      </c>
    </row>
    <row r="4103" spans="1:15" x14ac:dyDescent="0.25">
      <c r="A4103" s="18">
        <v>40601064</v>
      </c>
      <c r="B4103" s="18" t="s">
        <v>4125</v>
      </c>
      <c r="C4103" s="24">
        <v>1</v>
      </c>
      <c r="D4103" s="24" t="s">
        <v>599</v>
      </c>
      <c r="E4103" s="20">
        <v>20</v>
      </c>
      <c r="F4103" s="21"/>
      <c r="G4103" s="21"/>
      <c r="H4103" s="21"/>
      <c r="I4103" s="21"/>
      <c r="J4103" s="21"/>
      <c r="K4103" s="22">
        <f>VLOOKUP(D4103,'Porte Honorário'!$A$3:$B$44,2,0)</f>
        <v>576.6</v>
      </c>
      <c r="L4103" s="22">
        <f>'Base PF Saúde'!$K4103*'Base PF Saúde'!$C4103</f>
        <v>576.6</v>
      </c>
      <c r="M4103" s="22">
        <f>'Base PF Saúde'!$E4103*'Uco e Filme'!$A$2</f>
        <v>362.59999999999997</v>
      </c>
      <c r="N4103" s="22">
        <f>'Base PF Saúde'!$H4103*'Uco e Filme'!$A$11</f>
        <v>0</v>
      </c>
      <c r="O4103" s="23">
        <f>ROUND(SUM('Base PF Saúde'!$L4103:$N4103),2)</f>
        <v>939.2</v>
      </c>
    </row>
    <row r="4104" spans="1:15" ht="24" x14ac:dyDescent="0.25">
      <c r="A4104" s="18">
        <v>40601072</v>
      </c>
      <c r="B4104" s="18" t="s">
        <v>4126</v>
      </c>
      <c r="C4104" s="24">
        <v>1</v>
      </c>
      <c r="D4104" s="24" t="s">
        <v>64</v>
      </c>
      <c r="E4104" s="20">
        <v>4.2</v>
      </c>
      <c r="F4104" s="21"/>
      <c r="G4104" s="21"/>
      <c r="H4104" s="21"/>
      <c r="I4104" s="21"/>
      <c r="J4104" s="21"/>
      <c r="K4104" s="22">
        <f>VLOOKUP(D4104,'Porte Honorário'!$A$3:$B$44,2,0)</f>
        <v>63.04</v>
      </c>
      <c r="L4104" s="22">
        <f>'Base PF Saúde'!$K4104*'Base PF Saúde'!$C4104</f>
        <v>63.04</v>
      </c>
      <c r="M4104" s="22">
        <f>'Base PF Saúde'!$E4104*'Uco e Filme'!$A$2</f>
        <v>76.146000000000001</v>
      </c>
      <c r="N4104" s="22">
        <f>'Base PF Saúde'!$H4104*'Uco e Filme'!$A$11</f>
        <v>0</v>
      </c>
      <c r="O4104" s="23">
        <f>ROUND(SUM('Base PF Saúde'!$L4104:$N4104),2)</f>
        <v>139.19</v>
      </c>
    </row>
    <row r="4105" spans="1:15" ht="24" x14ac:dyDescent="0.25">
      <c r="A4105" s="18">
        <v>40601080</v>
      </c>
      <c r="B4105" s="18" t="s">
        <v>4127</v>
      </c>
      <c r="C4105" s="24">
        <v>1</v>
      </c>
      <c r="D4105" s="24" t="s">
        <v>102</v>
      </c>
      <c r="E4105" s="20">
        <v>9.1</v>
      </c>
      <c r="F4105" s="21"/>
      <c r="G4105" s="21"/>
      <c r="H4105" s="21"/>
      <c r="I4105" s="21"/>
      <c r="J4105" s="21"/>
      <c r="K4105" s="22">
        <f>VLOOKUP(D4105,'Porte Honorário'!$A$3:$B$44,2,0)</f>
        <v>176.44</v>
      </c>
      <c r="L4105" s="22">
        <f>'Base PF Saúde'!$K4105*'Base PF Saúde'!$C4105</f>
        <v>176.44</v>
      </c>
      <c r="M4105" s="22">
        <f>'Base PF Saúde'!$E4105*'Uco e Filme'!$A$2</f>
        <v>164.98299999999998</v>
      </c>
      <c r="N4105" s="22">
        <f>'Base PF Saúde'!$H4105*'Uco e Filme'!$A$11</f>
        <v>0</v>
      </c>
      <c r="O4105" s="23">
        <f>ROUND(SUM('Base PF Saúde'!$L4105:$N4105),2)</f>
        <v>341.42</v>
      </c>
    </row>
    <row r="4106" spans="1:15" ht="24" x14ac:dyDescent="0.25">
      <c r="A4106" s="18">
        <v>40601099</v>
      </c>
      <c r="B4106" s="18" t="s">
        <v>4128</v>
      </c>
      <c r="C4106" s="24">
        <v>1</v>
      </c>
      <c r="D4106" s="24" t="s">
        <v>64</v>
      </c>
      <c r="E4106" s="20">
        <v>9</v>
      </c>
      <c r="F4106" s="21"/>
      <c r="G4106" s="21"/>
      <c r="H4106" s="21"/>
      <c r="I4106" s="21"/>
      <c r="J4106" s="21"/>
      <c r="K4106" s="22">
        <f>VLOOKUP(D4106,'Porte Honorário'!$A$3:$B$44,2,0)</f>
        <v>63.04</v>
      </c>
      <c r="L4106" s="22">
        <f>'Base PF Saúde'!$K4106*'Base PF Saúde'!$C4106</f>
        <v>63.04</v>
      </c>
      <c r="M4106" s="22">
        <f>'Base PF Saúde'!$E4106*'Uco e Filme'!$A$2</f>
        <v>163.16999999999999</v>
      </c>
      <c r="N4106" s="22">
        <f>'Base PF Saúde'!$H4106*'Uco e Filme'!$A$11</f>
        <v>0</v>
      </c>
      <c r="O4106" s="23">
        <f>ROUND(SUM('Base PF Saúde'!$L4106:$N4106),2)</f>
        <v>226.21</v>
      </c>
    </row>
    <row r="4107" spans="1:15" ht="24" x14ac:dyDescent="0.25">
      <c r="A4107" s="18">
        <v>40601102</v>
      </c>
      <c r="B4107" s="18" t="s">
        <v>4129</v>
      </c>
      <c r="C4107" s="24">
        <v>1</v>
      </c>
      <c r="D4107" s="24" t="s">
        <v>102</v>
      </c>
      <c r="E4107" s="20">
        <v>16.7</v>
      </c>
      <c r="F4107" s="21"/>
      <c r="G4107" s="21"/>
      <c r="H4107" s="21"/>
      <c r="I4107" s="21"/>
      <c r="J4107" s="21"/>
      <c r="K4107" s="22">
        <f>VLOOKUP(D4107,'Porte Honorário'!$A$3:$B$44,2,0)</f>
        <v>176.44</v>
      </c>
      <c r="L4107" s="22">
        <f>'Base PF Saúde'!$K4107*'Base PF Saúde'!$C4107</f>
        <v>176.44</v>
      </c>
      <c r="M4107" s="22">
        <f>'Base PF Saúde'!$E4107*'Uco e Filme'!$A$2</f>
        <v>302.77099999999996</v>
      </c>
      <c r="N4107" s="22">
        <f>'Base PF Saúde'!$H4107*'Uco e Filme'!$A$11</f>
        <v>0</v>
      </c>
      <c r="O4107" s="23">
        <f>ROUND(SUM('Base PF Saúde'!$L4107:$N4107),2)</f>
        <v>479.21</v>
      </c>
    </row>
    <row r="4108" spans="1:15" ht="24" x14ac:dyDescent="0.25">
      <c r="A4108" s="18">
        <v>40601110</v>
      </c>
      <c r="B4108" s="18" t="s">
        <v>4130</v>
      </c>
      <c r="C4108" s="24">
        <v>1</v>
      </c>
      <c r="D4108" s="24" t="s">
        <v>64</v>
      </c>
      <c r="E4108" s="20">
        <v>2.06</v>
      </c>
      <c r="F4108" s="21"/>
      <c r="G4108" s="21"/>
      <c r="H4108" s="21"/>
      <c r="I4108" s="21"/>
      <c r="J4108" s="21"/>
      <c r="K4108" s="22">
        <f>VLOOKUP(D4108,'Porte Honorário'!$A$3:$B$44,2,0)</f>
        <v>63.04</v>
      </c>
      <c r="L4108" s="22">
        <f>'Base PF Saúde'!$K4108*'Base PF Saúde'!$C4108</f>
        <v>63.04</v>
      </c>
      <c r="M4108" s="22">
        <f>'Base PF Saúde'!$E4108*'Uco e Filme'!$A$2</f>
        <v>37.347799999999999</v>
      </c>
      <c r="N4108" s="22">
        <f>'Base PF Saúde'!$H4108*'Uco e Filme'!$A$11</f>
        <v>0</v>
      </c>
      <c r="O4108" s="23">
        <f>ROUND(SUM('Base PF Saúde'!$L4108:$N4108),2)</f>
        <v>100.39</v>
      </c>
    </row>
    <row r="4109" spans="1:15" ht="24" x14ac:dyDescent="0.25">
      <c r="A4109" s="18">
        <v>40601129</v>
      </c>
      <c r="B4109" s="18" t="s">
        <v>4131</v>
      </c>
      <c r="C4109" s="24">
        <v>1</v>
      </c>
      <c r="D4109" s="24" t="s">
        <v>64</v>
      </c>
      <c r="E4109" s="20">
        <v>2.06</v>
      </c>
      <c r="F4109" s="21"/>
      <c r="G4109" s="21"/>
      <c r="H4109" s="21"/>
      <c r="I4109" s="21"/>
      <c r="J4109" s="21"/>
      <c r="K4109" s="22">
        <f>VLOOKUP(D4109,'Porte Honorário'!$A$3:$B$44,2,0)</f>
        <v>63.04</v>
      </c>
      <c r="L4109" s="22">
        <f>'Base PF Saúde'!$K4109*'Base PF Saúde'!$C4109</f>
        <v>63.04</v>
      </c>
      <c r="M4109" s="22">
        <f>'Base PF Saúde'!$E4109*'Uco e Filme'!$A$2</f>
        <v>37.347799999999999</v>
      </c>
      <c r="N4109" s="22">
        <f>'Base PF Saúde'!$H4109*'Uco e Filme'!$A$11</f>
        <v>0</v>
      </c>
      <c r="O4109" s="23">
        <f>ROUND(SUM('Base PF Saúde'!$L4109:$N4109),2)</f>
        <v>100.39</v>
      </c>
    </row>
    <row r="4110" spans="1:15" ht="24" x14ac:dyDescent="0.25">
      <c r="A4110" s="18">
        <v>40601137</v>
      </c>
      <c r="B4110" s="18" t="s">
        <v>4132</v>
      </c>
      <c r="C4110" s="24">
        <v>1</v>
      </c>
      <c r="D4110" s="24" t="s">
        <v>137</v>
      </c>
      <c r="E4110" s="20">
        <v>1.03</v>
      </c>
      <c r="F4110" s="21"/>
      <c r="G4110" s="21"/>
      <c r="H4110" s="21"/>
      <c r="I4110" s="21"/>
      <c r="J4110" s="21"/>
      <c r="K4110" s="22">
        <f>VLOOKUP(D4110,'Porte Honorário'!$A$3:$B$44,2,0)</f>
        <v>31.52</v>
      </c>
      <c r="L4110" s="22">
        <f>'Base PF Saúde'!$K4110*'Base PF Saúde'!$C4110</f>
        <v>31.52</v>
      </c>
      <c r="M4110" s="22">
        <f>'Base PF Saúde'!$E4110*'Uco e Filme'!$A$2</f>
        <v>18.6739</v>
      </c>
      <c r="N4110" s="22">
        <f>'Base PF Saúde'!$H4110*'Uco e Filme'!$A$11</f>
        <v>0</v>
      </c>
      <c r="O4110" s="23">
        <f>ROUND(SUM('Base PF Saúde'!$L4110:$N4110),2)</f>
        <v>50.19</v>
      </c>
    </row>
    <row r="4111" spans="1:15" ht="24" x14ac:dyDescent="0.25">
      <c r="A4111" s="18">
        <v>40601145</v>
      </c>
      <c r="B4111" s="18" t="s">
        <v>4133</v>
      </c>
      <c r="C4111" s="24">
        <v>1</v>
      </c>
      <c r="D4111" s="24" t="s">
        <v>98</v>
      </c>
      <c r="E4111" s="20">
        <v>1.5</v>
      </c>
      <c r="F4111" s="21"/>
      <c r="G4111" s="21"/>
      <c r="H4111" s="21"/>
      <c r="I4111" s="21"/>
      <c r="J4111" s="21"/>
      <c r="K4111" s="22">
        <f>VLOOKUP(D4111,'Porte Honorário'!$A$3:$B$44,2,0)</f>
        <v>47.27</v>
      </c>
      <c r="L4111" s="22">
        <f>'Base PF Saúde'!$K4111*'Base PF Saúde'!$C4111</f>
        <v>47.27</v>
      </c>
      <c r="M4111" s="22">
        <f>'Base PF Saúde'!$E4111*'Uco e Filme'!$A$2</f>
        <v>27.195</v>
      </c>
      <c r="N4111" s="22">
        <f>'Base PF Saúde'!$H4111*'Uco e Filme'!$A$11</f>
        <v>0</v>
      </c>
      <c r="O4111" s="23">
        <f>ROUND(SUM('Base PF Saúde'!$L4111:$N4111),2)</f>
        <v>74.47</v>
      </c>
    </row>
    <row r="4112" spans="1:15" ht="24" x14ac:dyDescent="0.25">
      <c r="A4112" s="18">
        <v>40601153</v>
      </c>
      <c r="B4112" s="18" t="s">
        <v>4134</v>
      </c>
      <c r="C4112" s="24">
        <v>1</v>
      </c>
      <c r="D4112" s="24" t="s">
        <v>250</v>
      </c>
      <c r="E4112" s="20">
        <v>3</v>
      </c>
      <c r="F4112" s="21"/>
      <c r="G4112" s="21"/>
      <c r="H4112" s="21"/>
      <c r="I4112" s="21"/>
      <c r="J4112" s="21"/>
      <c r="K4112" s="22">
        <f>VLOOKUP(D4112,'Porte Honorário'!$A$3:$B$44,2,0)</f>
        <v>264.69</v>
      </c>
      <c r="L4112" s="22">
        <f>'Base PF Saúde'!$K4112*'Base PF Saúde'!$C4112</f>
        <v>264.69</v>
      </c>
      <c r="M4112" s="22">
        <f>'Base PF Saúde'!$E4112*'Uco e Filme'!$A$2</f>
        <v>54.39</v>
      </c>
      <c r="N4112" s="22">
        <f>'Base PF Saúde'!$H4112*'Uco e Filme'!$A$11</f>
        <v>0</v>
      </c>
      <c r="O4112" s="23">
        <f>ROUND(SUM('Base PF Saúde'!$L4112:$N4112),2)</f>
        <v>319.08</v>
      </c>
    </row>
    <row r="4113" spans="1:15" ht="24" x14ac:dyDescent="0.25">
      <c r="A4113" s="18">
        <v>40601161</v>
      </c>
      <c r="B4113" s="18" t="s">
        <v>4135</v>
      </c>
      <c r="C4113" s="24">
        <v>1</v>
      </c>
      <c r="D4113" s="24" t="s">
        <v>132</v>
      </c>
      <c r="E4113" s="20">
        <v>0.875</v>
      </c>
      <c r="F4113" s="21"/>
      <c r="G4113" s="21"/>
      <c r="H4113" s="21"/>
      <c r="I4113" s="21"/>
      <c r="J4113" s="21"/>
      <c r="K4113" s="22">
        <f>VLOOKUP(D4113,'Porte Honorário'!$A$3:$B$44,2,0)</f>
        <v>15.75</v>
      </c>
      <c r="L4113" s="22">
        <f>'Base PF Saúde'!$K4113*'Base PF Saúde'!$C4113</f>
        <v>15.75</v>
      </c>
      <c r="M4113" s="22">
        <f>'Base PF Saúde'!$E4113*'Uco e Filme'!$A$2</f>
        <v>15.86375</v>
      </c>
      <c r="N4113" s="22">
        <f>'Base PF Saúde'!$H4113*'Uco e Filme'!$A$11</f>
        <v>0</v>
      </c>
      <c r="O4113" s="23">
        <f>ROUND(SUM('Base PF Saúde'!$L4113:$N4113),2)</f>
        <v>31.61</v>
      </c>
    </row>
    <row r="4114" spans="1:15" ht="24" x14ac:dyDescent="0.25">
      <c r="A4114" s="18">
        <v>40601170</v>
      </c>
      <c r="B4114" s="18" t="s">
        <v>4136</v>
      </c>
      <c r="C4114" s="24">
        <v>1</v>
      </c>
      <c r="D4114" s="24" t="s">
        <v>71</v>
      </c>
      <c r="E4114" s="20">
        <v>27</v>
      </c>
      <c r="F4114" s="21"/>
      <c r="G4114" s="21"/>
      <c r="H4114" s="21"/>
      <c r="I4114" s="21"/>
      <c r="J4114" s="21"/>
      <c r="K4114" s="22">
        <f>VLOOKUP(D4114,'Porte Honorário'!$A$3:$B$44,2,0)</f>
        <v>297.77</v>
      </c>
      <c r="L4114" s="22">
        <f>'Base PF Saúde'!$K4114*'Base PF Saúde'!$C4114</f>
        <v>297.77</v>
      </c>
      <c r="M4114" s="22">
        <f>'Base PF Saúde'!$E4114*'Uco e Filme'!$A$2</f>
        <v>489.51</v>
      </c>
      <c r="N4114" s="22">
        <f>'Base PF Saúde'!$H4114*'Uco e Filme'!$A$11</f>
        <v>0</v>
      </c>
      <c r="O4114" s="23">
        <f>ROUND(SUM('Base PF Saúde'!$L4114:$N4114),2)</f>
        <v>787.28</v>
      </c>
    </row>
    <row r="4115" spans="1:15" ht="24" x14ac:dyDescent="0.25">
      <c r="A4115" s="18">
        <v>40601188</v>
      </c>
      <c r="B4115" s="18" t="s">
        <v>4137</v>
      </c>
      <c r="C4115" s="24">
        <v>1</v>
      </c>
      <c r="D4115" s="24" t="s">
        <v>92</v>
      </c>
      <c r="E4115" s="20">
        <v>9.5</v>
      </c>
      <c r="F4115" s="21"/>
      <c r="G4115" s="21"/>
      <c r="H4115" s="21"/>
      <c r="I4115" s="21"/>
      <c r="J4115" s="21"/>
      <c r="K4115" s="22">
        <f>VLOOKUP(D4115,'Porte Honorário'!$A$3:$B$44,2,0)</f>
        <v>241.04</v>
      </c>
      <c r="L4115" s="22">
        <f>'Base PF Saúde'!$K4115*'Base PF Saúde'!$C4115</f>
        <v>241.04</v>
      </c>
      <c r="M4115" s="22">
        <f>'Base PF Saúde'!$E4115*'Uco e Filme'!$A$2</f>
        <v>172.23499999999999</v>
      </c>
      <c r="N4115" s="22">
        <f>'Base PF Saúde'!$H4115*'Uco e Filme'!$A$11</f>
        <v>0</v>
      </c>
      <c r="O4115" s="23">
        <f>ROUND(SUM('Base PF Saúde'!$L4115:$N4115),2)</f>
        <v>413.28</v>
      </c>
    </row>
    <row r="4116" spans="1:15" ht="48" x14ac:dyDescent="0.25">
      <c r="A4116" s="18">
        <v>40601196</v>
      </c>
      <c r="B4116" s="18" t="s">
        <v>4138</v>
      </c>
      <c r="C4116" s="24">
        <v>1</v>
      </c>
      <c r="D4116" s="24" t="s">
        <v>52</v>
      </c>
      <c r="E4116" s="20">
        <v>4.5</v>
      </c>
      <c r="F4116" s="21"/>
      <c r="G4116" s="21"/>
      <c r="H4116" s="21"/>
      <c r="I4116" s="21"/>
      <c r="J4116" s="21"/>
      <c r="K4116" s="22">
        <f>VLOOKUP(D4116,'Porte Honorário'!$A$3:$B$44,2,0)</f>
        <v>138.65</v>
      </c>
      <c r="L4116" s="22">
        <f>'Base PF Saúde'!$K4116*'Base PF Saúde'!$C4116</f>
        <v>138.65</v>
      </c>
      <c r="M4116" s="22">
        <f>'Base PF Saúde'!$E4116*'Uco e Filme'!$A$2</f>
        <v>81.584999999999994</v>
      </c>
      <c r="N4116" s="22">
        <f>'Base PF Saúde'!$H4116*'Uco e Filme'!$A$11</f>
        <v>0</v>
      </c>
      <c r="O4116" s="23">
        <f>ROUND(SUM('Base PF Saúde'!$L4116:$N4116),2)</f>
        <v>220.24</v>
      </c>
    </row>
    <row r="4117" spans="1:15" ht="24" x14ac:dyDescent="0.25">
      <c r="A4117" s="18">
        <v>40601200</v>
      </c>
      <c r="B4117" s="18" t="s">
        <v>4139</v>
      </c>
      <c r="C4117" s="24">
        <v>1</v>
      </c>
      <c r="D4117" s="24" t="s">
        <v>52</v>
      </c>
      <c r="E4117" s="20">
        <v>1.7</v>
      </c>
      <c r="F4117" s="21"/>
      <c r="G4117" s="21"/>
      <c r="H4117" s="21"/>
      <c r="I4117" s="21"/>
      <c r="J4117" s="21"/>
      <c r="K4117" s="22">
        <f>VLOOKUP(D4117,'Porte Honorário'!$A$3:$B$44,2,0)</f>
        <v>138.65</v>
      </c>
      <c r="L4117" s="22">
        <f>'Base PF Saúde'!$K4117*'Base PF Saúde'!$C4117</f>
        <v>138.65</v>
      </c>
      <c r="M4117" s="22">
        <f>'Base PF Saúde'!$E4117*'Uco e Filme'!$A$2</f>
        <v>30.820999999999998</v>
      </c>
      <c r="N4117" s="22">
        <f>'Base PF Saúde'!$H4117*'Uco e Filme'!$A$11</f>
        <v>0</v>
      </c>
      <c r="O4117" s="23">
        <f>ROUND(SUM('Base PF Saúde'!$L4117:$N4117),2)</f>
        <v>169.47</v>
      </c>
    </row>
    <row r="4118" spans="1:15" ht="24" x14ac:dyDescent="0.25">
      <c r="A4118" s="18">
        <v>40601218</v>
      </c>
      <c r="B4118" s="18" t="s">
        <v>4140</v>
      </c>
      <c r="C4118" s="24">
        <v>1</v>
      </c>
      <c r="D4118" s="24" t="s">
        <v>52</v>
      </c>
      <c r="E4118" s="20">
        <v>4.5</v>
      </c>
      <c r="F4118" s="21"/>
      <c r="G4118" s="21"/>
      <c r="H4118" s="21"/>
      <c r="I4118" s="21"/>
      <c r="J4118" s="21"/>
      <c r="K4118" s="22">
        <f>VLOOKUP(D4118,'Porte Honorário'!$A$3:$B$44,2,0)</f>
        <v>138.65</v>
      </c>
      <c r="L4118" s="22">
        <f>'Base PF Saúde'!$K4118*'Base PF Saúde'!$C4118</f>
        <v>138.65</v>
      </c>
      <c r="M4118" s="22">
        <f>'Base PF Saúde'!$E4118*'Uco e Filme'!$A$2</f>
        <v>81.584999999999994</v>
      </c>
      <c r="N4118" s="22">
        <f>'Base PF Saúde'!$H4118*'Uco e Filme'!$A$11</f>
        <v>0</v>
      </c>
      <c r="O4118" s="23">
        <f>ROUND(SUM('Base PF Saúde'!$L4118:$N4118),2)</f>
        <v>220.24</v>
      </c>
    </row>
    <row r="4119" spans="1:15" ht="48" x14ac:dyDescent="0.25">
      <c r="A4119" s="18">
        <v>40601226</v>
      </c>
      <c r="B4119" s="18" t="s">
        <v>4141</v>
      </c>
      <c r="C4119" s="24">
        <v>1</v>
      </c>
      <c r="D4119" s="24" t="s">
        <v>64</v>
      </c>
      <c r="E4119" s="20">
        <v>2.06</v>
      </c>
      <c r="F4119" s="21"/>
      <c r="G4119" s="21"/>
      <c r="H4119" s="21"/>
      <c r="I4119" s="21"/>
      <c r="J4119" s="21"/>
      <c r="K4119" s="22">
        <f>VLOOKUP(D4119,'Porte Honorário'!$A$3:$B$44,2,0)</f>
        <v>63.04</v>
      </c>
      <c r="L4119" s="22">
        <f>'Base PF Saúde'!$K4119*'Base PF Saúde'!$C4119</f>
        <v>63.04</v>
      </c>
      <c r="M4119" s="22">
        <f>'Base PF Saúde'!$E4119*'Uco e Filme'!$A$2</f>
        <v>37.347799999999999</v>
      </c>
      <c r="N4119" s="22">
        <f>'Base PF Saúde'!$H4119*'Uco e Filme'!$A$11</f>
        <v>0</v>
      </c>
      <c r="O4119" s="23">
        <f>ROUND(SUM('Base PF Saúde'!$L4119:$N4119),2)</f>
        <v>100.39</v>
      </c>
    </row>
    <row r="4120" spans="1:15" ht="24" x14ac:dyDescent="0.25">
      <c r="A4120" s="18">
        <v>40601234</v>
      </c>
      <c r="B4120" s="18" t="s">
        <v>4142</v>
      </c>
      <c r="C4120" s="24">
        <v>1</v>
      </c>
      <c r="D4120" s="24" t="s">
        <v>64</v>
      </c>
      <c r="E4120" s="20">
        <v>7.2830000000000004</v>
      </c>
      <c r="F4120" s="21"/>
      <c r="G4120" s="21"/>
      <c r="H4120" s="21"/>
      <c r="I4120" s="21"/>
      <c r="J4120" s="21"/>
      <c r="K4120" s="22">
        <f>VLOOKUP(D4120,'Porte Honorário'!$A$3:$B$44,2,0)</f>
        <v>63.04</v>
      </c>
      <c r="L4120" s="22">
        <f>'Base PF Saúde'!$K4120*'Base PF Saúde'!$C4120</f>
        <v>63.04</v>
      </c>
      <c r="M4120" s="22">
        <f>'Base PF Saúde'!$E4120*'Uco e Filme'!$A$2</f>
        <v>132.04078999999999</v>
      </c>
      <c r="N4120" s="22">
        <f>'Base PF Saúde'!$H4120*'Uco e Filme'!$A$11</f>
        <v>0</v>
      </c>
      <c r="O4120" s="23">
        <f>ROUND(SUM('Base PF Saúde'!$L4120:$N4120),2)</f>
        <v>195.08</v>
      </c>
    </row>
    <row r="4121" spans="1:15" ht="24" x14ac:dyDescent="0.25">
      <c r="A4121" s="18">
        <v>40601242</v>
      </c>
      <c r="B4121" s="18" t="s">
        <v>4143</v>
      </c>
      <c r="C4121" s="24">
        <v>1</v>
      </c>
      <c r="D4121" s="24" t="s">
        <v>52</v>
      </c>
      <c r="E4121" s="20">
        <v>14.6</v>
      </c>
      <c r="F4121" s="21"/>
      <c r="G4121" s="21"/>
      <c r="H4121" s="21"/>
      <c r="I4121" s="21"/>
      <c r="J4121" s="21"/>
      <c r="K4121" s="22">
        <f>VLOOKUP(D4121,'Porte Honorário'!$A$3:$B$44,2,0)</f>
        <v>138.65</v>
      </c>
      <c r="L4121" s="22">
        <f>'Base PF Saúde'!$K4121*'Base PF Saúde'!$C4121</f>
        <v>138.65</v>
      </c>
      <c r="M4121" s="22">
        <f>'Base PF Saúde'!$E4121*'Uco e Filme'!$A$2</f>
        <v>264.69799999999998</v>
      </c>
      <c r="N4121" s="22">
        <f>'Base PF Saúde'!$H4121*'Uco e Filme'!$A$11</f>
        <v>0</v>
      </c>
      <c r="O4121" s="23">
        <f>ROUND(SUM('Base PF Saúde'!$L4121:$N4121),2)</f>
        <v>403.35</v>
      </c>
    </row>
    <row r="4122" spans="1:15" ht="24" x14ac:dyDescent="0.25">
      <c r="A4122" s="18">
        <v>40601250</v>
      </c>
      <c r="B4122" s="18" t="s">
        <v>4144</v>
      </c>
      <c r="C4122" s="24">
        <v>1</v>
      </c>
      <c r="D4122" s="24" t="s">
        <v>64</v>
      </c>
      <c r="E4122" s="20">
        <v>2.06</v>
      </c>
      <c r="F4122" s="21"/>
      <c r="G4122" s="21"/>
      <c r="H4122" s="21"/>
      <c r="I4122" s="21"/>
      <c r="J4122" s="21"/>
      <c r="K4122" s="22">
        <f>VLOOKUP(D4122,'Porte Honorário'!$A$3:$B$44,2,0)</f>
        <v>63.04</v>
      </c>
      <c r="L4122" s="22">
        <f>'Base PF Saúde'!$K4122*'Base PF Saúde'!$C4122</f>
        <v>63.04</v>
      </c>
      <c r="M4122" s="22">
        <f>'Base PF Saúde'!$E4122*'Uco e Filme'!$A$2</f>
        <v>37.347799999999999</v>
      </c>
      <c r="N4122" s="22">
        <f>'Base PF Saúde'!$H4122*'Uco e Filme'!$A$11</f>
        <v>0</v>
      </c>
      <c r="O4122" s="23">
        <f>ROUND(SUM('Base PF Saúde'!$L4122:$N4122),2)</f>
        <v>100.39</v>
      </c>
    </row>
    <row r="4123" spans="1:15" x14ac:dyDescent="0.25">
      <c r="A4123" s="18">
        <v>40601269</v>
      </c>
      <c r="B4123" s="18" t="s">
        <v>4145</v>
      </c>
      <c r="C4123" s="24">
        <v>1</v>
      </c>
      <c r="D4123" s="24" t="s">
        <v>137</v>
      </c>
      <c r="E4123" s="20">
        <v>1.03</v>
      </c>
      <c r="F4123" s="21"/>
      <c r="G4123" s="21"/>
      <c r="H4123" s="21"/>
      <c r="I4123" s="21"/>
      <c r="J4123" s="21"/>
      <c r="K4123" s="22">
        <f>VLOOKUP(D4123,'Porte Honorário'!$A$3:$B$44,2,0)</f>
        <v>31.52</v>
      </c>
      <c r="L4123" s="22">
        <f>'Base PF Saúde'!$K4123*'Base PF Saúde'!$C4123</f>
        <v>31.52</v>
      </c>
      <c r="M4123" s="22">
        <f>'Base PF Saúde'!$E4123*'Uco e Filme'!$A$2</f>
        <v>18.6739</v>
      </c>
      <c r="N4123" s="22">
        <f>'Base PF Saúde'!$H4123*'Uco e Filme'!$A$11</f>
        <v>0</v>
      </c>
      <c r="O4123" s="23">
        <f>ROUND(SUM('Base PF Saúde'!$L4123:$N4123),2)</f>
        <v>50.19</v>
      </c>
    </row>
    <row r="4124" spans="1:15" ht="24" x14ac:dyDescent="0.25">
      <c r="A4124" s="18">
        <v>40601277</v>
      </c>
      <c r="B4124" s="18" t="s">
        <v>4146</v>
      </c>
      <c r="C4124" s="24">
        <v>1</v>
      </c>
      <c r="D4124" s="24" t="s">
        <v>71</v>
      </c>
      <c r="E4124" s="20">
        <v>27</v>
      </c>
      <c r="F4124" s="21"/>
      <c r="G4124" s="21"/>
      <c r="H4124" s="21"/>
      <c r="I4124" s="21"/>
      <c r="J4124" s="21"/>
      <c r="K4124" s="22">
        <f>VLOOKUP(D4124,'Porte Honorário'!$A$3:$B$44,2,0)</f>
        <v>297.77</v>
      </c>
      <c r="L4124" s="22">
        <f>'Base PF Saúde'!$K4124*'Base PF Saúde'!$C4124</f>
        <v>297.77</v>
      </c>
      <c r="M4124" s="22">
        <f>'Base PF Saúde'!$E4124*'Uco e Filme'!$A$2</f>
        <v>489.51</v>
      </c>
      <c r="N4124" s="22">
        <f>'Base PF Saúde'!$H4124*'Uco e Filme'!$A$11</f>
        <v>0</v>
      </c>
      <c r="O4124" s="23">
        <f>ROUND(SUM('Base PF Saúde'!$L4124:$N4124),2)</f>
        <v>787.28</v>
      </c>
    </row>
    <row r="4125" spans="1:15" ht="13.9" customHeight="1" x14ac:dyDescent="0.25">
      <c r="A4125" s="18">
        <v>40601285</v>
      </c>
      <c r="B4125" s="18" t="s">
        <v>4147</v>
      </c>
      <c r="C4125" s="24">
        <v>1</v>
      </c>
      <c r="D4125" s="24" t="s">
        <v>71</v>
      </c>
      <c r="E4125" s="20">
        <v>27</v>
      </c>
      <c r="F4125" s="21"/>
      <c r="G4125" s="21"/>
      <c r="H4125" s="21"/>
      <c r="I4125" s="21"/>
      <c r="J4125" s="21"/>
      <c r="K4125" s="22">
        <f>VLOOKUP(D4125,'Porte Honorário'!$A$3:$B$44,2,0)</f>
        <v>297.77</v>
      </c>
      <c r="L4125" s="22">
        <f>'Base PF Saúde'!$K4125*'Base PF Saúde'!$C4125</f>
        <v>297.77</v>
      </c>
      <c r="M4125" s="22">
        <f>'Base PF Saúde'!$E4125*'Uco e Filme'!$A$2</f>
        <v>489.51</v>
      </c>
      <c r="N4125" s="22">
        <f>'Base PF Saúde'!$H4125*'Uco e Filme'!$A$11</f>
        <v>0</v>
      </c>
      <c r="O4125" s="23">
        <f>ROUND(SUM('Base PF Saúde'!$L4125:$N4125),2)</f>
        <v>787.28</v>
      </c>
    </row>
    <row r="4126" spans="1:15" x14ac:dyDescent="0.25">
      <c r="A4126" s="18">
        <v>40601293</v>
      </c>
      <c r="B4126" s="18" t="s">
        <v>4148</v>
      </c>
      <c r="C4126" s="24">
        <v>1</v>
      </c>
      <c r="D4126" s="24" t="s">
        <v>98</v>
      </c>
      <c r="E4126" s="20">
        <v>17.75</v>
      </c>
      <c r="F4126" s="21"/>
      <c r="G4126" s="21"/>
      <c r="H4126" s="21"/>
      <c r="I4126" s="21"/>
      <c r="J4126" s="21"/>
      <c r="K4126" s="22">
        <f>VLOOKUP(D4126,'Porte Honorário'!$A$3:$B$44,2,0)</f>
        <v>47.27</v>
      </c>
      <c r="L4126" s="22">
        <f>'Base PF Saúde'!$K4126*'Base PF Saúde'!$C4126</f>
        <v>47.27</v>
      </c>
      <c r="M4126" s="22">
        <f>'Base PF Saúde'!$E4126*'Uco e Filme'!$A$2</f>
        <v>321.8075</v>
      </c>
      <c r="N4126" s="22">
        <f>'Base PF Saúde'!$H4126*'Uco e Filme'!$A$11</f>
        <v>0</v>
      </c>
      <c r="O4126" s="23">
        <f>ROUND(SUM('Base PF Saúde'!$L4126:$N4126),2)</f>
        <v>369.08</v>
      </c>
    </row>
    <row r="4127" spans="1:15" ht="24" x14ac:dyDescent="0.25">
      <c r="A4127" s="18">
        <v>40601307</v>
      </c>
      <c r="B4127" s="18" t="s">
        <v>4149</v>
      </c>
      <c r="C4127" s="24">
        <v>1</v>
      </c>
      <c r="D4127" s="24" t="s">
        <v>132</v>
      </c>
      <c r="E4127" s="20">
        <v>8.0500000000000007</v>
      </c>
      <c r="F4127" s="21"/>
      <c r="G4127" s="21"/>
      <c r="H4127" s="21"/>
      <c r="I4127" s="21"/>
      <c r="J4127" s="21"/>
      <c r="K4127" s="22">
        <f>VLOOKUP(D4127,'Porte Honorário'!$A$3:$B$44,2,0)</f>
        <v>15.75</v>
      </c>
      <c r="L4127" s="22">
        <f>'Base PF Saúde'!$K4127*'Base PF Saúde'!$C4127</f>
        <v>15.75</v>
      </c>
      <c r="M4127" s="22">
        <f>'Base PF Saúde'!$E4127*'Uco e Filme'!$A$2</f>
        <v>145.94650000000001</v>
      </c>
      <c r="N4127" s="22">
        <f>'Base PF Saúde'!$H4127*'Uco e Filme'!$A$11</f>
        <v>0</v>
      </c>
      <c r="O4127" s="23">
        <f>ROUND(SUM('Base PF Saúde'!$L4127:$N4127),2)</f>
        <v>161.69999999999999</v>
      </c>
    </row>
    <row r="4128" spans="1:15" ht="24" x14ac:dyDescent="0.25">
      <c r="A4128" s="18">
        <v>40601315</v>
      </c>
      <c r="B4128" s="18" t="s">
        <v>4150</v>
      </c>
      <c r="C4128" s="24">
        <v>1</v>
      </c>
      <c r="D4128" s="24" t="s">
        <v>71</v>
      </c>
      <c r="E4128" s="20">
        <v>27</v>
      </c>
      <c r="F4128" s="21"/>
      <c r="G4128" s="21"/>
      <c r="H4128" s="21"/>
      <c r="I4128" s="21"/>
      <c r="J4128" s="21"/>
      <c r="K4128" s="22">
        <f>VLOOKUP(D4128,'Porte Honorário'!$A$3:$B$44,2,0)</f>
        <v>297.77</v>
      </c>
      <c r="L4128" s="22">
        <f>'Base PF Saúde'!$K4128*'Base PF Saúde'!$C4128</f>
        <v>297.77</v>
      </c>
      <c r="M4128" s="22">
        <f>'Base PF Saúde'!$E4128*'Uco e Filme'!$A$2</f>
        <v>489.51</v>
      </c>
      <c r="N4128" s="22">
        <f>'Base PF Saúde'!$H4128*'Uco e Filme'!$A$11</f>
        <v>0</v>
      </c>
      <c r="O4128" s="23">
        <f>ROUND(SUM('Base PF Saúde'!$L4128:$N4128),2)</f>
        <v>787.28</v>
      </c>
    </row>
    <row r="4129" spans="1:15" ht="24" x14ac:dyDescent="0.25">
      <c r="A4129" s="18">
        <v>40601323</v>
      </c>
      <c r="B4129" s="18" t="s">
        <v>4151</v>
      </c>
      <c r="C4129" s="24">
        <v>1</v>
      </c>
      <c r="D4129" s="24" t="s">
        <v>137</v>
      </c>
      <c r="E4129" s="20">
        <v>2.5</v>
      </c>
      <c r="F4129" s="21"/>
      <c r="G4129" s="21"/>
      <c r="H4129" s="21"/>
      <c r="I4129" s="21"/>
      <c r="J4129" s="21"/>
      <c r="K4129" s="22">
        <f>VLOOKUP(D4129,'Porte Honorário'!$A$3:$B$44,2,0)</f>
        <v>31.52</v>
      </c>
      <c r="L4129" s="22">
        <f>'Base PF Saúde'!$K4129*'Base PF Saúde'!$C4129</f>
        <v>31.52</v>
      </c>
      <c r="M4129" s="22">
        <f>'Base PF Saúde'!$E4129*'Uco e Filme'!$A$2</f>
        <v>45.324999999999996</v>
      </c>
      <c r="N4129" s="22">
        <f>'Base PF Saúde'!$H4129*'Uco e Filme'!$A$11</f>
        <v>0</v>
      </c>
      <c r="O4129" s="23">
        <f>ROUND(SUM('Base PF Saúde'!$L4129:$N4129),2)</f>
        <v>76.849999999999994</v>
      </c>
    </row>
    <row r="4130" spans="1:15" ht="13.9" customHeight="1" x14ac:dyDescent="0.25">
      <c r="A4130" s="69" t="s">
        <v>4152</v>
      </c>
      <c r="B4130" s="70"/>
      <c r="C4130" s="70"/>
      <c r="D4130" s="70"/>
      <c r="E4130" s="70"/>
      <c r="F4130" s="70"/>
      <c r="G4130" s="70"/>
      <c r="H4130" s="70"/>
      <c r="I4130" s="70"/>
      <c r="J4130" s="70"/>
      <c r="K4130" s="70" t="e">
        <f>VLOOKUP(D4130,'Porte Honorário'!$A$3:$B$44,2,0)</f>
        <v>#N/A</v>
      </c>
      <c r="L4130" s="70" t="e">
        <f>'Base PF Saúde'!$K4130*'Base PF Saúde'!$C4130</f>
        <v>#N/A</v>
      </c>
      <c r="M4130" s="70">
        <f>'Base PF Saúde'!$E4130*'Uco e Filme'!$A$2</f>
        <v>0</v>
      </c>
      <c r="N4130" s="70">
        <f>'Base PF Saúde'!$H4130*'Uco e Filme'!$A$11</f>
        <v>0</v>
      </c>
      <c r="O4130" s="71" t="e">
        <f>ROUND(SUM('Base PF Saúde'!$L4130:$N4130),2)</f>
        <v>#N/A</v>
      </c>
    </row>
    <row r="4131" spans="1:15" ht="20.45" customHeight="1" x14ac:dyDescent="0.25">
      <c r="A4131" s="69" t="s">
        <v>4153</v>
      </c>
      <c r="B4131" s="70"/>
      <c r="C4131" s="70"/>
      <c r="D4131" s="70"/>
      <c r="E4131" s="70"/>
      <c r="F4131" s="70"/>
      <c r="G4131" s="70"/>
      <c r="H4131" s="70"/>
      <c r="I4131" s="70"/>
      <c r="J4131" s="70"/>
      <c r="K4131" s="70" t="e">
        <f>VLOOKUP(D4131,'Porte Honorário'!$A$3:$B$44,2,0)</f>
        <v>#N/A</v>
      </c>
      <c r="L4131" s="70" t="e">
        <f>'Base PF Saúde'!$K4131*'Base PF Saúde'!$C4131</f>
        <v>#N/A</v>
      </c>
      <c r="M4131" s="70">
        <f>'Base PF Saúde'!$E4131*'Uco e Filme'!$A$2</f>
        <v>0</v>
      </c>
      <c r="N4131" s="70">
        <f>'Base PF Saúde'!$H4131*'Uco e Filme'!$A$11</f>
        <v>0</v>
      </c>
      <c r="O4131" s="71" t="e">
        <f>ROUND(SUM('Base PF Saúde'!$L4131:$N4131),2)</f>
        <v>#N/A</v>
      </c>
    </row>
    <row r="4132" spans="1:15" ht="24.6" customHeight="1" x14ac:dyDescent="0.25">
      <c r="A4132" s="69" t="s">
        <v>4154</v>
      </c>
      <c r="B4132" s="70"/>
      <c r="C4132" s="70"/>
      <c r="D4132" s="70"/>
      <c r="E4132" s="70"/>
      <c r="F4132" s="70"/>
      <c r="G4132" s="70"/>
      <c r="H4132" s="70"/>
      <c r="I4132" s="70"/>
      <c r="J4132" s="70"/>
      <c r="K4132" s="70" t="e">
        <f>VLOOKUP(D4132,'Porte Honorário'!$A$3:$B$44,2,0)</f>
        <v>#N/A</v>
      </c>
      <c r="L4132" s="70" t="e">
        <f>'Base PF Saúde'!$K4132*'Base PF Saúde'!$C4132</f>
        <v>#N/A</v>
      </c>
      <c r="M4132" s="70">
        <f>'Base PF Saúde'!$E4132*'Uco e Filme'!$A$2</f>
        <v>0</v>
      </c>
      <c r="N4132" s="70">
        <f>'Base PF Saúde'!$H4132*'Uco e Filme'!$A$11</f>
        <v>0</v>
      </c>
      <c r="O4132" s="71" t="e">
        <f>ROUND(SUM('Base PF Saúde'!$L4132:$N4132),2)</f>
        <v>#N/A</v>
      </c>
    </row>
    <row r="4133" spans="1:15" ht="21" customHeight="1" x14ac:dyDescent="0.25">
      <c r="A4133" s="69" t="s">
        <v>4155</v>
      </c>
      <c r="B4133" s="70"/>
      <c r="C4133" s="70"/>
      <c r="D4133" s="70"/>
      <c r="E4133" s="70"/>
      <c r="F4133" s="70"/>
      <c r="G4133" s="70"/>
      <c r="H4133" s="70"/>
      <c r="I4133" s="70"/>
      <c r="J4133" s="70"/>
      <c r="K4133" s="70" t="e">
        <f>VLOOKUP(D4133,'Porte Honorário'!$A$3:$B$44,2,0)</f>
        <v>#N/A</v>
      </c>
      <c r="L4133" s="70" t="e">
        <f>'Base PF Saúde'!$K4133*'Base PF Saúde'!$C4133</f>
        <v>#N/A</v>
      </c>
      <c r="M4133" s="70">
        <f>'Base PF Saúde'!$E4133*'Uco e Filme'!$A$2</f>
        <v>0</v>
      </c>
      <c r="N4133" s="70">
        <f>'Base PF Saúde'!$H4133*'Uco e Filme'!$A$11</f>
        <v>0</v>
      </c>
      <c r="O4133" s="71" t="e">
        <f>ROUND(SUM('Base PF Saúde'!$L4133:$N4133),2)</f>
        <v>#N/A</v>
      </c>
    </row>
    <row r="4134" spans="1:15" ht="30" customHeight="1" x14ac:dyDescent="0.25">
      <c r="A4134" s="69" t="s">
        <v>4156</v>
      </c>
      <c r="B4134" s="70"/>
      <c r="C4134" s="70"/>
      <c r="D4134" s="70"/>
      <c r="E4134" s="70"/>
      <c r="F4134" s="70"/>
      <c r="G4134" s="70"/>
      <c r="H4134" s="70"/>
      <c r="I4134" s="70"/>
      <c r="J4134" s="70"/>
      <c r="K4134" s="70" t="e">
        <f>VLOOKUP(D4134,'Porte Honorário'!$A$3:$B$44,2,0)</f>
        <v>#N/A</v>
      </c>
      <c r="L4134" s="70" t="e">
        <f>'Base PF Saúde'!$K4134*'Base PF Saúde'!$C4134</f>
        <v>#N/A</v>
      </c>
      <c r="M4134" s="70">
        <f>'Base PF Saúde'!$E4134*'Uco e Filme'!$A$2</f>
        <v>0</v>
      </c>
      <c r="N4134" s="70">
        <f>'Base PF Saúde'!$H4134*'Uco e Filme'!$A$11</f>
        <v>0</v>
      </c>
      <c r="O4134" s="71" t="e">
        <f>ROUND(SUM('Base PF Saúde'!$L4134:$N4134),2)</f>
        <v>#N/A</v>
      </c>
    </row>
    <row r="4135" spans="1:15" ht="34.15" customHeight="1" x14ac:dyDescent="0.25">
      <c r="A4135" s="69" t="s">
        <v>4157</v>
      </c>
      <c r="B4135" s="70"/>
      <c r="C4135" s="70"/>
      <c r="D4135" s="70"/>
      <c r="E4135" s="70"/>
      <c r="F4135" s="70"/>
      <c r="G4135" s="70"/>
      <c r="H4135" s="70"/>
      <c r="I4135" s="70"/>
      <c r="J4135" s="70"/>
      <c r="K4135" s="70" t="e">
        <f>VLOOKUP(D4135,'Porte Honorário'!$A$3:$B$44,2,0)</f>
        <v>#N/A</v>
      </c>
      <c r="L4135" s="70" t="e">
        <f>'Base PF Saúde'!$K4135*'Base PF Saúde'!$C4135</f>
        <v>#N/A</v>
      </c>
      <c r="M4135" s="70">
        <f>'Base PF Saúde'!$E4135*'Uco e Filme'!$A$2</f>
        <v>0</v>
      </c>
      <c r="N4135" s="70">
        <f>'Base PF Saúde'!$H4135*'Uco e Filme'!$A$11</f>
        <v>0</v>
      </c>
      <c r="O4135" s="71" t="e">
        <f>ROUND(SUM('Base PF Saúde'!$L4135:$N4135),2)</f>
        <v>#N/A</v>
      </c>
    </row>
    <row r="4136" spans="1:15" ht="27.6" customHeight="1" x14ac:dyDescent="0.25">
      <c r="A4136" s="69" t="s">
        <v>4158</v>
      </c>
      <c r="B4136" s="70"/>
      <c r="C4136" s="70"/>
      <c r="D4136" s="70"/>
      <c r="E4136" s="70"/>
      <c r="F4136" s="70"/>
      <c r="G4136" s="70"/>
      <c r="H4136" s="70"/>
      <c r="I4136" s="70"/>
      <c r="J4136" s="70"/>
      <c r="K4136" s="70" t="e">
        <f>VLOOKUP(D4136,'Porte Honorário'!$A$3:$B$44,2,0)</f>
        <v>#N/A</v>
      </c>
      <c r="L4136" s="70" t="e">
        <f>'Base PF Saúde'!$K4136*'Base PF Saúde'!$C4136</f>
        <v>#N/A</v>
      </c>
      <c r="M4136" s="70">
        <f>'Base PF Saúde'!$E4136*'Uco e Filme'!$A$2</f>
        <v>0</v>
      </c>
      <c r="N4136" s="70">
        <f>'Base PF Saúde'!$H4136*'Uco e Filme'!$A$11</f>
        <v>0</v>
      </c>
      <c r="O4136" s="71" t="e">
        <f>ROUND(SUM('Base PF Saúde'!$L4136:$N4136),2)</f>
        <v>#N/A</v>
      </c>
    </row>
    <row r="4137" spans="1:15" ht="31.9" customHeight="1" x14ac:dyDescent="0.25">
      <c r="A4137" s="69" t="s">
        <v>4159</v>
      </c>
      <c r="B4137" s="70"/>
      <c r="C4137" s="70"/>
      <c r="D4137" s="70"/>
      <c r="E4137" s="70"/>
      <c r="F4137" s="70"/>
      <c r="G4137" s="70"/>
      <c r="H4137" s="70"/>
      <c r="I4137" s="70"/>
      <c r="J4137" s="70"/>
      <c r="K4137" s="70" t="e">
        <f>VLOOKUP(D4137,'Porte Honorário'!$A$3:$B$44,2,0)</f>
        <v>#N/A</v>
      </c>
      <c r="L4137" s="70" t="e">
        <f>'Base PF Saúde'!$K4137*'Base PF Saúde'!$C4137</f>
        <v>#N/A</v>
      </c>
      <c r="M4137" s="70">
        <f>'Base PF Saúde'!$E4137*'Uco e Filme'!$A$2</f>
        <v>0</v>
      </c>
      <c r="N4137" s="70">
        <f>'Base PF Saúde'!$H4137*'Uco e Filme'!$A$11</f>
        <v>0</v>
      </c>
      <c r="O4137" s="71" t="e">
        <f>ROUND(SUM('Base PF Saúde'!$L4137:$N4137),2)</f>
        <v>#N/A</v>
      </c>
    </row>
    <row r="4138" spans="1:15" ht="46.9" customHeight="1" x14ac:dyDescent="0.25">
      <c r="A4138" s="69" t="s">
        <v>4160</v>
      </c>
      <c r="B4138" s="70"/>
      <c r="C4138" s="70"/>
      <c r="D4138" s="70"/>
      <c r="E4138" s="70"/>
      <c r="F4138" s="70"/>
      <c r="G4138" s="70"/>
      <c r="H4138" s="70"/>
      <c r="I4138" s="70"/>
      <c r="J4138" s="70"/>
      <c r="K4138" s="70" t="e">
        <f>VLOOKUP(D4138,'Porte Honorário'!$A$3:$B$44,2,0)</f>
        <v>#N/A</v>
      </c>
      <c r="L4138" s="70" t="e">
        <f>'Base PF Saúde'!$K4138*'Base PF Saúde'!$C4138</f>
        <v>#N/A</v>
      </c>
      <c r="M4138" s="70">
        <f>'Base PF Saúde'!$E4138*'Uco e Filme'!$A$2</f>
        <v>0</v>
      </c>
      <c r="N4138" s="70">
        <f>'Base PF Saúde'!$H4138*'Uco e Filme'!$A$11</f>
        <v>0</v>
      </c>
      <c r="O4138" s="71" t="e">
        <f>ROUND(SUM('Base PF Saúde'!$L4138:$N4138),2)</f>
        <v>#N/A</v>
      </c>
    </row>
    <row r="4139" spans="1:15" ht="58.15" customHeight="1" x14ac:dyDescent="0.25">
      <c r="A4139" s="69" t="s">
        <v>4161</v>
      </c>
      <c r="B4139" s="70"/>
      <c r="C4139" s="70"/>
      <c r="D4139" s="70"/>
      <c r="E4139" s="70"/>
      <c r="F4139" s="70"/>
      <c r="G4139" s="70"/>
      <c r="H4139" s="70"/>
      <c r="I4139" s="70"/>
      <c r="J4139" s="70"/>
      <c r="K4139" s="70" t="e">
        <f>VLOOKUP(D4139,'Porte Honorário'!$A$3:$B$44,2,0)</f>
        <v>#N/A</v>
      </c>
      <c r="L4139" s="70" t="e">
        <f>'Base PF Saúde'!$K4139*'Base PF Saúde'!$C4139</f>
        <v>#N/A</v>
      </c>
      <c r="M4139" s="70">
        <f>'Base PF Saúde'!$E4139*'Uco e Filme'!$A$2</f>
        <v>0</v>
      </c>
      <c r="N4139" s="70">
        <f>'Base PF Saúde'!$H4139*'Uco e Filme'!$A$11</f>
        <v>0</v>
      </c>
      <c r="O4139" s="71" t="e">
        <f>ROUND(SUM('Base PF Saúde'!$L4139:$N4139),2)</f>
        <v>#N/A</v>
      </c>
    </row>
    <row r="4140" spans="1:15" ht="35.450000000000003" customHeight="1" x14ac:dyDescent="0.25">
      <c r="A4140" s="69" t="s">
        <v>4162</v>
      </c>
      <c r="B4140" s="70"/>
      <c r="C4140" s="70"/>
      <c r="D4140" s="70"/>
      <c r="E4140" s="70"/>
      <c r="F4140" s="70"/>
      <c r="G4140" s="70"/>
      <c r="H4140" s="70"/>
      <c r="I4140" s="70"/>
      <c r="J4140" s="70"/>
      <c r="K4140" s="70" t="e">
        <f>VLOOKUP(D4140,'Porte Honorário'!$A$3:$B$44,2,0)</f>
        <v>#N/A</v>
      </c>
      <c r="L4140" s="70" t="e">
        <f>'Base PF Saúde'!$K4140*'Base PF Saúde'!$C4140</f>
        <v>#N/A</v>
      </c>
      <c r="M4140" s="70">
        <f>'Base PF Saúde'!$E4140*'Uco e Filme'!$A$2</f>
        <v>0</v>
      </c>
      <c r="N4140" s="70">
        <f>'Base PF Saúde'!$H4140*'Uco e Filme'!$A$11</f>
        <v>0</v>
      </c>
      <c r="O4140" s="71" t="e">
        <f>ROUND(SUM('Base PF Saúde'!$L4140:$N4140),2)</f>
        <v>#N/A</v>
      </c>
    </row>
    <row r="4141" spans="1:15" ht="28.9" customHeight="1" x14ac:dyDescent="0.25">
      <c r="A4141" s="69" t="s">
        <v>4163</v>
      </c>
      <c r="B4141" s="70"/>
      <c r="C4141" s="70"/>
      <c r="D4141" s="70"/>
      <c r="E4141" s="70"/>
      <c r="F4141" s="70"/>
      <c r="G4141" s="70"/>
      <c r="H4141" s="70"/>
      <c r="I4141" s="70"/>
      <c r="J4141" s="70"/>
      <c r="K4141" s="70" t="e">
        <f>VLOOKUP(D4141,'Porte Honorário'!$A$3:$B$44,2,0)</f>
        <v>#N/A</v>
      </c>
      <c r="L4141" s="70" t="e">
        <f>'Base PF Saúde'!$K4141*'Base PF Saúde'!$C4141</f>
        <v>#N/A</v>
      </c>
      <c r="M4141" s="70">
        <f>'Base PF Saúde'!$E4141*'Uco e Filme'!$A$2</f>
        <v>0</v>
      </c>
      <c r="N4141" s="70">
        <f>'Base PF Saúde'!$H4141*'Uco e Filme'!$A$11</f>
        <v>0</v>
      </c>
      <c r="O4141" s="71" t="e">
        <f>ROUND(SUM('Base PF Saúde'!$L4141:$N4141),2)</f>
        <v>#N/A</v>
      </c>
    </row>
    <row r="4142" spans="1:15" ht="18" customHeight="1" x14ac:dyDescent="0.25">
      <c r="A4142" s="72" t="s">
        <v>4164</v>
      </c>
      <c r="B4142" s="73"/>
      <c r="C4142" s="73"/>
      <c r="D4142" s="73"/>
      <c r="E4142" s="73"/>
      <c r="F4142" s="73"/>
      <c r="G4142" s="73"/>
      <c r="H4142" s="73"/>
      <c r="I4142" s="73"/>
      <c r="J4142" s="73"/>
      <c r="K4142" s="73" t="e">
        <f>VLOOKUP(D4142,'Porte Honorário'!$A$3:$B$44,2,0)</f>
        <v>#N/A</v>
      </c>
      <c r="L4142" s="73" t="e">
        <f>'Base PF Saúde'!$K4142*'Base PF Saúde'!$C4142</f>
        <v>#N/A</v>
      </c>
      <c r="M4142" s="73">
        <f>'Base PF Saúde'!$E4142*'Uco e Filme'!$A$2</f>
        <v>0</v>
      </c>
      <c r="N4142" s="73">
        <f>'Base PF Saúde'!$H4142*'Uco e Filme'!$A$11</f>
        <v>0</v>
      </c>
      <c r="O4142" s="74" t="e">
        <f>ROUND(SUM('Base PF Saúde'!$L4142:$N4142),2)</f>
        <v>#N/A</v>
      </c>
    </row>
    <row r="4143" spans="1:15" x14ac:dyDescent="0.25">
      <c r="A4143" s="18">
        <v>40701018</v>
      </c>
      <c r="B4143" s="18" t="s">
        <v>4165</v>
      </c>
      <c r="C4143" s="24">
        <v>1</v>
      </c>
      <c r="D4143" s="24" t="s">
        <v>64</v>
      </c>
      <c r="E4143" s="21">
        <v>5.8390000000000004</v>
      </c>
      <c r="F4143" s="17"/>
      <c r="G4143" s="17"/>
      <c r="H4143" s="21" t="s">
        <v>4166</v>
      </c>
      <c r="I4143" s="32">
        <v>0.36</v>
      </c>
      <c r="J4143" s="21">
        <v>1</v>
      </c>
      <c r="K4143" s="22">
        <f>VLOOKUP(D4143,'Porte Honorário'!$A$3:$B$44,2,0)</f>
        <v>63.04</v>
      </c>
      <c r="L4143" s="22">
        <f>'Base PF Saúde'!$K4143*'Base PF Saúde'!$C4143</f>
        <v>63.04</v>
      </c>
      <c r="M4143" s="22">
        <f>ROUND('Base PF Saúde'!$E4143*'Uco e Filme'!$A$2,2)</f>
        <v>105.86</v>
      </c>
      <c r="N4143" s="22">
        <f>'Base PF Saúde'!$I4143*'Uco e Filme'!$A$11</f>
        <v>13.8744</v>
      </c>
      <c r="O4143" s="23">
        <f>ROUND(SUM('Base PF Saúde'!$L4143:$N4143),2)</f>
        <v>182.77</v>
      </c>
    </row>
    <row r="4144" spans="1:15" x14ac:dyDescent="0.25">
      <c r="A4144" s="18">
        <v>40701026</v>
      </c>
      <c r="B4144" s="18" t="s">
        <v>4167</v>
      </c>
      <c r="C4144" s="24">
        <v>1</v>
      </c>
      <c r="D4144" s="24" t="s">
        <v>52</v>
      </c>
      <c r="E4144" s="21">
        <v>28.172999999999998</v>
      </c>
      <c r="F4144" s="17"/>
      <c r="G4144" s="17"/>
      <c r="H4144" s="21" t="s">
        <v>4166</v>
      </c>
      <c r="I4144" s="32">
        <v>0.38</v>
      </c>
      <c r="J4144" s="21">
        <v>1</v>
      </c>
      <c r="K4144" s="22">
        <f>VLOOKUP(D4144,'Porte Honorário'!$A$3:$B$44,2,0)</f>
        <v>138.65</v>
      </c>
      <c r="L4144" s="22">
        <f>'Base PF Saúde'!$K4144*'Base PF Saúde'!$C4144</f>
        <v>138.65</v>
      </c>
      <c r="M4144" s="22">
        <f>'Base PF Saúde'!$E4144*'Uco e Filme'!$A$2</f>
        <v>510.77648999999997</v>
      </c>
      <c r="N4144" s="22">
        <f>'Base PF Saúde'!$I4144*'Uco e Filme'!$A$11</f>
        <v>14.645199999999999</v>
      </c>
      <c r="O4144" s="23">
        <f>ROUND(SUM('Base PF Saúde'!$L4144:$N4144),2)</f>
        <v>664.07</v>
      </c>
    </row>
    <row r="4145" spans="1:15" ht="24" x14ac:dyDescent="0.25">
      <c r="A4145" s="18">
        <v>40701034</v>
      </c>
      <c r="B4145" s="18" t="s">
        <v>4168</v>
      </c>
      <c r="C4145" s="24">
        <v>1</v>
      </c>
      <c r="D4145" s="24" t="s">
        <v>102</v>
      </c>
      <c r="E4145" s="21">
        <v>13.595000000000001</v>
      </c>
      <c r="F4145" s="17"/>
      <c r="G4145" s="17"/>
      <c r="H4145" s="21" t="s">
        <v>4166</v>
      </c>
      <c r="I4145" s="32">
        <v>0.56999999999999995</v>
      </c>
      <c r="J4145" s="21">
        <v>1</v>
      </c>
      <c r="K4145" s="22">
        <f>VLOOKUP(D4145,'Porte Honorário'!$A$3:$B$44,2,0)</f>
        <v>176.44</v>
      </c>
      <c r="L4145" s="22">
        <f>'Base PF Saúde'!$K4145*'Base PF Saúde'!$C4145</f>
        <v>176.44</v>
      </c>
      <c r="M4145" s="22">
        <f>'Base PF Saúde'!$E4145*'Uco e Filme'!$A$2</f>
        <v>246.47735</v>
      </c>
      <c r="N4145" s="22">
        <f>'Base PF Saúde'!$I4145*'Uco e Filme'!$A$11</f>
        <v>21.967799999999997</v>
      </c>
      <c r="O4145" s="23">
        <f>ROUND(SUM('Base PF Saúde'!$L4145:$N4145),2)</f>
        <v>444.89</v>
      </c>
    </row>
    <row r="4146" spans="1:15" ht="24" x14ac:dyDescent="0.25">
      <c r="A4146" s="18">
        <v>40701042</v>
      </c>
      <c r="B4146" s="18" t="s">
        <v>4169</v>
      </c>
      <c r="C4146" s="24">
        <v>1</v>
      </c>
      <c r="D4146" s="24" t="s">
        <v>69</v>
      </c>
      <c r="E4146" s="21">
        <v>53.015999999999998</v>
      </c>
      <c r="F4146" s="17"/>
      <c r="G4146" s="17"/>
      <c r="H4146" s="21" t="s">
        <v>4166</v>
      </c>
      <c r="I4146" s="32">
        <v>0.38</v>
      </c>
      <c r="J4146" s="21">
        <v>1</v>
      </c>
      <c r="K4146" s="22">
        <f>VLOOKUP(D4146,'Porte Honorário'!$A$3:$B$44,2,0)</f>
        <v>201.64</v>
      </c>
      <c r="L4146" s="22">
        <f>'Base PF Saúde'!$K4146*'Base PF Saúde'!$C4146</f>
        <v>201.64</v>
      </c>
      <c r="M4146" s="22">
        <f>'Base PF Saúde'!$E4146*'Uco e Filme'!$A$2</f>
        <v>961.18007999999986</v>
      </c>
      <c r="N4146" s="22">
        <f>'Base PF Saúde'!$I4146*'Uco e Filme'!$A$11</f>
        <v>14.645199999999999</v>
      </c>
      <c r="O4146" s="23">
        <f>ROUND(SUM('Base PF Saúde'!$L4146:$N4146),2)</f>
        <v>1177.47</v>
      </c>
    </row>
    <row r="4147" spans="1:15" ht="24" x14ac:dyDescent="0.25">
      <c r="A4147" s="18">
        <v>40701050</v>
      </c>
      <c r="B4147" s="18" t="s">
        <v>4170</v>
      </c>
      <c r="C4147" s="24">
        <v>1</v>
      </c>
      <c r="D4147" s="24" t="s">
        <v>145</v>
      </c>
      <c r="E4147" s="21">
        <v>16.986999999999998</v>
      </c>
      <c r="F4147" s="17"/>
      <c r="G4147" s="17"/>
      <c r="H4147" s="21" t="s">
        <v>4166</v>
      </c>
      <c r="I4147" s="32">
        <v>0.38</v>
      </c>
      <c r="J4147" s="21">
        <v>1</v>
      </c>
      <c r="K4147" s="22">
        <f>VLOOKUP(D4147,'Porte Honorário'!$A$3:$B$44,2,0)</f>
        <v>100.84</v>
      </c>
      <c r="L4147" s="22">
        <f>'Base PF Saúde'!$K4147*'Base PF Saúde'!$C4147</f>
        <v>100.84</v>
      </c>
      <c r="M4147" s="22">
        <f>'Base PF Saúde'!$E4147*'Uco e Filme'!$A$2</f>
        <v>307.97430999999995</v>
      </c>
      <c r="N4147" s="22">
        <f>'Base PF Saúde'!$I4147*'Uco e Filme'!$A$11</f>
        <v>14.645199999999999</v>
      </c>
      <c r="O4147" s="23">
        <f>ROUND(SUM('Base PF Saúde'!$L4147:$N4147),2)</f>
        <v>423.46</v>
      </c>
    </row>
    <row r="4148" spans="1:15" x14ac:dyDescent="0.25">
      <c r="A4148" s="18">
        <v>40701069</v>
      </c>
      <c r="B4148" s="18" t="s">
        <v>4171</v>
      </c>
      <c r="C4148" s="24">
        <v>1</v>
      </c>
      <c r="D4148" s="24" t="s">
        <v>102</v>
      </c>
      <c r="E4148" s="21">
        <v>19.425999999999998</v>
      </c>
      <c r="F4148" s="17"/>
      <c r="G4148" s="17"/>
      <c r="H4148" s="21" t="s">
        <v>4166</v>
      </c>
      <c r="I4148" s="32">
        <v>0.56999999999999995</v>
      </c>
      <c r="J4148" s="21">
        <v>1</v>
      </c>
      <c r="K4148" s="22">
        <f>VLOOKUP(D4148,'Porte Honorário'!$A$3:$B$44,2,0)</f>
        <v>176.44</v>
      </c>
      <c r="L4148" s="22">
        <f>'Base PF Saúde'!$K4148*'Base PF Saúde'!$C4148</f>
        <v>176.44</v>
      </c>
      <c r="M4148" s="22">
        <f>'Base PF Saúde'!$E4148*'Uco e Filme'!$A$2</f>
        <v>352.19337999999993</v>
      </c>
      <c r="N4148" s="22">
        <f>'Base PF Saúde'!$I4148*'Uco e Filme'!$A$11</f>
        <v>21.967799999999997</v>
      </c>
      <c r="O4148" s="23">
        <f>ROUND(SUM('Base PF Saúde'!$L4148:$N4148),2)</f>
        <v>550.6</v>
      </c>
    </row>
    <row r="4149" spans="1:15" ht="24" x14ac:dyDescent="0.25">
      <c r="A4149" s="18">
        <v>40701077</v>
      </c>
      <c r="B4149" s="18" t="s">
        <v>4172</v>
      </c>
      <c r="C4149" s="24">
        <v>1</v>
      </c>
      <c r="D4149" s="24" t="s">
        <v>52</v>
      </c>
      <c r="E4149" s="21">
        <v>17.576000000000001</v>
      </c>
      <c r="F4149" s="17"/>
      <c r="G4149" s="17"/>
      <c r="H4149" s="21" t="s">
        <v>4166</v>
      </c>
      <c r="I4149" s="32">
        <v>0.76</v>
      </c>
      <c r="J4149" s="21">
        <v>1</v>
      </c>
      <c r="K4149" s="22">
        <f>VLOOKUP(D4149,'Porte Honorário'!$A$3:$B$44,2,0)</f>
        <v>138.65</v>
      </c>
      <c r="L4149" s="22">
        <f>'Base PF Saúde'!$K4149*'Base PF Saúde'!$C4149</f>
        <v>138.65</v>
      </c>
      <c r="M4149" s="22">
        <f>'Base PF Saúde'!$E4149*'Uco e Filme'!$A$2</f>
        <v>318.65287999999998</v>
      </c>
      <c r="N4149" s="22">
        <f>'Base PF Saúde'!$I4149*'Uco e Filme'!$A$11</f>
        <v>29.290399999999998</v>
      </c>
      <c r="O4149" s="23">
        <f>ROUND(SUM('Base PF Saúde'!$L4149:$N4149),2)</f>
        <v>486.59</v>
      </c>
    </row>
    <row r="4150" spans="1:15" ht="24" x14ac:dyDescent="0.25">
      <c r="A4150" s="18">
        <v>40701085</v>
      </c>
      <c r="B4150" s="18" t="s">
        <v>4173</v>
      </c>
      <c r="C4150" s="24">
        <v>1</v>
      </c>
      <c r="D4150" s="24" t="s">
        <v>50</v>
      </c>
      <c r="E4150" s="21">
        <v>13.595000000000001</v>
      </c>
      <c r="F4150" s="17"/>
      <c r="G4150" s="17"/>
      <c r="H4150" s="21" t="s">
        <v>4166</v>
      </c>
      <c r="I4150" s="32">
        <v>0.38</v>
      </c>
      <c r="J4150" s="21">
        <v>1</v>
      </c>
      <c r="K4150" s="22">
        <f>VLOOKUP(D4150,'Porte Honorário'!$A$3:$B$44,2,0)</f>
        <v>85.08</v>
      </c>
      <c r="L4150" s="22">
        <f>'Base PF Saúde'!$K4150*'Base PF Saúde'!$C4150</f>
        <v>85.08</v>
      </c>
      <c r="M4150" s="22">
        <f>'Base PF Saúde'!$E4150*'Uco e Filme'!$A$2</f>
        <v>246.47735</v>
      </c>
      <c r="N4150" s="22">
        <f>'Base PF Saúde'!$I4150*'Uco e Filme'!$A$11</f>
        <v>14.645199999999999</v>
      </c>
      <c r="O4150" s="23">
        <f>ROUND(SUM('Base PF Saúde'!$L4150:$N4150),2)</f>
        <v>346.2</v>
      </c>
    </row>
    <row r="4151" spans="1:15" x14ac:dyDescent="0.25">
      <c r="A4151" s="18">
        <v>40701093</v>
      </c>
      <c r="B4151" s="18" t="s">
        <v>4174</v>
      </c>
      <c r="C4151" s="24">
        <v>1</v>
      </c>
      <c r="D4151" s="24" t="s">
        <v>64</v>
      </c>
      <c r="E4151" s="21">
        <v>6.5730000000000004</v>
      </c>
      <c r="F4151" s="17"/>
      <c r="G4151" s="17"/>
      <c r="H4151" s="21" t="s">
        <v>4166</v>
      </c>
      <c r="I4151" s="32">
        <v>0.48</v>
      </c>
      <c r="J4151" s="21">
        <v>1</v>
      </c>
      <c r="K4151" s="22">
        <f>VLOOKUP(D4151,'Porte Honorário'!$A$3:$B$44,2,0)</f>
        <v>63.04</v>
      </c>
      <c r="L4151" s="22">
        <f>'Base PF Saúde'!$K4151*'Base PF Saúde'!$C4151</f>
        <v>63.04</v>
      </c>
      <c r="M4151" s="22">
        <f>'Base PF Saúde'!$E4151*'Uco e Filme'!$A$2</f>
        <v>119.16849000000001</v>
      </c>
      <c r="N4151" s="22">
        <f>'Base PF Saúde'!$I4151*'Uco e Filme'!$A$11</f>
        <v>18.499199999999998</v>
      </c>
      <c r="O4151" s="23">
        <f>ROUND(SUM('Base PF Saúde'!$L4151:$N4151),2)</f>
        <v>200.71</v>
      </c>
    </row>
    <row r="4152" spans="1:15" ht="24" x14ac:dyDescent="0.25">
      <c r="A4152" s="18">
        <v>40701107</v>
      </c>
      <c r="B4152" s="18" t="s">
        <v>4175</v>
      </c>
      <c r="C4152" s="24">
        <v>1</v>
      </c>
      <c r="D4152" s="24" t="s">
        <v>145</v>
      </c>
      <c r="E4152" s="21">
        <v>13.372</v>
      </c>
      <c r="F4152" s="17"/>
      <c r="G4152" s="17"/>
      <c r="H4152" s="21" t="s">
        <v>4166</v>
      </c>
      <c r="I4152" s="32">
        <v>0.56999999999999995</v>
      </c>
      <c r="J4152" s="21">
        <v>1</v>
      </c>
      <c r="K4152" s="22">
        <f>VLOOKUP(D4152,'Porte Honorário'!$A$3:$B$44,2,0)</f>
        <v>100.84</v>
      </c>
      <c r="L4152" s="22">
        <f>'Base PF Saúde'!$K4152*'Base PF Saúde'!$C4152</f>
        <v>100.84</v>
      </c>
      <c r="M4152" s="22">
        <f>'Base PF Saúde'!$E4152*'Uco e Filme'!$A$2</f>
        <v>242.43436</v>
      </c>
      <c r="N4152" s="22">
        <f>'Base PF Saúde'!$I4152*'Uco e Filme'!$A$11</f>
        <v>21.967799999999997</v>
      </c>
      <c r="O4152" s="23">
        <f>ROUND(SUM('Base PF Saúde'!$L4152:$N4152),2)</f>
        <v>365.24</v>
      </c>
    </row>
    <row r="4153" spans="1:15" x14ac:dyDescent="0.25">
      <c r="A4153" s="18">
        <v>40701115</v>
      </c>
      <c r="B4153" s="18" t="s">
        <v>4176</v>
      </c>
      <c r="C4153" s="24">
        <v>1</v>
      </c>
      <c r="D4153" s="24" t="s">
        <v>145</v>
      </c>
      <c r="E4153" s="21">
        <v>14.706</v>
      </c>
      <c r="F4153" s="17"/>
      <c r="G4153" s="17"/>
      <c r="H4153" s="21" t="s">
        <v>4166</v>
      </c>
      <c r="I4153" s="32">
        <v>0.56999999999999995</v>
      </c>
      <c r="J4153" s="21">
        <v>1</v>
      </c>
      <c r="K4153" s="22">
        <f>VLOOKUP(D4153,'Porte Honorário'!$A$3:$B$44,2,0)</f>
        <v>100.84</v>
      </c>
      <c r="L4153" s="22">
        <f>'Base PF Saúde'!$K4153*'Base PF Saúde'!$C4153</f>
        <v>100.84</v>
      </c>
      <c r="M4153" s="22">
        <f>'Base PF Saúde'!$E4153*'Uco e Filme'!$A$2</f>
        <v>266.61977999999999</v>
      </c>
      <c r="N4153" s="22">
        <f>'Base PF Saúde'!$I4153*'Uco e Filme'!$A$11</f>
        <v>21.967799999999997</v>
      </c>
      <c r="O4153" s="23">
        <f>ROUND(SUM('Base PF Saúde'!$L4153:$N4153),2)</f>
        <v>389.43</v>
      </c>
    </row>
    <row r="4154" spans="1:15" x14ac:dyDescent="0.25">
      <c r="A4154" s="18">
        <v>40701123</v>
      </c>
      <c r="B4154" s="18" t="s">
        <v>4177</v>
      </c>
      <c r="C4154" s="24">
        <v>1</v>
      </c>
      <c r="D4154" s="24" t="s">
        <v>145</v>
      </c>
      <c r="E4154" s="21">
        <v>13.143000000000001</v>
      </c>
      <c r="F4154" s="17"/>
      <c r="G4154" s="17"/>
      <c r="H4154" s="21" t="s">
        <v>4166</v>
      </c>
      <c r="I4154" s="32">
        <v>0.56999999999999995</v>
      </c>
      <c r="J4154" s="21">
        <v>1</v>
      </c>
      <c r="K4154" s="22">
        <f>VLOOKUP(D4154,'Porte Honorário'!$A$3:$B$44,2,0)</f>
        <v>100.84</v>
      </c>
      <c r="L4154" s="22">
        <f>'Base PF Saúde'!$K4154*'Base PF Saúde'!$C4154</f>
        <v>100.84</v>
      </c>
      <c r="M4154" s="22">
        <f>'Base PF Saúde'!$E4154*'Uco e Filme'!$A$2</f>
        <v>238.28259</v>
      </c>
      <c r="N4154" s="22">
        <f>'Base PF Saúde'!$I4154*'Uco e Filme'!$A$11</f>
        <v>21.967799999999997</v>
      </c>
      <c r="O4154" s="23">
        <f>ROUND(SUM('Base PF Saúde'!$L4154:$N4154),2)</f>
        <v>361.09</v>
      </c>
    </row>
    <row r="4155" spans="1:15" ht="24" x14ac:dyDescent="0.25">
      <c r="A4155" s="18">
        <v>40701131</v>
      </c>
      <c r="B4155" s="18" t="s">
        <v>4178</v>
      </c>
      <c r="C4155" s="24">
        <v>1</v>
      </c>
      <c r="D4155" s="24" t="s">
        <v>102</v>
      </c>
      <c r="E4155" s="21">
        <v>19.425999999999998</v>
      </c>
      <c r="F4155" s="17"/>
      <c r="G4155" s="17"/>
      <c r="H4155" s="21" t="s">
        <v>4166</v>
      </c>
      <c r="I4155" s="32">
        <v>0.56999999999999995</v>
      </c>
      <c r="J4155" s="21">
        <v>1</v>
      </c>
      <c r="K4155" s="22">
        <f>VLOOKUP(D4155,'Porte Honorário'!$A$3:$B$44,2,0)</f>
        <v>176.44</v>
      </c>
      <c r="L4155" s="22">
        <f>'Base PF Saúde'!$K4155*'Base PF Saúde'!$C4155</f>
        <v>176.44</v>
      </c>
      <c r="M4155" s="22">
        <f>'Base PF Saúde'!$E4155*'Uco e Filme'!$A$2</f>
        <v>352.19337999999993</v>
      </c>
      <c r="N4155" s="22">
        <f>'Base PF Saúde'!$I4155*'Uco e Filme'!$A$11</f>
        <v>21.967799999999997</v>
      </c>
      <c r="O4155" s="23">
        <f>ROUND(SUM('Base PF Saúde'!$L4155:$N4155),2)</f>
        <v>550.6</v>
      </c>
    </row>
    <row r="4156" spans="1:15" ht="24" x14ac:dyDescent="0.25">
      <c r="A4156" s="18">
        <v>40701140</v>
      </c>
      <c r="B4156" s="18" t="s">
        <v>4179</v>
      </c>
      <c r="C4156" s="24">
        <v>1</v>
      </c>
      <c r="D4156" s="24" t="s">
        <v>102</v>
      </c>
      <c r="E4156" s="21">
        <v>19.425999999999998</v>
      </c>
      <c r="F4156" s="17"/>
      <c r="G4156" s="17"/>
      <c r="H4156" s="21" t="s">
        <v>4166</v>
      </c>
      <c r="I4156" s="32">
        <v>0.56999999999999995</v>
      </c>
      <c r="J4156" s="21">
        <v>1</v>
      </c>
      <c r="K4156" s="22">
        <f>VLOOKUP(D4156,'Porte Honorário'!$A$3:$B$44,2,0)</f>
        <v>176.44</v>
      </c>
      <c r="L4156" s="22">
        <f>'Base PF Saúde'!$K4156*'Base PF Saúde'!$C4156</f>
        <v>176.44</v>
      </c>
      <c r="M4156" s="22">
        <f>'Base PF Saúde'!$E4156*'Uco e Filme'!$A$2</f>
        <v>352.19337999999993</v>
      </c>
      <c r="N4156" s="22">
        <f>'Base PF Saúde'!$I4156*'Uco e Filme'!$A$11</f>
        <v>21.967799999999997</v>
      </c>
      <c r="O4156" s="23">
        <f>ROUND(SUM('Base PF Saúde'!$L4156:$N4156),2)</f>
        <v>550.6</v>
      </c>
    </row>
    <row r="4157" spans="1:15" ht="13.9" customHeight="1" x14ac:dyDescent="0.25">
      <c r="A4157" s="69" t="s">
        <v>4180</v>
      </c>
      <c r="B4157" s="70"/>
      <c r="C4157" s="70"/>
      <c r="D4157" s="70"/>
      <c r="E4157" s="70"/>
      <c r="F4157" s="70"/>
      <c r="G4157" s="70"/>
      <c r="H4157" s="70"/>
      <c r="I4157" s="70"/>
      <c r="J4157" s="70"/>
      <c r="K4157" s="70" t="e">
        <f>VLOOKUP(D4157,'Porte Honorário'!$A$3:$B$44,2,0)</f>
        <v>#N/A</v>
      </c>
      <c r="L4157" s="70" t="e">
        <f>'Base PF Saúde'!$K4157*'Base PF Saúde'!$C4157</f>
        <v>#N/A</v>
      </c>
      <c r="M4157" s="70">
        <f>'Base PF Saúde'!$E4157*'Uco e Filme'!$A$2</f>
        <v>0</v>
      </c>
      <c r="N4157" s="70">
        <f>'Base PF Saúde'!$H4157*'Uco e Filme'!$A$11</f>
        <v>0</v>
      </c>
      <c r="O4157" s="71" t="e">
        <f>ROUND(SUM('Base PF Saúde'!$L4157:$N4157),2)</f>
        <v>#N/A</v>
      </c>
    </row>
    <row r="4158" spans="1:15" ht="13.9" customHeight="1" x14ac:dyDescent="0.25">
      <c r="A4158" s="69" t="s">
        <v>4181</v>
      </c>
      <c r="B4158" s="70"/>
      <c r="C4158" s="70"/>
      <c r="D4158" s="70"/>
      <c r="E4158" s="70"/>
      <c r="F4158" s="70"/>
      <c r="G4158" s="70"/>
      <c r="H4158" s="70"/>
      <c r="I4158" s="70"/>
      <c r="J4158" s="70"/>
      <c r="K4158" s="70" t="e">
        <f>VLOOKUP(D4158,'Porte Honorário'!$A$3:$B$44,2,0)</f>
        <v>#N/A</v>
      </c>
      <c r="L4158" s="70" t="e">
        <f>'Base PF Saúde'!$K4158*'Base PF Saúde'!$C4158</f>
        <v>#N/A</v>
      </c>
      <c r="M4158" s="70">
        <f>'Base PF Saúde'!$E4158*'Uco e Filme'!$A$2</f>
        <v>0</v>
      </c>
      <c r="N4158" s="70">
        <f>'Base PF Saúde'!$H4158*'Uco e Filme'!$A$11</f>
        <v>0</v>
      </c>
      <c r="O4158" s="71" t="e">
        <f>ROUND(SUM('Base PF Saúde'!$L4158:$N4158),2)</f>
        <v>#N/A</v>
      </c>
    </row>
    <row r="4159" spans="1:15" ht="18" customHeight="1" x14ac:dyDescent="0.25">
      <c r="A4159" s="72" t="s">
        <v>4182</v>
      </c>
      <c r="B4159" s="73"/>
      <c r="C4159" s="73"/>
      <c r="D4159" s="73"/>
      <c r="E4159" s="73"/>
      <c r="F4159" s="73"/>
      <c r="G4159" s="73"/>
      <c r="H4159" s="73"/>
      <c r="I4159" s="73"/>
      <c r="J4159" s="73"/>
      <c r="K4159" s="73" t="e">
        <f>VLOOKUP(D4159,'Porte Honorário'!$A$3:$B$44,2,0)</f>
        <v>#N/A</v>
      </c>
      <c r="L4159" s="73" t="e">
        <f>'Base PF Saúde'!$K4159*'Base PF Saúde'!$C4159</f>
        <v>#N/A</v>
      </c>
      <c r="M4159" s="73">
        <f>'Base PF Saúde'!$E4159*'Uco e Filme'!$A$2</f>
        <v>0</v>
      </c>
      <c r="N4159" s="73">
        <f>'Base PF Saúde'!$H4159*'Uco e Filme'!$A$11</f>
        <v>0</v>
      </c>
      <c r="O4159" s="74" t="e">
        <f>ROUND(SUM('Base PF Saúde'!$L4159:$N4159),2)</f>
        <v>#N/A</v>
      </c>
    </row>
    <row r="4160" spans="1:15" ht="24" x14ac:dyDescent="0.25">
      <c r="A4160" s="18">
        <v>40702014</v>
      </c>
      <c r="B4160" s="18" t="s">
        <v>4183</v>
      </c>
      <c r="C4160" s="24">
        <v>1</v>
      </c>
      <c r="D4160" s="24" t="s">
        <v>50</v>
      </c>
      <c r="E4160" s="21">
        <v>12.750999999999999</v>
      </c>
      <c r="F4160" s="17"/>
      <c r="G4160" s="17"/>
      <c r="H4160" s="21" t="s">
        <v>4166</v>
      </c>
      <c r="I4160" s="32">
        <v>0.48</v>
      </c>
      <c r="J4160" s="21">
        <v>1</v>
      </c>
      <c r="K4160" s="22">
        <f>VLOOKUP(D4160,'Porte Honorário'!$A$3:$B$44,2,0)</f>
        <v>85.08</v>
      </c>
      <c r="L4160" s="22">
        <f>'Base PF Saúde'!$K4160*'Base PF Saúde'!$C4160</f>
        <v>85.08</v>
      </c>
      <c r="M4160" s="22">
        <f>'Base PF Saúde'!$E4160*'Uco e Filme'!$A$2</f>
        <v>231.17562999999998</v>
      </c>
      <c r="N4160" s="22">
        <f>'Base PF Saúde'!$I4160*'Uco e Filme'!$A$11</f>
        <v>18.499199999999998</v>
      </c>
      <c r="O4160" s="23">
        <f>ROUND(SUM('Base PF Saúde'!$L4160:$N4160),2)</f>
        <v>334.75</v>
      </c>
    </row>
    <row r="4161" spans="1:15" x14ac:dyDescent="0.25">
      <c r="A4161" s="18">
        <v>40702022</v>
      </c>
      <c r="B4161" s="18" t="s">
        <v>4184</v>
      </c>
      <c r="C4161" s="24">
        <v>1</v>
      </c>
      <c r="D4161" s="24" t="s">
        <v>64</v>
      </c>
      <c r="E4161" s="21">
        <v>12.797000000000001</v>
      </c>
      <c r="F4161" s="17"/>
      <c r="G4161" s="17"/>
      <c r="H4161" s="21" t="s">
        <v>4166</v>
      </c>
      <c r="I4161" s="32">
        <v>0.56999999999999995</v>
      </c>
      <c r="J4161" s="21">
        <v>1</v>
      </c>
      <c r="K4161" s="22">
        <f>VLOOKUP(D4161,'Porte Honorário'!$A$3:$B$44,2,0)</f>
        <v>63.04</v>
      </c>
      <c r="L4161" s="22">
        <f>'Base PF Saúde'!$K4161*'Base PF Saúde'!$C4161</f>
        <v>63.04</v>
      </c>
      <c r="M4161" s="22">
        <f>'Base PF Saúde'!$E4161*'Uco e Filme'!$A$2</f>
        <v>232.00961000000001</v>
      </c>
      <c r="N4161" s="22">
        <f>'Base PF Saúde'!$I4161*'Uco e Filme'!$A$11</f>
        <v>21.967799999999997</v>
      </c>
      <c r="O4161" s="23">
        <f>ROUND(SUM('Base PF Saúde'!$L4161:$N4161),2)</f>
        <v>317.02</v>
      </c>
    </row>
    <row r="4162" spans="1:15" x14ac:dyDescent="0.25">
      <c r="A4162" s="18">
        <v>40702030</v>
      </c>
      <c r="B4162" s="18" t="s">
        <v>4185</v>
      </c>
      <c r="C4162" s="24">
        <v>1</v>
      </c>
      <c r="D4162" s="24" t="s">
        <v>145</v>
      </c>
      <c r="E4162" s="21">
        <v>17.484999999999999</v>
      </c>
      <c r="F4162" s="17"/>
      <c r="G4162" s="17"/>
      <c r="H4162" s="21" t="s">
        <v>4166</v>
      </c>
      <c r="I4162" s="32">
        <v>0.95</v>
      </c>
      <c r="J4162" s="21">
        <v>1</v>
      </c>
      <c r="K4162" s="22">
        <f>VLOOKUP(D4162,'Porte Honorário'!$A$3:$B$44,2,0)</f>
        <v>100.84</v>
      </c>
      <c r="L4162" s="22">
        <f>'Base PF Saúde'!$K4162*'Base PF Saúde'!$C4162</f>
        <v>100.84</v>
      </c>
      <c r="M4162" s="22">
        <f>'Base PF Saúde'!$E4162*'Uco e Filme'!$A$2</f>
        <v>317.00304999999997</v>
      </c>
      <c r="N4162" s="22">
        <f>'Base PF Saúde'!$I4162*'Uco e Filme'!$A$11</f>
        <v>36.613</v>
      </c>
      <c r="O4162" s="23">
        <f>ROUND(SUM('Base PF Saúde'!$L4162:$N4162),2)</f>
        <v>454.46</v>
      </c>
    </row>
    <row r="4163" spans="1:15" ht="24" x14ac:dyDescent="0.25">
      <c r="A4163" s="18">
        <v>40702049</v>
      </c>
      <c r="B4163" s="18" t="s">
        <v>4186</v>
      </c>
      <c r="C4163" s="24">
        <v>1</v>
      </c>
      <c r="D4163" s="24" t="s">
        <v>50</v>
      </c>
      <c r="E4163" s="21">
        <v>16.103000000000002</v>
      </c>
      <c r="F4163" s="17"/>
      <c r="G4163" s="17"/>
      <c r="H4163" s="21" t="s">
        <v>4166</v>
      </c>
      <c r="I4163" s="32">
        <v>0.56999999999999995</v>
      </c>
      <c r="J4163" s="21">
        <v>1</v>
      </c>
      <c r="K4163" s="22">
        <f>VLOOKUP(D4163,'Porte Honorário'!$A$3:$B$44,2,0)</f>
        <v>85.08</v>
      </c>
      <c r="L4163" s="22">
        <f>'Base PF Saúde'!$K4163*'Base PF Saúde'!$C4163</f>
        <v>85.08</v>
      </c>
      <c r="M4163" s="22">
        <f>'Base PF Saúde'!$E4163*'Uco e Filme'!$A$2</f>
        <v>291.94738999999998</v>
      </c>
      <c r="N4163" s="22">
        <f>'Base PF Saúde'!$I4163*'Uco e Filme'!$A$11</f>
        <v>21.967799999999997</v>
      </c>
      <c r="O4163" s="23">
        <f>ROUND(SUM('Base PF Saúde'!$L4163:$N4163),2)</f>
        <v>399</v>
      </c>
    </row>
    <row r="4164" spans="1:15" ht="24" x14ac:dyDescent="0.25">
      <c r="A4164" s="18">
        <v>40702057</v>
      </c>
      <c r="B4164" s="18" t="s">
        <v>4187</v>
      </c>
      <c r="C4164" s="24">
        <v>1</v>
      </c>
      <c r="D4164" s="24" t="s">
        <v>52</v>
      </c>
      <c r="E4164" s="21">
        <v>31.678999999999998</v>
      </c>
      <c r="F4164" s="17"/>
      <c r="G4164" s="17"/>
      <c r="H4164" s="21" t="s">
        <v>4166</v>
      </c>
      <c r="I4164" s="32">
        <v>0.95</v>
      </c>
      <c r="J4164" s="21">
        <v>1</v>
      </c>
      <c r="K4164" s="22">
        <f>VLOOKUP(D4164,'Porte Honorário'!$A$3:$B$44,2,0)</f>
        <v>138.65</v>
      </c>
      <c r="L4164" s="22">
        <f>'Base PF Saúde'!$K4164*'Base PF Saúde'!$C4164</f>
        <v>138.65</v>
      </c>
      <c r="M4164" s="22">
        <f>'Base PF Saúde'!$E4164*'Uco e Filme'!$A$2</f>
        <v>574.34026999999992</v>
      </c>
      <c r="N4164" s="22">
        <f>'Base PF Saúde'!$I4164*'Uco e Filme'!$A$11</f>
        <v>36.613</v>
      </c>
      <c r="O4164" s="23">
        <f>ROUND(SUM('Base PF Saúde'!$L4164:$N4164),2)</f>
        <v>749.6</v>
      </c>
    </row>
    <row r="4165" spans="1:15" ht="24" x14ac:dyDescent="0.25">
      <c r="A4165" s="18">
        <v>40702065</v>
      </c>
      <c r="B4165" s="18" t="s">
        <v>4188</v>
      </c>
      <c r="C4165" s="24">
        <v>1</v>
      </c>
      <c r="D4165" s="24" t="s">
        <v>50</v>
      </c>
      <c r="E4165" s="21">
        <v>7.3739999999999997</v>
      </c>
      <c r="F4165" s="17"/>
      <c r="G4165" s="17"/>
      <c r="H4165" s="21" t="s">
        <v>4166</v>
      </c>
      <c r="I4165" s="32">
        <v>0.76</v>
      </c>
      <c r="J4165" s="21">
        <v>1</v>
      </c>
      <c r="K4165" s="22">
        <f>VLOOKUP(D4165,'Porte Honorário'!$A$3:$B$44,2,0)</f>
        <v>85.08</v>
      </c>
      <c r="L4165" s="22">
        <f>'Base PF Saúde'!$K4165*'Base PF Saúde'!$C4165</f>
        <v>85.08</v>
      </c>
      <c r="M4165" s="22">
        <f>'Base PF Saúde'!$E4165*'Uco e Filme'!$A$2</f>
        <v>133.69062</v>
      </c>
      <c r="N4165" s="22">
        <f>'Base PF Saúde'!$I4165*'Uco e Filme'!$A$11</f>
        <v>29.290399999999998</v>
      </c>
      <c r="O4165" s="23">
        <f>ROUND(SUM('Base PF Saúde'!$L4165:$N4165),2)</f>
        <v>248.06</v>
      </c>
    </row>
    <row r="4166" spans="1:15" ht="24" x14ac:dyDescent="0.25">
      <c r="A4166" s="18">
        <v>40702073</v>
      </c>
      <c r="B4166" s="18" t="s">
        <v>4189</v>
      </c>
      <c r="C4166" s="24">
        <v>1</v>
      </c>
      <c r="D4166" s="24" t="s">
        <v>50</v>
      </c>
      <c r="E4166" s="21">
        <v>4.7329999999999997</v>
      </c>
      <c r="F4166" s="17"/>
      <c r="G4166" s="17"/>
      <c r="H4166" s="21" t="s">
        <v>4166</v>
      </c>
      <c r="I4166" s="32">
        <v>0.76</v>
      </c>
      <c r="J4166" s="21">
        <v>1</v>
      </c>
      <c r="K4166" s="22">
        <f>VLOOKUP(D4166,'Porte Honorário'!$A$3:$B$44,2,0)</f>
        <v>85.08</v>
      </c>
      <c r="L4166" s="22">
        <f>'Base PF Saúde'!$K4166*'Base PF Saúde'!$C4166</f>
        <v>85.08</v>
      </c>
      <c r="M4166" s="22">
        <f>'Base PF Saúde'!$E4166*'Uco e Filme'!$A$2</f>
        <v>85.80928999999999</v>
      </c>
      <c r="N4166" s="22">
        <f>'Base PF Saúde'!$I4166*'Uco e Filme'!$A$11</f>
        <v>29.290399999999998</v>
      </c>
      <c r="O4166" s="23">
        <f>ROUND(SUM('Base PF Saúde'!$L4166:$N4166),2)</f>
        <v>200.18</v>
      </c>
    </row>
    <row r="4167" spans="1:15" ht="13.9" customHeight="1" x14ac:dyDescent="0.25">
      <c r="A4167" s="18">
        <v>40702081</v>
      </c>
      <c r="B4167" s="18" t="s">
        <v>4190</v>
      </c>
      <c r="C4167" s="24">
        <v>1</v>
      </c>
      <c r="D4167" s="24" t="s">
        <v>50</v>
      </c>
      <c r="E4167" s="21">
        <v>4.7549999999999999</v>
      </c>
      <c r="F4167" s="17"/>
      <c r="G4167" s="17"/>
      <c r="H4167" s="21" t="s">
        <v>4166</v>
      </c>
      <c r="I4167" s="32">
        <v>0.76</v>
      </c>
      <c r="J4167" s="21">
        <v>1</v>
      </c>
      <c r="K4167" s="22">
        <f>VLOOKUP(D4167,'Porte Honorário'!$A$3:$B$44,2,0)</f>
        <v>85.08</v>
      </c>
      <c r="L4167" s="22">
        <f>'Base PF Saúde'!$K4167*'Base PF Saúde'!$C4167</f>
        <v>85.08</v>
      </c>
      <c r="M4167" s="22">
        <f>'Base PF Saúde'!$E4167*'Uco e Filme'!$A$2</f>
        <v>86.208149999999989</v>
      </c>
      <c r="N4167" s="22">
        <f>'Base PF Saúde'!$I4167*'Uco e Filme'!$A$11</f>
        <v>29.290399999999998</v>
      </c>
      <c r="O4167" s="23">
        <f>ROUND(SUM('Base PF Saúde'!$L4167:$N4167),2)</f>
        <v>200.58</v>
      </c>
    </row>
    <row r="4168" spans="1:15" ht="24" x14ac:dyDescent="0.25">
      <c r="A4168" s="18">
        <v>40702090</v>
      </c>
      <c r="B4168" s="18" t="s">
        <v>4191</v>
      </c>
      <c r="C4168" s="24">
        <v>1</v>
      </c>
      <c r="D4168" s="24" t="s">
        <v>145</v>
      </c>
      <c r="E4168" s="21">
        <v>12.811</v>
      </c>
      <c r="F4168" s="17"/>
      <c r="G4168" s="17"/>
      <c r="H4168" s="21" t="s">
        <v>4166</v>
      </c>
      <c r="I4168" s="32">
        <v>0.56999999999999995</v>
      </c>
      <c r="J4168" s="21">
        <v>1</v>
      </c>
      <c r="K4168" s="22">
        <f>VLOOKUP(D4168,'Porte Honorário'!$A$3:$B$44,2,0)</f>
        <v>100.84</v>
      </c>
      <c r="L4168" s="22">
        <f>'Base PF Saúde'!$K4168*'Base PF Saúde'!$C4168</f>
        <v>100.84</v>
      </c>
      <c r="M4168" s="22">
        <f>'Base PF Saúde'!$E4168*'Uco e Filme'!$A$2</f>
        <v>232.26343</v>
      </c>
      <c r="N4168" s="22">
        <f>'Base PF Saúde'!$I4168*'Uco e Filme'!$A$11</f>
        <v>21.967799999999997</v>
      </c>
      <c r="O4168" s="23">
        <f>ROUND(SUM('Base PF Saúde'!$L4168:$N4168),2)</f>
        <v>355.07</v>
      </c>
    </row>
    <row r="4169" spans="1:15" ht="24" x14ac:dyDescent="0.25">
      <c r="A4169" s="18">
        <v>40702103</v>
      </c>
      <c r="B4169" s="18" t="s">
        <v>4192</v>
      </c>
      <c r="C4169" s="24">
        <v>1</v>
      </c>
      <c r="D4169" s="24" t="s">
        <v>50</v>
      </c>
      <c r="E4169" s="21">
        <v>6.6870000000000003</v>
      </c>
      <c r="F4169" s="17"/>
      <c r="G4169" s="17"/>
      <c r="H4169" s="21" t="s">
        <v>4166</v>
      </c>
      <c r="I4169" s="32">
        <v>0.76</v>
      </c>
      <c r="J4169" s="21">
        <v>1</v>
      </c>
      <c r="K4169" s="22">
        <f>VLOOKUP(D4169,'Porte Honorário'!$A$3:$B$44,2,0)</f>
        <v>85.08</v>
      </c>
      <c r="L4169" s="22">
        <f>'Base PF Saúde'!$K4169*'Base PF Saúde'!$C4169</f>
        <v>85.08</v>
      </c>
      <c r="M4169" s="22">
        <f>'Base PF Saúde'!$E4169*'Uco e Filme'!$A$2</f>
        <v>121.23531</v>
      </c>
      <c r="N4169" s="22">
        <f>'Base PF Saúde'!$I4169*'Uco e Filme'!$A$11</f>
        <v>29.290399999999998</v>
      </c>
      <c r="O4169" s="23">
        <f>ROUND(SUM('Base PF Saúde'!$L4169:$N4169),2)</f>
        <v>235.61</v>
      </c>
    </row>
    <row r="4170" spans="1:15" ht="24" x14ac:dyDescent="0.25">
      <c r="A4170" s="18">
        <v>40702111</v>
      </c>
      <c r="B4170" s="18" t="s">
        <v>4193</v>
      </c>
      <c r="C4170" s="24">
        <v>1</v>
      </c>
      <c r="D4170" s="24" t="s">
        <v>98</v>
      </c>
      <c r="E4170" s="21">
        <v>4.782</v>
      </c>
      <c r="F4170" s="17"/>
      <c r="G4170" s="17"/>
      <c r="H4170" s="21" t="s">
        <v>4166</v>
      </c>
      <c r="I4170" s="32">
        <v>0.48</v>
      </c>
      <c r="J4170" s="21">
        <v>1</v>
      </c>
      <c r="K4170" s="22">
        <f>VLOOKUP(D4170,'Porte Honorário'!$A$3:$B$44,2,0)</f>
        <v>47.27</v>
      </c>
      <c r="L4170" s="22">
        <f>'Base PF Saúde'!$K4170*'Base PF Saúde'!$C4170</f>
        <v>47.27</v>
      </c>
      <c r="M4170" s="22">
        <f>'Base PF Saúde'!$E4170*'Uco e Filme'!$A$2</f>
        <v>86.697659999999999</v>
      </c>
      <c r="N4170" s="22">
        <f>'Base PF Saúde'!$I4170*'Uco e Filme'!$A$11</f>
        <v>18.499199999999998</v>
      </c>
      <c r="O4170" s="23">
        <f>ROUND(SUM('Base PF Saúde'!$L4170:$N4170),2)</f>
        <v>152.47</v>
      </c>
    </row>
    <row r="4171" spans="1:15" ht="18" customHeight="1" x14ac:dyDescent="0.25">
      <c r="A4171" s="72" t="s">
        <v>4194</v>
      </c>
      <c r="B4171" s="73"/>
      <c r="C4171" s="73"/>
      <c r="D4171" s="73"/>
      <c r="E4171" s="73"/>
      <c r="F4171" s="73"/>
      <c r="G4171" s="73"/>
      <c r="H4171" s="73"/>
      <c r="I4171" s="73"/>
      <c r="J4171" s="73"/>
      <c r="K4171" s="73" t="e">
        <f>VLOOKUP(D4171,'Porte Honorário'!$A$3:$B$44,2,0)</f>
        <v>#N/A</v>
      </c>
      <c r="L4171" s="73" t="e">
        <f>'Base PF Saúde'!$K4171*'Base PF Saúde'!$C4171</f>
        <v>#N/A</v>
      </c>
      <c r="M4171" s="73">
        <f>'Base PF Saúde'!$E4171*'Uco e Filme'!$A$2</f>
        <v>0</v>
      </c>
      <c r="N4171" s="73">
        <f>'Base PF Saúde'!$H4171*'Uco e Filme'!$A$11</f>
        <v>0</v>
      </c>
      <c r="O4171" s="74" t="e">
        <f>ROUND(SUM('Base PF Saúde'!$L4171:$N4171),2)</f>
        <v>#N/A</v>
      </c>
    </row>
    <row r="4172" spans="1:15" ht="24" x14ac:dyDescent="0.25">
      <c r="A4172" s="18">
        <v>40703010</v>
      </c>
      <c r="B4172" s="18" t="s">
        <v>4195</v>
      </c>
      <c r="C4172" s="24">
        <v>1</v>
      </c>
      <c r="D4172" s="24" t="s">
        <v>50</v>
      </c>
      <c r="E4172" s="21">
        <v>12.617000000000001</v>
      </c>
      <c r="F4172" s="17"/>
      <c r="G4172" s="17"/>
      <c r="H4172" s="21" t="s">
        <v>4166</v>
      </c>
      <c r="I4172" s="32">
        <v>0.19</v>
      </c>
      <c r="J4172" s="21">
        <v>1</v>
      </c>
      <c r="K4172" s="22">
        <f>VLOOKUP(D4172,'Porte Honorário'!$A$3:$B$44,2,0)</f>
        <v>85.08</v>
      </c>
      <c r="L4172" s="22">
        <f>'Base PF Saúde'!$K4172*'Base PF Saúde'!$C4172</f>
        <v>85.08</v>
      </c>
      <c r="M4172" s="22">
        <f>ROUND('Base PF Saúde'!$E4172*'Uco e Filme'!$A$2,2)</f>
        <v>228.75</v>
      </c>
      <c r="N4172" s="22">
        <f>'Base PF Saúde'!$I4172*'Uco e Filme'!$A$11</f>
        <v>7.3225999999999996</v>
      </c>
      <c r="O4172" s="23">
        <f>ROUND(SUM('Base PF Saúde'!$L4172:$N4172),2)</f>
        <v>321.14999999999998</v>
      </c>
    </row>
    <row r="4173" spans="1:15" ht="24" x14ac:dyDescent="0.25">
      <c r="A4173" s="18">
        <v>40703029</v>
      </c>
      <c r="B4173" s="18" t="s">
        <v>4196</v>
      </c>
      <c r="C4173" s="24">
        <v>1</v>
      </c>
      <c r="D4173" s="24" t="s">
        <v>50</v>
      </c>
      <c r="E4173" s="21">
        <v>12.617000000000001</v>
      </c>
      <c r="F4173" s="17"/>
      <c r="G4173" s="17"/>
      <c r="H4173" s="21" t="s">
        <v>4166</v>
      </c>
      <c r="I4173" s="32">
        <v>0.19</v>
      </c>
      <c r="J4173" s="21">
        <v>1</v>
      </c>
      <c r="K4173" s="22">
        <f>VLOOKUP(D4173,'Porte Honorário'!$A$3:$B$44,2,0)</f>
        <v>85.08</v>
      </c>
      <c r="L4173" s="22">
        <f>'Base PF Saúde'!$K4173*'Base PF Saúde'!$C4173</f>
        <v>85.08</v>
      </c>
      <c r="M4173" s="22">
        <f>ROUND('Base PF Saúde'!$E4173*'Uco e Filme'!$A$2,2)</f>
        <v>228.75</v>
      </c>
      <c r="N4173" s="22">
        <f>'Base PF Saúde'!$I4173*'Uco e Filme'!$A$11</f>
        <v>7.3225999999999996</v>
      </c>
      <c r="O4173" s="23">
        <f>ROUND(SUM('Base PF Saúde'!$L4173:$N4173),2)</f>
        <v>321.14999999999998</v>
      </c>
    </row>
    <row r="4174" spans="1:15" ht="24" x14ac:dyDescent="0.25">
      <c r="A4174" s="18">
        <v>40703037</v>
      </c>
      <c r="B4174" s="18" t="s">
        <v>4197</v>
      </c>
      <c r="C4174" s="24">
        <v>1</v>
      </c>
      <c r="D4174" s="24" t="s">
        <v>50</v>
      </c>
      <c r="E4174" s="21">
        <v>8.9269999999999996</v>
      </c>
      <c r="F4174" s="17"/>
      <c r="G4174" s="17"/>
      <c r="H4174" s="21" t="s">
        <v>4166</v>
      </c>
      <c r="I4174" s="32">
        <v>0.19</v>
      </c>
      <c r="J4174" s="21">
        <v>1</v>
      </c>
      <c r="K4174" s="22">
        <f>VLOOKUP(D4174,'Porte Honorário'!$A$3:$B$44,2,0)</f>
        <v>85.08</v>
      </c>
      <c r="L4174" s="22">
        <f>'Base PF Saúde'!$K4174*'Base PF Saúde'!$C4174</f>
        <v>85.08</v>
      </c>
      <c r="M4174" s="22">
        <f>ROUND('Base PF Saúde'!$E4174*'Uco e Filme'!$A$2,2)</f>
        <v>161.85</v>
      </c>
      <c r="N4174" s="22">
        <f>'Base PF Saúde'!$I4174*'Uco e Filme'!$A$11</f>
        <v>7.3225999999999996</v>
      </c>
      <c r="O4174" s="23">
        <f>ROUND(SUM('Base PF Saúde'!$L4174:$N4174),2)</f>
        <v>254.25</v>
      </c>
    </row>
    <row r="4175" spans="1:15" x14ac:dyDescent="0.25">
      <c r="A4175" s="18">
        <v>40703045</v>
      </c>
      <c r="B4175" s="18" t="s">
        <v>4198</v>
      </c>
      <c r="C4175" s="24">
        <v>1</v>
      </c>
      <c r="D4175" s="24" t="s">
        <v>50</v>
      </c>
      <c r="E4175" s="21">
        <v>24.663</v>
      </c>
      <c r="F4175" s="17"/>
      <c r="G4175" s="17"/>
      <c r="H4175" s="21" t="s">
        <v>4166</v>
      </c>
      <c r="I4175" s="32">
        <v>0.56999999999999995</v>
      </c>
      <c r="J4175" s="21">
        <v>1</v>
      </c>
      <c r="K4175" s="22">
        <f>VLOOKUP(D4175,'Porte Honorário'!$A$3:$B$44,2,0)</f>
        <v>85.08</v>
      </c>
      <c r="L4175" s="22">
        <f>'Base PF Saúde'!$K4175*'Base PF Saúde'!$C4175</f>
        <v>85.08</v>
      </c>
      <c r="M4175" s="22">
        <f>ROUND('Base PF Saúde'!$E4175*'Uco e Filme'!$A$2,2)</f>
        <v>447.14</v>
      </c>
      <c r="N4175" s="22">
        <f>'Base PF Saúde'!$I4175*'Uco e Filme'!$A$11</f>
        <v>21.967799999999997</v>
      </c>
      <c r="O4175" s="23">
        <f>ROUND(SUM('Base PF Saúde'!$L4175:$N4175),2)</f>
        <v>554.19000000000005</v>
      </c>
    </row>
    <row r="4176" spans="1:15" ht="24" x14ac:dyDescent="0.25">
      <c r="A4176" s="18">
        <v>40703053</v>
      </c>
      <c r="B4176" s="18" t="s">
        <v>4199</v>
      </c>
      <c r="C4176" s="24">
        <v>1</v>
      </c>
      <c r="D4176" s="24" t="s">
        <v>52</v>
      </c>
      <c r="E4176" s="21">
        <v>37.466000000000001</v>
      </c>
      <c r="F4176" s="17"/>
      <c r="G4176" s="17"/>
      <c r="H4176" s="21" t="s">
        <v>4166</v>
      </c>
      <c r="I4176" s="32">
        <v>0.95</v>
      </c>
      <c r="J4176" s="21">
        <v>1</v>
      </c>
      <c r="K4176" s="22">
        <f>VLOOKUP(D4176,'Porte Honorário'!$A$3:$B$44,2,0)</f>
        <v>138.65</v>
      </c>
      <c r="L4176" s="22">
        <f>'Base PF Saúde'!$K4176*'Base PF Saúde'!$C4176</f>
        <v>138.65</v>
      </c>
      <c r="M4176" s="22">
        <f>ROUND('Base PF Saúde'!$E4176*'Uco e Filme'!$A$2,2)</f>
        <v>679.26</v>
      </c>
      <c r="N4176" s="22">
        <f>'Base PF Saúde'!$I4176*'Uco e Filme'!$A$11</f>
        <v>36.613</v>
      </c>
      <c r="O4176" s="23">
        <f>ROUND(SUM('Base PF Saúde'!$L4176:$N4176),2)</f>
        <v>854.52</v>
      </c>
    </row>
    <row r="4177" spans="1:15" x14ac:dyDescent="0.25">
      <c r="A4177" s="18">
        <v>40703061</v>
      </c>
      <c r="B4177" s="18" t="s">
        <v>4200</v>
      </c>
      <c r="C4177" s="24">
        <v>1</v>
      </c>
      <c r="D4177" s="24" t="s">
        <v>50</v>
      </c>
      <c r="E4177" s="21">
        <v>7.5129999999999999</v>
      </c>
      <c r="F4177" s="17"/>
      <c r="G4177" s="17"/>
      <c r="H4177" s="21" t="s">
        <v>4166</v>
      </c>
      <c r="I4177" s="32">
        <v>0.19</v>
      </c>
      <c r="J4177" s="21">
        <v>1</v>
      </c>
      <c r="K4177" s="22">
        <f>VLOOKUP(D4177,'Porte Honorário'!$A$3:$B$44,2,0)</f>
        <v>85.08</v>
      </c>
      <c r="L4177" s="22">
        <f>'Base PF Saúde'!$K4177*'Base PF Saúde'!$C4177</f>
        <v>85.08</v>
      </c>
      <c r="M4177" s="22">
        <f>ROUND('Base PF Saúde'!$E4177*'Uco e Filme'!$A$2,2)</f>
        <v>136.21</v>
      </c>
      <c r="N4177" s="22">
        <f>'Base PF Saúde'!$I4177*'Uco e Filme'!$A$11</f>
        <v>7.3225999999999996</v>
      </c>
      <c r="O4177" s="23">
        <f>ROUND(SUM('Base PF Saúde'!$L4177:$N4177),2)</f>
        <v>228.61</v>
      </c>
    </row>
    <row r="4178" spans="1:15" x14ac:dyDescent="0.25">
      <c r="A4178" s="18">
        <v>40703070</v>
      </c>
      <c r="B4178" s="18" t="s">
        <v>4201</v>
      </c>
      <c r="C4178" s="24">
        <v>1</v>
      </c>
      <c r="D4178" s="24" t="s">
        <v>50</v>
      </c>
      <c r="E4178" s="21">
        <v>4.5599999999999996</v>
      </c>
      <c r="F4178" s="17"/>
      <c r="G4178" s="17"/>
      <c r="H4178" s="21" t="s">
        <v>4166</v>
      </c>
      <c r="I4178" s="32">
        <v>0.19</v>
      </c>
      <c r="J4178" s="21">
        <v>1</v>
      </c>
      <c r="K4178" s="22">
        <f>VLOOKUP(D4178,'Porte Honorário'!$A$3:$B$44,2,0)</f>
        <v>85.08</v>
      </c>
      <c r="L4178" s="22">
        <f>'Base PF Saúde'!$K4178*'Base PF Saúde'!$C4178</f>
        <v>85.08</v>
      </c>
      <c r="M4178" s="22">
        <f>ROUND('Base PF Saúde'!$E4178*'Uco e Filme'!$A$2,2)</f>
        <v>82.67</v>
      </c>
      <c r="N4178" s="22">
        <f>'Base PF Saúde'!$I4178*'Uco e Filme'!$A$11</f>
        <v>7.3225999999999996</v>
      </c>
      <c r="O4178" s="23">
        <f>ROUND(SUM('Base PF Saúde'!$L4178:$N4178),2)</f>
        <v>175.07</v>
      </c>
    </row>
    <row r="4179" spans="1:15" x14ac:dyDescent="0.25">
      <c r="A4179" s="18">
        <v>40703088</v>
      </c>
      <c r="B4179" s="18" t="s">
        <v>4202</v>
      </c>
      <c r="C4179" s="24">
        <v>1</v>
      </c>
      <c r="D4179" s="24" t="s">
        <v>50</v>
      </c>
      <c r="E4179" s="21">
        <v>3.9319999999999999</v>
      </c>
      <c r="F4179" s="17"/>
      <c r="G4179" s="17"/>
      <c r="H4179" s="21" t="s">
        <v>4166</v>
      </c>
      <c r="I4179" s="32"/>
      <c r="J4179" s="21"/>
      <c r="K4179" s="22">
        <f>VLOOKUP(D4179,'Porte Honorário'!$A$3:$B$44,2,0)</f>
        <v>85.08</v>
      </c>
      <c r="L4179" s="22">
        <f>'Base PF Saúde'!$K4179*'Base PF Saúde'!$C4179</f>
        <v>85.08</v>
      </c>
      <c r="M4179" s="22">
        <f>ROUND('Base PF Saúde'!$E4179*'Uco e Filme'!$A$2,2)</f>
        <v>71.290000000000006</v>
      </c>
      <c r="N4179" s="22">
        <f>'Base PF Saúde'!$I4179*'Uco e Filme'!$A$11</f>
        <v>0</v>
      </c>
      <c r="O4179" s="23">
        <f>ROUND(SUM('Base PF Saúde'!$L4179:$N4179),2)</f>
        <v>156.37</v>
      </c>
    </row>
    <row r="4180" spans="1:15" ht="18" customHeight="1" x14ac:dyDescent="0.25">
      <c r="A4180" s="72" t="s">
        <v>4203</v>
      </c>
      <c r="B4180" s="73"/>
      <c r="C4180" s="73"/>
      <c r="D4180" s="73"/>
      <c r="E4180" s="73"/>
      <c r="F4180" s="73"/>
      <c r="G4180" s="73"/>
      <c r="H4180" s="73"/>
      <c r="I4180" s="73"/>
      <c r="J4180" s="73"/>
      <c r="K4180" s="73" t="e">
        <f>VLOOKUP(D4180,'Porte Honorário'!$A$3:$B$44,2,0)</f>
        <v>#N/A</v>
      </c>
      <c r="L4180" s="73" t="e">
        <f>'Base PF Saúde'!$K4180*'Base PF Saúde'!$C4180</f>
        <v>#N/A</v>
      </c>
      <c r="M4180" s="73">
        <f>'Base PF Saúde'!$E4180*'Uco e Filme'!$A$2</f>
        <v>0</v>
      </c>
      <c r="N4180" s="73">
        <f>'Base PF Saúde'!$H4180*'Uco e Filme'!$A$11</f>
        <v>0</v>
      </c>
      <c r="O4180" s="74" t="e">
        <f>ROUND(SUM('Base PF Saúde'!$L4180:$N4180),2)</f>
        <v>#N/A</v>
      </c>
    </row>
    <row r="4181" spans="1:15" x14ac:dyDescent="0.25">
      <c r="A4181" s="18">
        <v>40704017</v>
      </c>
      <c r="B4181" s="18" t="s">
        <v>4204</v>
      </c>
      <c r="C4181" s="24">
        <v>1</v>
      </c>
      <c r="D4181" s="24" t="s">
        <v>145</v>
      </c>
      <c r="E4181" s="21">
        <v>13.201000000000001</v>
      </c>
      <c r="F4181" s="17"/>
      <c r="G4181" s="17"/>
      <c r="H4181" s="21" t="s">
        <v>4166</v>
      </c>
      <c r="I4181" s="32">
        <v>0.56999999999999995</v>
      </c>
      <c r="J4181" s="21">
        <v>1</v>
      </c>
      <c r="K4181" s="22">
        <f>VLOOKUP(D4181,'Porte Honorário'!$A$3:$B$44,2,0)</f>
        <v>100.84</v>
      </c>
      <c r="L4181" s="22">
        <f>'Base PF Saúde'!$K4181*'Base PF Saúde'!$C4181</f>
        <v>100.84</v>
      </c>
      <c r="M4181" s="22">
        <f>'Base PF Saúde'!$E4181*'Uco e Filme'!$A$2</f>
        <v>239.33412999999999</v>
      </c>
      <c r="N4181" s="22">
        <f>'Base PF Saúde'!$I4181*'Uco e Filme'!$A$11</f>
        <v>21.967799999999997</v>
      </c>
      <c r="O4181" s="23">
        <f>ROUND(SUM('Base PF Saúde'!$L4181:$N4181),2)</f>
        <v>362.14</v>
      </c>
    </row>
    <row r="4182" spans="1:15" x14ac:dyDescent="0.25">
      <c r="A4182" s="18">
        <v>40704025</v>
      </c>
      <c r="B4182" s="18" t="s">
        <v>4205</v>
      </c>
      <c r="C4182" s="24">
        <v>1</v>
      </c>
      <c r="D4182" s="24" t="s">
        <v>145</v>
      </c>
      <c r="E4182" s="21">
        <v>21.190999999999999</v>
      </c>
      <c r="F4182" s="17"/>
      <c r="G4182" s="17"/>
      <c r="H4182" s="21" t="s">
        <v>4166</v>
      </c>
      <c r="I4182" s="32">
        <v>0.76</v>
      </c>
      <c r="J4182" s="21">
        <v>1</v>
      </c>
      <c r="K4182" s="22">
        <f>VLOOKUP(D4182,'Porte Honorário'!$A$3:$B$44,2,0)</f>
        <v>100.84</v>
      </c>
      <c r="L4182" s="22">
        <f>'Base PF Saúde'!$K4182*'Base PF Saúde'!$C4182</f>
        <v>100.84</v>
      </c>
      <c r="M4182" s="22">
        <f>'Base PF Saúde'!$E4182*'Uco e Filme'!$A$2</f>
        <v>384.19282999999996</v>
      </c>
      <c r="N4182" s="22">
        <f>'Base PF Saúde'!$I4182*'Uco e Filme'!$A$11</f>
        <v>29.290399999999998</v>
      </c>
      <c r="O4182" s="23">
        <f>ROUND(SUM('Base PF Saúde'!$L4182:$N4182),2)</f>
        <v>514.32000000000005</v>
      </c>
    </row>
    <row r="4183" spans="1:15" ht="24" x14ac:dyDescent="0.25">
      <c r="A4183" s="18">
        <v>40704033</v>
      </c>
      <c r="B4183" s="18" t="s">
        <v>4206</v>
      </c>
      <c r="C4183" s="24">
        <v>1</v>
      </c>
      <c r="D4183" s="24" t="s">
        <v>145</v>
      </c>
      <c r="E4183" s="21">
        <v>11.747</v>
      </c>
      <c r="F4183" s="17"/>
      <c r="G4183" s="17"/>
      <c r="H4183" s="21" t="s">
        <v>4166</v>
      </c>
      <c r="I4183" s="32"/>
      <c r="J4183" s="21"/>
      <c r="K4183" s="22">
        <f>VLOOKUP(D4183,'Porte Honorário'!$A$3:$B$44,2,0)</f>
        <v>100.84</v>
      </c>
      <c r="L4183" s="22">
        <f>'Base PF Saúde'!$K4183*'Base PF Saúde'!$C4183</f>
        <v>100.84</v>
      </c>
      <c r="M4183" s="22">
        <f>'Base PF Saúde'!$E4183*'Uco e Filme'!$A$2</f>
        <v>212.97310999999999</v>
      </c>
      <c r="N4183" s="22">
        <f>'Base PF Saúde'!$I4183*'Uco e Filme'!$A$11</f>
        <v>0</v>
      </c>
      <c r="O4183" s="23">
        <f>ROUND(SUM('Base PF Saúde'!$L4183:$N4183),2)</f>
        <v>313.81</v>
      </c>
    </row>
    <row r="4184" spans="1:15" x14ac:dyDescent="0.25">
      <c r="A4184" s="18">
        <v>40704041</v>
      </c>
      <c r="B4184" s="18" t="s">
        <v>4207</v>
      </c>
      <c r="C4184" s="24">
        <v>1</v>
      </c>
      <c r="D4184" s="24" t="s">
        <v>145</v>
      </c>
      <c r="E4184" s="21">
        <v>8.9459999999999997</v>
      </c>
      <c r="F4184" s="17"/>
      <c r="G4184" s="17"/>
      <c r="H4184" s="21" t="s">
        <v>4166</v>
      </c>
      <c r="I4184" s="32">
        <v>0.77</v>
      </c>
      <c r="J4184" s="21">
        <v>1</v>
      </c>
      <c r="K4184" s="22">
        <f>VLOOKUP(D4184,'Porte Honorário'!$A$3:$B$44,2,0)</f>
        <v>100.84</v>
      </c>
      <c r="L4184" s="22">
        <f>'Base PF Saúde'!$K4184*'Base PF Saúde'!$C4184</f>
        <v>100.84</v>
      </c>
      <c r="M4184" s="22">
        <f>'Base PF Saúde'!$E4184*'Uco e Filme'!$A$2</f>
        <v>162.19098</v>
      </c>
      <c r="N4184" s="22">
        <f>'Base PF Saúde'!$I4184*'Uco e Filme'!$A$11</f>
        <v>29.675799999999999</v>
      </c>
      <c r="O4184" s="23">
        <f>ROUND(SUM('Base PF Saúde'!$L4184:$N4184),2)</f>
        <v>292.70999999999998</v>
      </c>
    </row>
    <row r="4185" spans="1:15" x14ac:dyDescent="0.25">
      <c r="A4185" s="18">
        <v>40704050</v>
      </c>
      <c r="B4185" s="18" t="s">
        <v>4208</v>
      </c>
      <c r="C4185" s="24">
        <v>1</v>
      </c>
      <c r="D4185" s="24" t="s">
        <v>145</v>
      </c>
      <c r="E4185" s="21">
        <v>11.786</v>
      </c>
      <c r="F4185" s="17"/>
      <c r="G4185" s="17"/>
      <c r="H4185" s="21" t="s">
        <v>4166</v>
      </c>
      <c r="I4185" s="32">
        <v>0.76</v>
      </c>
      <c r="J4185" s="21">
        <v>1</v>
      </c>
      <c r="K4185" s="22">
        <f>VLOOKUP(D4185,'Porte Honorário'!$A$3:$B$44,2,0)</f>
        <v>100.84</v>
      </c>
      <c r="L4185" s="22">
        <f>'Base PF Saúde'!$K4185*'Base PF Saúde'!$C4185</f>
        <v>100.84</v>
      </c>
      <c r="M4185" s="22">
        <f>'Base PF Saúde'!$E4185*'Uco e Filme'!$A$2</f>
        <v>213.68017999999998</v>
      </c>
      <c r="N4185" s="22">
        <f>'Base PF Saúde'!$I4185*'Uco e Filme'!$A$11</f>
        <v>29.290399999999998</v>
      </c>
      <c r="O4185" s="23">
        <f>ROUND(SUM('Base PF Saúde'!$L4185:$N4185),2)</f>
        <v>343.81</v>
      </c>
    </row>
    <row r="4186" spans="1:15" x14ac:dyDescent="0.25">
      <c r="A4186" s="18">
        <v>40704068</v>
      </c>
      <c r="B4186" s="18" t="s">
        <v>4209</v>
      </c>
      <c r="C4186" s="24">
        <v>1</v>
      </c>
      <c r="D4186" s="24" t="s">
        <v>50</v>
      </c>
      <c r="E4186" s="21">
        <v>10.435</v>
      </c>
      <c r="F4186" s="17"/>
      <c r="G4186" s="17"/>
      <c r="H4186" s="21" t="s">
        <v>4166</v>
      </c>
      <c r="I4186" s="32">
        <v>0.76</v>
      </c>
      <c r="J4186" s="21">
        <v>1</v>
      </c>
      <c r="K4186" s="22">
        <f>VLOOKUP(D4186,'Porte Honorário'!$A$3:$B$44,2,0)</f>
        <v>85.08</v>
      </c>
      <c r="L4186" s="22">
        <f>'Base PF Saúde'!$K4186*'Base PF Saúde'!$C4186</f>
        <v>85.08</v>
      </c>
      <c r="M4186" s="22">
        <f>'Base PF Saúde'!$E4186*'Uco e Filme'!$A$2</f>
        <v>189.18655000000001</v>
      </c>
      <c r="N4186" s="22">
        <f>'Base PF Saúde'!$I4186*'Uco e Filme'!$A$11</f>
        <v>29.290399999999998</v>
      </c>
      <c r="O4186" s="23">
        <f>ROUND(SUM('Base PF Saúde'!$L4186:$N4186),2)</f>
        <v>303.56</v>
      </c>
    </row>
    <row r="4187" spans="1:15" x14ac:dyDescent="0.25">
      <c r="A4187" s="18">
        <v>40704076</v>
      </c>
      <c r="B4187" s="18" t="s">
        <v>4210</v>
      </c>
      <c r="C4187" s="24">
        <v>1</v>
      </c>
      <c r="D4187" s="24" t="s">
        <v>98</v>
      </c>
      <c r="E4187" s="21">
        <v>2.5390000000000001</v>
      </c>
      <c r="F4187" s="17"/>
      <c r="G4187" s="17"/>
      <c r="H4187" s="21" t="s">
        <v>4166</v>
      </c>
      <c r="I4187" s="32"/>
      <c r="J4187" s="21"/>
      <c r="K4187" s="22">
        <f>VLOOKUP(D4187,'Porte Honorário'!$A$3:$B$44,2,0)</f>
        <v>47.27</v>
      </c>
      <c r="L4187" s="22">
        <f>'Base PF Saúde'!$K4187*'Base PF Saúde'!$C4187</f>
        <v>47.27</v>
      </c>
      <c r="M4187" s="22">
        <f>'Base PF Saúde'!$E4187*'Uco e Filme'!$A$2</f>
        <v>46.032069999999997</v>
      </c>
      <c r="N4187" s="22">
        <f>'Base PF Saúde'!$I4187*'Uco e Filme'!$A$11</f>
        <v>0</v>
      </c>
      <c r="O4187" s="23">
        <f>ROUND(SUM('Base PF Saúde'!$L4187:$N4187),2)</f>
        <v>93.3</v>
      </c>
    </row>
    <row r="4188" spans="1:15" x14ac:dyDescent="0.25">
      <c r="A4188" s="18">
        <v>40704084</v>
      </c>
      <c r="B4188" s="18" t="s">
        <v>4211</v>
      </c>
      <c r="C4188" s="24">
        <v>1</v>
      </c>
      <c r="D4188" s="24" t="s">
        <v>98</v>
      </c>
      <c r="E4188" s="21">
        <v>2.5390000000000001</v>
      </c>
      <c r="F4188" s="17"/>
      <c r="G4188" s="17"/>
      <c r="H4188" s="21" t="s">
        <v>4166</v>
      </c>
      <c r="I4188" s="32"/>
      <c r="J4188" s="21"/>
      <c r="K4188" s="22">
        <f>VLOOKUP(D4188,'Porte Honorário'!$A$3:$B$44,2,0)</f>
        <v>47.27</v>
      </c>
      <c r="L4188" s="22">
        <f>'Base PF Saúde'!$K4188*'Base PF Saúde'!$C4188</f>
        <v>47.27</v>
      </c>
      <c r="M4188" s="22">
        <f>'Base PF Saúde'!$E4188*'Uco e Filme'!$A$2</f>
        <v>46.032069999999997</v>
      </c>
      <c r="N4188" s="22">
        <f>'Base PF Saúde'!$I4188*'Uco e Filme'!$A$11</f>
        <v>0</v>
      </c>
      <c r="O4188" s="23">
        <f>ROUND(SUM('Base PF Saúde'!$L4188:$N4188),2)</f>
        <v>93.3</v>
      </c>
    </row>
    <row r="4189" spans="1:15" ht="18" customHeight="1" x14ac:dyDescent="0.25">
      <c r="A4189" s="72" t="s">
        <v>4212</v>
      </c>
      <c r="B4189" s="73"/>
      <c r="C4189" s="73"/>
      <c r="D4189" s="73"/>
      <c r="E4189" s="73"/>
      <c r="F4189" s="73"/>
      <c r="G4189" s="73"/>
      <c r="H4189" s="73"/>
      <c r="I4189" s="73"/>
      <c r="J4189" s="73"/>
      <c r="K4189" s="73" t="e">
        <f>VLOOKUP(D4189,'Porte Honorário'!$A$3:$B$44,2,0)</f>
        <v>#N/A</v>
      </c>
      <c r="L4189" s="73" t="e">
        <f>'Base PF Saúde'!$K4189*'Base PF Saúde'!$C4189</f>
        <v>#N/A</v>
      </c>
      <c r="M4189" s="73">
        <f>'Base PF Saúde'!$E4189*'Uco e Filme'!$A$2</f>
        <v>0</v>
      </c>
      <c r="N4189" s="73">
        <f>'Base PF Saúde'!$H4189*'Uco e Filme'!$A$11</f>
        <v>0</v>
      </c>
      <c r="O4189" s="74" t="e">
        <f>ROUND(SUM('Base PF Saúde'!$L4189:$N4189),2)</f>
        <v>#N/A</v>
      </c>
    </row>
    <row r="4190" spans="1:15" ht="24" x14ac:dyDescent="0.25">
      <c r="A4190" s="18">
        <v>40705013</v>
      </c>
      <c r="B4190" s="18" t="s">
        <v>4213</v>
      </c>
      <c r="C4190" s="24">
        <v>1</v>
      </c>
      <c r="D4190" s="24" t="s">
        <v>145</v>
      </c>
      <c r="E4190" s="21">
        <v>5.234</v>
      </c>
      <c r="F4190" s="17"/>
      <c r="G4190" s="17"/>
      <c r="H4190" s="21" t="s">
        <v>4166</v>
      </c>
      <c r="I4190" s="32">
        <v>0.56999999999999995</v>
      </c>
      <c r="J4190" s="21">
        <v>1</v>
      </c>
      <c r="K4190" s="22">
        <f>VLOOKUP(D4190,'Porte Honorário'!$A$3:$B$44,2,0)</f>
        <v>100.84</v>
      </c>
      <c r="L4190" s="22">
        <f>'Base PF Saúde'!$K4190*'Base PF Saúde'!$C4190</f>
        <v>100.84</v>
      </c>
      <c r="M4190" s="22">
        <f>ROUND('Base PF Saúde'!$E4190*'Uco e Filme'!$A$2,2)</f>
        <v>94.89</v>
      </c>
      <c r="N4190" s="22">
        <f>'Base PF Saúde'!$I4190*'Uco e Filme'!$A$11</f>
        <v>21.967799999999997</v>
      </c>
      <c r="O4190" s="23">
        <f>ROUND(SUM('Base PF Saúde'!$L4190:$N4190),2)</f>
        <v>217.7</v>
      </c>
    </row>
    <row r="4191" spans="1:15" ht="24" x14ac:dyDescent="0.25">
      <c r="A4191" s="18">
        <v>40705021</v>
      </c>
      <c r="B4191" s="18" t="s">
        <v>4214</v>
      </c>
      <c r="C4191" s="24">
        <v>1</v>
      </c>
      <c r="D4191" s="24" t="s">
        <v>64</v>
      </c>
      <c r="E4191" s="21">
        <v>4.2430000000000003</v>
      </c>
      <c r="F4191" s="17"/>
      <c r="G4191" s="17"/>
      <c r="H4191" s="21" t="s">
        <v>4166</v>
      </c>
      <c r="I4191" s="32">
        <v>0.56999999999999995</v>
      </c>
      <c r="J4191" s="21">
        <v>1</v>
      </c>
      <c r="K4191" s="22">
        <f>VLOOKUP(D4191,'Porte Honorário'!$A$3:$B$44,2,0)</f>
        <v>63.04</v>
      </c>
      <c r="L4191" s="22">
        <f>'Base PF Saúde'!$K4191*'Base PF Saúde'!$C4191</f>
        <v>63.04</v>
      </c>
      <c r="M4191" s="22">
        <f>ROUND('Base PF Saúde'!$E4191*'Uco e Filme'!$A$2,2)</f>
        <v>76.930000000000007</v>
      </c>
      <c r="N4191" s="22">
        <f>'Base PF Saúde'!$I4191*'Uco e Filme'!$A$11</f>
        <v>21.967799999999997</v>
      </c>
      <c r="O4191" s="23">
        <f>ROUND(SUM('Base PF Saúde'!$L4191:$N4191),2)</f>
        <v>161.94</v>
      </c>
    </row>
    <row r="4192" spans="1:15" x14ac:dyDescent="0.25">
      <c r="A4192" s="18">
        <v>40705030</v>
      </c>
      <c r="B4192" s="18" t="s">
        <v>4215</v>
      </c>
      <c r="C4192" s="24">
        <v>1</v>
      </c>
      <c r="D4192" s="24" t="s">
        <v>98</v>
      </c>
      <c r="E4192" s="21">
        <v>2.7130000000000001</v>
      </c>
      <c r="F4192" s="17"/>
      <c r="G4192" s="17"/>
      <c r="H4192" s="21" t="s">
        <v>4166</v>
      </c>
      <c r="I4192" s="32"/>
      <c r="J4192" s="21"/>
      <c r="K4192" s="22">
        <f>VLOOKUP(D4192,'Porte Honorário'!$A$3:$B$44,2,0)</f>
        <v>47.27</v>
      </c>
      <c r="L4192" s="22">
        <f>'Base PF Saúde'!$K4192*'Base PF Saúde'!$C4192</f>
        <v>47.27</v>
      </c>
      <c r="M4192" s="22">
        <f>ROUND('Base PF Saúde'!$E4192*'Uco e Filme'!$A$2,2)</f>
        <v>49.19</v>
      </c>
      <c r="N4192" s="22">
        <f>'Base PF Saúde'!$I4192*'Uco e Filme'!$A$11</f>
        <v>0</v>
      </c>
      <c r="O4192" s="23">
        <f>ROUND(SUM('Base PF Saúde'!$L4192:$N4192),2)</f>
        <v>96.46</v>
      </c>
    </row>
    <row r="4193" spans="1:15" x14ac:dyDescent="0.25">
      <c r="A4193" s="18">
        <v>40705048</v>
      </c>
      <c r="B4193" s="18" t="s">
        <v>4216</v>
      </c>
      <c r="C4193" s="24">
        <v>1</v>
      </c>
      <c r="D4193" s="24" t="s">
        <v>98</v>
      </c>
      <c r="E4193" s="21">
        <v>0.89500000000000002</v>
      </c>
      <c r="F4193" s="17"/>
      <c r="G4193" s="17"/>
      <c r="H4193" s="21" t="s">
        <v>4166</v>
      </c>
      <c r="I4193" s="32"/>
      <c r="J4193" s="21"/>
      <c r="K4193" s="22">
        <f>VLOOKUP(D4193,'Porte Honorário'!$A$3:$B$44,2,0)</f>
        <v>47.27</v>
      </c>
      <c r="L4193" s="22">
        <f>'Base PF Saúde'!$K4193*'Base PF Saúde'!$C4193</f>
        <v>47.27</v>
      </c>
      <c r="M4193" s="22">
        <f>ROUND('Base PF Saúde'!$E4193*'Uco e Filme'!$A$2,2)</f>
        <v>16.23</v>
      </c>
      <c r="N4193" s="22">
        <f>'Base PF Saúde'!$I4193*'Uco e Filme'!$A$11</f>
        <v>0</v>
      </c>
      <c r="O4193" s="23">
        <f>ROUND(SUM('Base PF Saúde'!$L4193:$N4193),2)</f>
        <v>63.5</v>
      </c>
    </row>
    <row r="4194" spans="1:15" x14ac:dyDescent="0.25">
      <c r="A4194" s="18">
        <v>40705056</v>
      </c>
      <c r="B4194" s="18" t="s">
        <v>4217</v>
      </c>
      <c r="C4194" s="24">
        <v>1</v>
      </c>
      <c r="D4194" s="24" t="s">
        <v>98</v>
      </c>
      <c r="E4194" s="21">
        <v>0.89500000000000002</v>
      </c>
      <c r="F4194" s="17"/>
      <c r="G4194" s="17"/>
      <c r="H4194" s="21" t="s">
        <v>4166</v>
      </c>
      <c r="I4194" s="32"/>
      <c r="J4194" s="21"/>
      <c r="K4194" s="22">
        <f>VLOOKUP(D4194,'Porte Honorário'!$A$3:$B$44,2,0)</f>
        <v>47.27</v>
      </c>
      <c r="L4194" s="22">
        <f>'Base PF Saúde'!$K4194*'Base PF Saúde'!$C4194</f>
        <v>47.27</v>
      </c>
      <c r="M4194" s="22">
        <f>ROUND('Base PF Saúde'!$E4194*'Uco e Filme'!$A$2,2)</f>
        <v>16.23</v>
      </c>
      <c r="N4194" s="22">
        <f>'Base PF Saúde'!$I4194*'Uco e Filme'!$A$11</f>
        <v>0</v>
      </c>
      <c r="O4194" s="23">
        <f>ROUND(SUM('Base PF Saúde'!$L4194:$N4194),2)</f>
        <v>63.5</v>
      </c>
    </row>
    <row r="4195" spans="1:15" ht="24" x14ac:dyDescent="0.25">
      <c r="A4195" s="18">
        <v>40705064</v>
      </c>
      <c r="B4195" s="18" t="s">
        <v>4218</v>
      </c>
      <c r="C4195" s="24">
        <v>1</v>
      </c>
      <c r="D4195" s="24" t="s">
        <v>98</v>
      </c>
      <c r="E4195" s="21">
        <v>0.89500000000000002</v>
      </c>
      <c r="F4195" s="17"/>
      <c r="G4195" s="17"/>
      <c r="H4195" s="21" t="s">
        <v>4166</v>
      </c>
      <c r="I4195" s="32"/>
      <c r="J4195" s="21"/>
      <c r="K4195" s="22">
        <f>VLOOKUP(D4195,'Porte Honorário'!$A$3:$B$44,2,0)</f>
        <v>47.27</v>
      </c>
      <c r="L4195" s="22">
        <f>'Base PF Saúde'!$K4195*'Base PF Saúde'!$C4195</f>
        <v>47.27</v>
      </c>
      <c r="M4195" s="22">
        <f>ROUND('Base PF Saúde'!$E4195*'Uco e Filme'!$A$2,2)</f>
        <v>16.23</v>
      </c>
      <c r="N4195" s="22">
        <f>'Base PF Saúde'!$I4195*'Uco e Filme'!$A$11</f>
        <v>0</v>
      </c>
      <c r="O4195" s="23">
        <f>ROUND(SUM('Base PF Saúde'!$L4195:$N4195),2)</f>
        <v>63.5</v>
      </c>
    </row>
    <row r="4196" spans="1:15" ht="18" customHeight="1" x14ac:dyDescent="0.25">
      <c r="A4196" s="72" t="s">
        <v>4219</v>
      </c>
      <c r="B4196" s="73"/>
      <c r="C4196" s="73"/>
      <c r="D4196" s="73"/>
      <c r="E4196" s="73"/>
      <c r="F4196" s="73"/>
      <c r="G4196" s="73"/>
      <c r="H4196" s="73"/>
      <c r="I4196" s="73"/>
      <c r="J4196" s="73"/>
      <c r="K4196" s="73" t="e">
        <f>VLOOKUP(D4196,'Porte Honorário'!$A$3:$B$44,2,0)</f>
        <v>#N/A</v>
      </c>
      <c r="L4196" s="73" t="e">
        <f>'Base PF Saúde'!$K4196*'Base PF Saúde'!$C4196</f>
        <v>#N/A</v>
      </c>
      <c r="M4196" s="73">
        <f>'Base PF Saúde'!$E4196*'Uco e Filme'!$A$2</f>
        <v>0</v>
      </c>
      <c r="N4196" s="73">
        <f>'Base PF Saúde'!$H4196*'Uco e Filme'!$A$11</f>
        <v>0</v>
      </c>
      <c r="O4196" s="74" t="e">
        <f>ROUND(SUM('Base PF Saúde'!$L4196:$N4196),2)</f>
        <v>#N/A</v>
      </c>
    </row>
    <row r="4197" spans="1:15" x14ac:dyDescent="0.25">
      <c r="A4197" s="18">
        <v>40706010</v>
      </c>
      <c r="B4197" s="18" t="s">
        <v>4220</v>
      </c>
      <c r="C4197" s="24">
        <v>1</v>
      </c>
      <c r="D4197" s="24" t="s">
        <v>145</v>
      </c>
      <c r="E4197" s="21">
        <v>13.643000000000001</v>
      </c>
      <c r="F4197" s="17"/>
      <c r="G4197" s="17"/>
      <c r="H4197" s="21" t="s">
        <v>4166</v>
      </c>
      <c r="I4197" s="32">
        <v>0.95</v>
      </c>
      <c r="J4197" s="21">
        <v>1</v>
      </c>
      <c r="K4197" s="22">
        <f>VLOOKUP(D4197,'Porte Honorário'!$A$3:$B$44,2,0)</f>
        <v>100.84</v>
      </c>
      <c r="L4197" s="22">
        <f>'Base PF Saúde'!$K4197*'Base PF Saúde'!$C4197</f>
        <v>100.84</v>
      </c>
      <c r="M4197" s="22">
        <f>ROUND('Base PF Saúde'!$E4197*'Uco e Filme'!$A$2,2)</f>
        <v>247.35</v>
      </c>
      <c r="N4197" s="22">
        <f>'Base PF Saúde'!$I4197*'Uco e Filme'!$A$11</f>
        <v>36.613</v>
      </c>
      <c r="O4197" s="23">
        <f>ROUND(SUM('Base PF Saúde'!$L4197:$N4197),2)</f>
        <v>384.8</v>
      </c>
    </row>
    <row r="4198" spans="1:15" x14ac:dyDescent="0.25">
      <c r="A4198" s="18">
        <v>40706028</v>
      </c>
      <c r="B4198" s="18" t="s">
        <v>4221</v>
      </c>
      <c r="C4198" s="24">
        <v>1</v>
      </c>
      <c r="D4198" s="24" t="s">
        <v>98</v>
      </c>
      <c r="E4198" s="21">
        <v>3.419</v>
      </c>
      <c r="F4198" s="17"/>
      <c r="G4198" s="17"/>
      <c r="H4198" s="21" t="s">
        <v>4166</v>
      </c>
      <c r="I4198" s="32">
        <v>0.38</v>
      </c>
      <c r="J4198" s="21">
        <v>1</v>
      </c>
      <c r="K4198" s="22">
        <f>VLOOKUP(D4198,'Porte Honorário'!$A$3:$B$44,2,0)</f>
        <v>47.27</v>
      </c>
      <c r="L4198" s="22">
        <f>ROUND('Base PF Saúde'!$K4198*'Base PF Saúde'!$C4198,2)</f>
        <v>47.27</v>
      </c>
      <c r="M4198" s="22">
        <f>ROUND('Base PF Saúde'!$E4198*'Uco e Filme'!$A$2,2)</f>
        <v>61.99</v>
      </c>
      <c r="N4198" s="22">
        <f>'Base PF Saúde'!$I4198*'Uco e Filme'!$A$11</f>
        <v>14.645199999999999</v>
      </c>
      <c r="O4198" s="23">
        <f>ROUND(SUM('Base PF Saúde'!$L4198:$N4198),2)</f>
        <v>123.91</v>
      </c>
    </row>
    <row r="4199" spans="1:15" ht="18" customHeight="1" x14ac:dyDescent="0.25">
      <c r="A4199" s="72" t="s">
        <v>4222</v>
      </c>
      <c r="B4199" s="73"/>
      <c r="C4199" s="73"/>
      <c r="D4199" s="73"/>
      <c r="E4199" s="73"/>
      <c r="F4199" s="73"/>
      <c r="G4199" s="73"/>
      <c r="H4199" s="73"/>
      <c r="I4199" s="73"/>
      <c r="J4199" s="73"/>
      <c r="K4199" s="73" t="e">
        <f>VLOOKUP(D4199,'Porte Honorário'!$A$3:$B$44,2,0)</f>
        <v>#N/A</v>
      </c>
      <c r="L4199" s="73" t="e">
        <f>'Base PF Saúde'!$K4199*'Base PF Saúde'!$C4199</f>
        <v>#N/A</v>
      </c>
      <c r="M4199" s="73">
        <f>'Base PF Saúde'!$E4199*'Uco e Filme'!$A$2</f>
        <v>0</v>
      </c>
      <c r="N4199" s="73">
        <f>'Base PF Saúde'!$H4199*'Uco e Filme'!$A$11</f>
        <v>0</v>
      </c>
      <c r="O4199" s="74" t="e">
        <f>ROUND(SUM('Base PF Saúde'!$L4199:$N4199),2)</f>
        <v>#N/A</v>
      </c>
    </row>
    <row r="4200" spans="1:15" x14ac:dyDescent="0.25">
      <c r="A4200" s="18">
        <v>40707016</v>
      </c>
      <c r="B4200" s="18" t="s">
        <v>4223</v>
      </c>
      <c r="C4200" s="24">
        <v>1</v>
      </c>
      <c r="D4200" s="24" t="s">
        <v>64</v>
      </c>
      <c r="E4200" s="21">
        <v>9.2360000000000007</v>
      </c>
      <c r="F4200" s="17"/>
      <c r="G4200" s="17"/>
      <c r="H4200" s="21" t="s">
        <v>4166</v>
      </c>
      <c r="I4200" s="32">
        <v>0.56999999999999995</v>
      </c>
      <c r="J4200" s="21">
        <v>1</v>
      </c>
      <c r="K4200" s="22">
        <f>VLOOKUP(D4200,'Porte Honorário'!$A$3:$B$44,2,0)</f>
        <v>63.04</v>
      </c>
      <c r="L4200" s="22">
        <f>'Base PF Saúde'!$K4200*'Base PF Saúde'!$C4200</f>
        <v>63.04</v>
      </c>
      <c r="M4200" s="22">
        <f>ROUND('Base PF Saúde'!$E4200*'Uco e Filme'!$A$2,2)</f>
        <v>167.45</v>
      </c>
      <c r="N4200" s="22">
        <f>'Base PF Saúde'!$I4200*'Uco e Filme'!$A$11</f>
        <v>21.967799999999997</v>
      </c>
      <c r="O4200" s="23">
        <f>ROUND(SUM('Base PF Saúde'!$L4200:$N4200),2)</f>
        <v>252.46</v>
      </c>
    </row>
    <row r="4201" spans="1:15" ht="24" x14ac:dyDescent="0.25">
      <c r="A4201" s="18">
        <v>40707024</v>
      </c>
      <c r="B4201" s="18" t="s">
        <v>4224</v>
      </c>
      <c r="C4201" s="24">
        <v>1</v>
      </c>
      <c r="D4201" s="24" t="s">
        <v>69</v>
      </c>
      <c r="E4201" s="21">
        <v>53.015999999999998</v>
      </c>
      <c r="F4201" s="17"/>
      <c r="G4201" s="17"/>
      <c r="H4201" s="21" t="s">
        <v>4166</v>
      </c>
      <c r="I4201" s="32">
        <v>0.56999999999999995</v>
      </c>
      <c r="J4201" s="21">
        <v>1</v>
      </c>
      <c r="K4201" s="22">
        <f>VLOOKUP(D4201,'Porte Honorário'!$A$3:$B$44,2,0)</f>
        <v>201.64</v>
      </c>
      <c r="L4201" s="22">
        <f>'Base PF Saúde'!$K4201*'Base PF Saúde'!$C4201</f>
        <v>201.64</v>
      </c>
      <c r="M4201" s="22">
        <f>ROUND('Base PF Saúde'!$E4201*'Uco e Filme'!$A$2,2)</f>
        <v>961.18</v>
      </c>
      <c r="N4201" s="22">
        <f>'Base PF Saúde'!$I4201*'Uco e Filme'!$A$11</f>
        <v>21.967799999999997</v>
      </c>
      <c r="O4201" s="23">
        <f>ROUND(SUM('Base PF Saúde'!$L4201:$N4201),2)</f>
        <v>1184.79</v>
      </c>
    </row>
    <row r="4202" spans="1:15" x14ac:dyDescent="0.25">
      <c r="A4202" s="18">
        <v>40707032</v>
      </c>
      <c r="B4202" s="18" t="s">
        <v>4225</v>
      </c>
      <c r="C4202" s="24">
        <v>1</v>
      </c>
      <c r="D4202" s="24" t="s">
        <v>102</v>
      </c>
      <c r="E4202" s="21">
        <v>13.997</v>
      </c>
      <c r="F4202" s="17"/>
      <c r="G4202" s="17"/>
      <c r="H4202" s="21" t="s">
        <v>4166</v>
      </c>
      <c r="I4202" s="32">
        <v>0.56999999999999995</v>
      </c>
      <c r="J4202" s="21">
        <v>1</v>
      </c>
      <c r="K4202" s="22">
        <f>VLOOKUP(D4202,'Porte Honorário'!$A$3:$B$44,2,0)</f>
        <v>176.44</v>
      </c>
      <c r="L4202" s="22">
        <f>'Base PF Saúde'!$K4202*'Base PF Saúde'!$C4202</f>
        <v>176.44</v>
      </c>
      <c r="M4202" s="22">
        <f>ROUND('Base PF Saúde'!$E4202*'Uco e Filme'!$A$2,2)</f>
        <v>253.77</v>
      </c>
      <c r="N4202" s="22">
        <f>'Base PF Saúde'!$I4202*'Uco e Filme'!$A$11</f>
        <v>21.967799999999997</v>
      </c>
      <c r="O4202" s="23">
        <f>ROUND(SUM('Base PF Saúde'!$L4202:$N4202),2)</f>
        <v>452.18</v>
      </c>
    </row>
    <row r="4203" spans="1:15" x14ac:dyDescent="0.25">
      <c r="A4203" s="18">
        <v>40707040</v>
      </c>
      <c r="B4203" s="18" t="s">
        <v>4226</v>
      </c>
      <c r="C4203" s="24">
        <v>1</v>
      </c>
      <c r="D4203" s="24" t="s">
        <v>102</v>
      </c>
      <c r="E4203" s="21">
        <v>32.534999999999997</v>
      </c>
      <c r="F4203" s="17"/>
      <c r="G4203" s="17"/>
      <c r="H4203" s="21" t="s">
        <v>4166</v>
      </c>
      <c r="I4203" s="32">
        <v>0.95</v>
      </c>
      <c r="J4203" s="21">
        <v>1</v>
      </c>
      <c r="K4203" s="22">
        <f>VLOOKUP(D4203,'Porte Honorário'!$A$3:$B$44,2,0)</f>
        <v>176.44</v>
      </c>
      <c r="L4203" s="22">
        <f>'Base PF Saúde'!$K4203*'Base PF Saúde'!$C4203</f>
        <v>176.44</v>
      </c>
      <c r="M4203" s="22">
        <f>ROUND('Base PF Saúde'!$E4203*'Uco e Filme'!$A$2,2)</f>
        <v>589.86</v>
      </c>
      <c r="N4203" s="22">
        <f>'Base PF Saúde'!$I4203*'Uco e Filme'!$A$11</f>
        <v>36.613</v>
      </c>
      <c r="O4203" s="23">
        <f>ROUND(SUM('Base PF Saúde'!$L4203:$N4203),2)</f>
        <v>802.91</v>
      </c>
    </row>
    <row r="4204" spans="1:15" ht="24" x14ac:dyDescent="0.25">
      <c r="A4204" s="18">
        <v>40707059</v>
      </c>
      <c r="B4204" s="18" t="s">
        <v>4227</v>
      </c>
      <c r="C4204" s="24">
        <v>1</v>
      </c>
      <c r="D4204" s="24" t="s">
        <v>102</v>
      </c>
      <c r="E4204" s="21">
        <v>32.534999999999997</v>
      </c>
      <c r="F4204" s="17"/>
      <c r="G4204" s="17"/>
      <c r="H4204" s="21" t="s">
        <v>4166</v>
      </c>
      <c r="I4204" s="32">
        <v>0.95</v>
      </c>
      <c r="J4204" s="21">
        <v>1</v>
      </c>
      <c r="K4204" s="22">
        <f>VLOOKUP(D4204,'Porte Honorário'!$A$3:$B$44,2,0)</f>
        <v>176.44</v>
      </c>
      <c r="L4204" s="22">
        <f>'Base PF Saúde'!$K4204*'Base PF Saúde'!$C4204</f>
        <v>176.44</v>
      </c>
      <c r="M4204" s="22">
        <f>ROUND('Base PF Saúde'!$E4204*'Uco e Filme'!$A$2,2)</f>
        <v>589.86</v>
      </c>
      <c r="N4204" s="22">
        <f>'Base PF Saúde'!$I4204*'Uco e Filme'!$A$11</f>
        <v>36.613</v>
      </c>
      <c r="O4204" s="23">
        <f>ROUND(SUM('Base PF Saúde'!$L4204:$N4204),2)</f>
        <v>802.91</v>
      </c>
    </row>
    <row r="4205" spans="1:15" x14ac:dyDescent="0.25">
      <c r="A4205" s="18">
        <v>40707067</v>
      </c>
      <c r="B4205" s="18" t="s">
        <v>4228</v>
      </c>
      <c r="C4205" s="24">
        <v>1</v>
      </c>
      <c r="D4205" s="24" t="s">
        <v>98</v>
      </c>
      <c r="E4205" s="21">
        <v>4.2960000000000003</v>
      </c>
      <c r="F4205" s="17"/>
      <c r="G4205" s="17"/>
      <c r="H4205" s="21" t="s">
        <v>4166</v>
      </c>
      <c r="I4205" s="32">
        <v>0.38</v>
      </c>
      <c r="J4205" s="21">
        <v>1</v>
      </c>
      <c r="K4205" s="22">
        <f>VLOOKUP(D4205,'Porte Honorário'!$A$3:$B$44,2,0)</f>
        <v>47.27</v>
      </c>
      <c r="L4205" s="22">
        <f>'Base PF Saúde'!$K4205*'Base PF Saúde'!$C4205</f>
        <v>47.27</v>
      </c>
      <c r="M4205" s="22">
        <f>ROUND('Base PF Saúde'!$E4205*'Uco e Filme'!$A$2,2)</f>
        <v>77.89</v>
      </c>
      <c r="N4205" s="22">
        <f>'Base PF Saúde'!$I4205*'Uco e Filme'!$A$11</f>
        <v>14.645199999999999</v>
      </c>
      <c r="O4205" s="23">
        <f>ROUND(SUM('Base PF Saúde'!$L4205:$N4205),2)</f>
        <v>139.81</v>
      </c>
    </row>
    <row r="4206" spans="1:15" x14ac:dyDescent="0.25">
      <c r="A4206" s="18">
        <v>40707075</v>
      </c>
      <c r="B4206" s="18" t="s">
        <v>4229</v>
      </c>
      <c r="C4206" s="24">
        <v>1</v>
      </c>
      <c r="D4206" s="24" t="s">
        <v>102</v>
      </c>
      <c r="E4206" s="21">
        <v>14.087</v>
      </c>
      <c r="F4206" s="17"/>
      <c r="G4206" s="17"/>
      <c r="H4206" s="21" t="s">
        <v>4166</v>
      </c>
      <c r="I4206" s="32">
        <v>0.95</v>
      </c>
      <c r="J4206" s="21">
        <v>1</v>
      </c>
      <c r="K4206" s="22">
        <f>VLOOKUP(D4206,'Porte Honorário'!$A$3:$B$44,2,0)</f>
        <v>176.44</v>
      </c>
      <c r="L4206" s="22">
        <f>'Base PF Saúde'!$K4206*'Base PF Saúde'!$C4206</f>
        <v>176.44</v>
      </c>
      <c r="M4206" s="22">
        <f>ROUND('Base PF Saúde'!$E4206*'Uco e Filme'!$A$2,2)</f>
        <v>255.4</v>
      </c>
      <c r="N4206" s="22">
        <f>'Base PF Saúde'!$I4206*'Uco e Filme'!$A$11</f>
        <v>36.613</v>
      </c>
      <c r="O4206" s="23">
        <f>ROUND(SUM('Base PF Saúde'!$L4206:$N4206),2)</f>
        <v>468.45</v>
      </c>
    </row>
    <row r="4207" spans="1:15" x14ac:dyDescent="0.25">
      <c r="A4207" s="18">
        <v>40707083</v>
      </c>
      <c r="B4207" s="18" t="s">
        <v>4230</v>
      </c>
      <c r="C4207" s="24">
        <v>1</v>
      </c>
      <c r="D4207" s="24" t="s">
        <v>102</v>
      </c>
      <c r="E4207" s="21">
        <v>14.087</v>
      </c>
      <c r="F4207" s="17"/>
      <c r="G4207" s="17"/>
      <c r="H4207" s="21" t="s">
        <v>4166</v>
      </c>
      <c r="I4207" s="32">
        <v>0.95</v>
      </c>
      <c r="J4207" s="21">
        <v>1</v>
      </c>
      <c r="K4207" s="22">
        <f>VLOOKUP(D4207,'Porte Honorário'!$A$3:$B$44,2,0)</f>
        <v>176.44</v>
      </c>
      <c r="L4207" s="22">
        <f>'Base PF Saúde'!$K4207*'Base PF Saúde'!$C4207</f>
        <v>176.44</v>
      </c>
      <c r="M4207" s="22">
        <f>ROUND('Base PF Saúde'!$E4207*'Uco e Filme'!$A$2,2)</f>
        <v>255.4</v>
      </c>
      <c r="N4207" s="22">
        <f>'Base PF Saúde'!$I4207*'Uco e Filme'!$A$11</f>
        <v>36.613</v>
      </c>
      <c r="O4207" s="23">
        <f>ROUND(SUM('Base PF Saúde'!$L4207:$N4207),2)</f>
        <v>468.45</v>
      </c>
    </row>
    <row r="4208" spans="1:15" ht="18" customHeight="1" x14ac:dyDescent="0.25">
      <c r="A4208" s="72" t="s">
        <v>4231</v>
      </c>
      <c r="B4208" s="73"/>
      <c r="C4208" s="73"/>
      <c r="D4208" s="73"/>
      <c r="E4208" s="73"/>
      <c r="F4208" s="73"/>
      <c r="G4208" s="73"/>
      <c r="H4208" s="73"/>
      <c r="I4208" s="73"/>
      <c r="J4208" s="73"/>
      <c r="K4208" s="73" t="e">
        <f>VLOOKUP(D4208,'Porte Honorário'!$A$3:$B$44,2,0)</f>
        <v>#N/A</v>
      </c>
      <c r="L4208" s="73" t="e">
        <f>'Base PF Saúde'!$K4208*'Base PF Saúde'!$C4208</f>
        <v>#N/A</v>
      </c>
      <c r="M4208" s="73">
        <f>'Base PF Saúde'!$E4208*'Uco e Filme'!$A$2</f>
        <v>0</v>
      </c>
      <c r="N4208" s="73">
        <f>'Base PF Saúde'!$H4208*'Uco e Filme'!$A$11</f>
        <v>0</v>
      </c>
      <c r="O4208" s="74" t="e">
        <f>ROUND(SUM('Base PF Saúde'!$L4208:$N4208),2)</f>
        <v>#N/A</v>
      </c>
    </row>
    <row r="4209" spans="1:15" x14ac:dyDescent="0.25">
      <c r="A4209" s="18">
        <v>40708012</v>
      </c>
      <c r="B4209" s="18" t="s">
        <v>4232</v>
      </c>
      <c r="C4209" s="24">
        <v>1</v>
      </c>
      <c r="D4209" s="24" t="s">
        <v>52</v>
      </c>
      <c r="E4209" s="21">
        <v>18.48</v>
      </c>
      <c r="F4209" s="17"/>
      <c r="G4209" s="17"/>
      <c r="H4209" s="21" t="s">
        <v>4166</v>
      </c>
      <c r="I4209" s="32">
        <v>0.95</v>
      </c>
      <c r="J4209" s="21">
        <v>1</v>
      </c>
      <c r="K4209" s="22">
        <f>VLOOKUP(D4209,'Porte Honorário'!$A$3:$B$44,2,0)</f>
        <v>138.65</v>
      </c>
      <c r="L4209" s="22">
        <f>'Base PF Saúde'!$K4209*'Base PF Saúde'!$C4209</f>
        <v>138.65</v>
      </c>
      <c r="M4209" s="22">
        <f>'Base PF Saúde'!$E4209*'Uco e Filme'!$A$2</f>
        <v>335.04239999999999</v>
      </c>
      <c r="N4209" s="22">
        <f>'Base PF Saúde'!$I4209*'Uco e Filme'!$A$11</f>
        <v>36.613</v>
      </c>
      <c r="O4209" s="23">
        <f>ROUND(SUM('Base PF Saúde'!$L4209:$N4209),2)</f>
        <v>510.31</v>
      </c>
    </row>
    <row r="4210" spans="1:15" x14ac:dyDescent="0.25">
      <c r="A4210" s="18">
        <v>40708020</v>
      </c>
      <c r="B4210" s="18" t="s">
        <v>4233</v>
      </c>
      <c r="C4210" s="24">
        <v>1</v>
      </c>
      <c r="D4210" s="24" t="s">
        <v>52</v>
      </c>
      <c r="E4210" s="21">
        <v>22.812999999999999</v>
      </c>
      <c r="F4210" s="17"/>
      <c r="G4210" s="17"/>
      <c r="H4210" s="21" t="s">
        <v>4166</v>
      </c>
      <c r="I4210" s="32">
        <v>0.95</v>
      </c>
      <c r="J4210" s="21">
        <v>1</v>
      </c>
      <c r="K4210" s="22">
        <f>VLOOKUP(D4210,'Porte Honorário'!$A$3:$B$44,2,0)</f>
        <v>138.65</v>
      </c>
      <c r="L4210" s="22">
        <f>'Base PF Saúde'!$K4210*'Base PF Saúde'!$C4210</f>
        <v>138.65</v>
      </c>
      <c r="M4210" s="22">
        <f>'Base PF Saúde'!$E4210*'Uco e Filme'!$A$2</f>
        <v>413.59968999999995</v>
      </c>
      <c r="N4210" s="22">
        <f>'Base PF Saúde'!$I4210*'Uco e Filme'!$A$11</f>
        <v>36.613</v>
      </c>
      <c r="O4210" s="23">
        <f>ROUND(SUM('Base PF Saúde'!$L4210:$N4210),2)</f>
        <v>588.86</v>
      </c>
    </row>
    <row r="4211" spans="1:15" x14ac:dyDescent="0.25">
      <c r="A4211" s="18">
        <v>40708039</v>
      </c>
      <c r="B4211" s="18" t="s">
        <v>4234</v>
      </c>
      <c r="C4211" s="24">
        <v>1</v>
      </c>
      <c r="D4211" s="24" t="s">
        <v>52</v>
      </c>
      <c r="E4211" s="21">
        <v>19.956</v>
      </c>
      <c r="F4211" s="17"/>
      <c r="G4211" s="17"/>
      <c r="H4211" s="21" t="s">
        <v>4166</v>
      </c>
      <c r="I4211" s="32"/>
      <c r="J4211" s="21"/>
      <c r="K4211" s="22">
        <f>VLOOKUP(D4211,'Porte Honorário'!$A$3:$B$44,2,0)</f>
        <v>138.65</v>
      </c>
      <c r="L4211" s="22">
        <f>'Base PF Saúde'!$K4211*'Base PF Saúde'!$C4211</f>
        <v>138.65</v>
      </c>
      <c r="M4211" s="22">
        <f>'Base PF Saúde'!$E4211*'Uco e Filme'!$A$2</f>
        <v>361.80228</v>
      </c>
      <c r="N4211" s="22">
        <f>'Base PF Saúde'!$I4211*'Uco e Filme'!$A$11</f>
        <v>0</v>
      </c>
      <c r="O4211" s="23">
        <f>ROUND(SUM('Base PF Saúde'!$L4211:$N4211),2)</f>
        <v>500.45</v>
      </c>
    </row>
    <row r="4212" spans="1:15" ht="24" x14ac:dyDescent="0.25">
      <c r="A4212" s="18">
        <v>40708047</v>
      </c>
      <c r="B4212" s="18" t="s">
        <v>4235</v>
      </c>
      <c r="C4212" s="24">
        <v>1</v>
      </c>
      <c r="D4212" s="24" t="s">
        <v>52</v>
      </c>
      <c r="E4212" s="21">
        <v>26.422999999999998</v>
      </c>
      <c r="F4212" s="17"/>
      <c r="G4212" s="17"/>
      <c r="H4212" s="21" t="s">
        <v>4166</v>
      </c>
      <c r="I4212" s="32">
        <v>0.95</v>
      </c>
      <c r="J4212" s="21">
        <v>1</v>
      </c>
      <c r="K4212" s="22">
        <f>VLOOKUP(D4212,'Porte Honorário'!$A$3:$B$44,2,0)</f>
        <v>138.65</v>
      </c>
      <c r="L4212" s="22">
        <f>'Base PF Saúde'!$K4212*'Base PF Saúde'!$C4212</f>
        <v>138.65</v>
      </c>
      <c r="M4212" s="22">
        <f>'Base PF Saúde'!$E4212*'Uco e Filme'!$A$2</f>
        <v>479.04898999999995</v>
      </c>
      <c r="N4212" s="22">
        <f>'Base PF Saúde'!$I4212*'Uco e Filme'!$A$11</f>
        <v>36.613</v>
      </c>
      <c r="O4212" s="23">
        <f>ROUND(SUM('Base PF Saúde'!$L4212:$N4212),2)</f>
        <v>654.30999999999995</v>
      </c>
    </row>
    <row r="4213" spans="1:15" ht="24" x14ac:dyDescent="0.25">
      <c r="A4213" s="18">
        <v>40708055</v>
      </c>
      <c r="B4213" s="18" t="s">
        <v>4236</v>
      </c>
      <c r="C4213" s="24">
        <v>1</v>
      </c>
      <c r="D4213" s="24" t="s">
        <v>69</v>
      </c>
      <c r="E4213" s="21">
        <v>53.015999999999998</v>
      </c>
      <c r="F4213" s="17"/>
      <c r="G4213" s="17"/>
      <c r="H4213" s="21" t="s">
        <v>4166</v>
      </c>
      <c r="I4213" s="32">
        <v>0.95</v>
      </c>
      <c r="J4213" s="21">
        <v>1</v>
      </c>
      <c r="K4213" s="22">
        <f>VLOOKUP(D4213,'Porte Honorário'!$A$3:$B$44,2,0)</f>
        <v>201.64</v>
      </c>
      <c r="L4213" s="22">
        <f>'Base PF Saúde'!$K4213*'Base PF Saúde'!$C4213</f>
        <v>201.64</v>
      </c>
      <c r="M4213" s="22">
        <f>'Base PF Saúde'!$E4213*'Uco e Filme'!$A$2</f>
        <v>961.18007999999986</v>
      </c>
      <c r="N4213" s="22">
        <f>'Base PF Saúde'!$I4213*'Uco e Filme'!$A$11</f>
        <v>36.613</v>
      </c>
      <c r="O4213" s="23">
        <f>ROUND(SUM('Base PF Saúde'!$L4213:$N4213),2)</f>
        <v>1199.43</v>
      </c>
    </row>
    <row r="4214" spans="1:15" x14ac:dyDescent="0.25">
      <c r="A4214" s="18">
        <v>40708063</v>
      </c>
      <c r="B4214" s="18" t="s">
        <v>4237</v>
      </c>
      <c r="C4214" s="24">
        <v>1</v>
      </c>
      <c r="D4214" s="24" t="s">
        <v>145</v>
      </c>
      <c r="E4214" s="21">
        <v>24.613</v>
      </c>
      <c r="F4214" s="17"/>
      <c r="G4214" s="17"/>
      <c r="H4214" s="21" t="s">
        <v>4166</v>
      </c>
      <c r="I4214" s="32"/>
      <c r="J4214" s="21"/>
      <c r="K4214" s="22">
        <f>VLOOKUP(D4214,'Porte Honorário'!$A$3:$B$44,2,0)</f>
        <v>100.84</v>
      </c>
      <c r="L4214" s="22">
        <f>'Base PF Saúde'!$K4214*'Base PF Saúde'!$C4214</f>
        <v>100.84</v>
      </c>
      <c r="M4214" s="22">
        <f>'Base PF Saúde'!$E4214*'Uco e Filme'!$A$2</f>
        <v>446.23368999999997</v>
      </c>
      <c r="N4214" s="22">
        <f>'Base PF Saúde'!$I4214*'Uco e Filme'!$A$11</f>
        <v>0</v>
      </c>
      <c r="O4214" s="23">
        <f>ROUND(SUM('Base PF Saúde'!$L4214:$N4214),2)</f>
        <v>547.07000000000005</v>
      </c>
    </row>
    <row r="4215" spans="1:15" x14ac:dyDescent="0.25">
      <c r="A4215" s="18">
        <v>40708071</v>
      </c>
      <c r="B4215" s="18" t="s">
        <v>4238</v>
      </c>
      <c r="C4215" s="24">
        <v>1</v>
      </c>
      <c r="D4215" s="24" t="s">
        <v>145</v>
      </c>
      <c r="E4215" s="21">
        <v>14.347</v>
      </c>
      <c r="F4215" s="17"/>
      <c r="G4215" s="17"/>
      <c r="H4215" s="21" t="s">
        <v>4166</v>
      </c>
      <c r="I4215" s="32"/>
      <c r="J4215" s="21"/>
      <c r="K4215" s="22">
        <f>VLOOKUP(D4215,'Porte Honorário'!$A$3:$B$44,2,0)</f>
        <v>100.84</v>
      </c>
      <c r="L4215" s="22">
        <f>'Base PF Saúde'!$K4215*'Base PF Saúde'!$C4215</f>
        <v>100.84</v>
      </c>
      <c r="M4215" s="22">
        <f>'Base PF Saúde'!$E4215*'Uco e Filme'!$A$2</f>
        <v>260.11111</v>
      </c>
      <c r="N4215" s="22">
        <f>'Base PF Saúde'!$I4215*'Uco e Filme'!$A$11</f>
        <v>0</v>
      </c>
      <c r="O4215" s="23">
        <f>ROUND(SUM('Base PF Saúde'!$L4215:$N4215),2)</f>
        <v>360.95</v>
      </c>
    </row>
    <row r="4216" spans="1:15" ht="24" x14ac:dyDescent="0.25">
      <c r="A4216" s="18">
        <v>40708080</v>
      </c>
      <c r="B4216" s="18" t="s">
        <v>4239</v>
      </c>
      <c r="C4216" s="24">
        <v>1</v>
      </c>
      <c r="D4216" s="24" t="s">
        <v>336</v>
      </c>
      <c r="E4216" s="21">
        <v>14.347</v>
      </c>
      <c r="F4216" s="17"/>
      <c r="G4216" s="17"/>
      <c r="H4216" s="21" t="s">
        <v>4166</v>
      </c>
      <c r="I4216" s="32"/>
      <c r="J4216" s="21"/>
      <c r="K4216" s="22">
        <f>VLOOKUP(D4216,'Porte Honorário'!$A$3:$B$44,2,0)</f>
        <v>401.75</v>
      </c>
      <c r="L4216" s="22">
        <f>'Base PF Saúde'!$K4216*'Base PF Saúde'!$C4216</f>
        <v>401.75</v>
      </c>
      <c r="M4216" s="22">
        <f>'Base PF Saúde'!$E4216*'Uco e Filme'!$A$2</f>
        <v>260.11111</v>
      </c>
      <c r="N4216" s="22">
        <f>'Base PF Saúde'!$I4216*'Uco e Filme'!$A$11</f>
        <v>0</v>
      </c>
      <c r="O4216" s="23">
        <f>ROUND(SUM('Base PF Saúde'!$L4216:$N4216),2)</f>
        <v>661.86</v>
      </c>
    </row>
    <row r="4217" spans="1:15" ht="24" x14ac:dyDescent="0.25">
      <c r="A4217" s="18">
        <v>40708098</v>
      </c>
      <c r="B4217" s="18" t="s">
        <v>4240</v>
      </c>
      <c r="C4217" s="24">
        <v>1</v>
      </c>
      <c r="D4217" s="24" t="s">
        <v>336</v>
      </c>
      <c r="E4217" s="21">
        <v>14.347</v>
      </c>
      <c r="F4217" s="17"/>
      <c r="G4217" s="17"/>
      <c r="H4217" s="21" t="s">
        <v>4166</v>
      </c>
      <c r="I4217" s="32"/>
      <c r="J4217" s="21"/>
      <c r="K4217" s="22">
        <f>VLOOKUP(D4217,'Porte Honorário'!$A$3:$B$44,2,0)</f>
        <v>401.75</v>
      </c>
      <c r="L4217" s="22">
        <f>'Base PF Saúde'!$K4217*'Base PF Saúde'!$C4217</f>
        <v>401.75</v>
      </c>
      <c r="M4217" s="22">
        <f>'Base PF Saúde'!$E4217*'Uco e Filme'!$A$2</f>
        <v>260.11111</v>
      </c>
      <c r="N4217" s="22">
        <f>'Base PF Saúde'!$I4217*'Uco e Filme'!$A$11</f>
        <v>0</v>
      </c>
      <c r="O4217" s="23">
        <f>ROUND(SUM('Base PF Saúde'!$L4217:$N4217),2)</f>
        <v>661.86</v>
      </c>
    </row>
    <row r="4218" spans="1:15" x14ac:dyDescent="0.25">
      <c r="A4218" s="18">
        <v>40708101</v>
      </c>
      <c r="B4218" s="18" t="s">
        <v>4241</v>
      </c>
      <c r="C4218" s="24">
        <v>1</v>
      </c>
      <c r="D4218" s="24" t="s">
        <v>145</v>
      </c>
      <c r="E4218" s="21">
        <v>7.8769999999999998</v>
      </c>
      <c r="F4218" s="17"/>
      <c r="G4218" s="17"/>
      <c r="H4218" s="21" t="s">
        <v>4166</v>
      </c>
      <c r="I4218" s="32">
        <v>0.56999999999999995</v>
      </c>
      <c r="J4218" s="21">
        <v>1</v>
      </c>
      <c r="K4218" s="22">
        <f>VLOOKUP(D4218,'Porte Honorário'!$A$3:$B$44,2,0)</f>
        <v>100.84</v>
      </c>
      <c r="L4218" s="22">
        <f>'Base PF Saúde'!$K4218*'Base PF Saúde'!$C4218</f>
        <v>100.84</v>
      </c>
      <c r="M4218" s="22">
        <f>'Base PF Saúde'!$E4218*'Uco e Filme'!$A$2</f>
        <v>142.81000999999998</v>
      </c>
      <c r="N4218" s="22">
        <f>'Base PF Saúde'!$I4218*'Uco e Filme'!$A$11</f>
        <v>21.967799999999997</v>
      </c>
      <c r="O4218" s="23">
        <f>ROUND(SUM('Base PF Saúde'!$L4218:$N4218),2)</f>
        <v>265.62</v>
      </c>
    </row>
    <row r="4219" spans="1:15" ht="24" x14ac:dyDescent="0.25">
      <c r="A4219" s="18">
        <v>40708110</v>
      </c>
      <c r="B4219" s="18" t="s">
        <v>4242</v>
      </c>
      <c r="C4219" s="24">
        <v>1</v>
      </c>
      <c r="D4219" s="24" t="s">
        <v>50</v>
      </c>
      <c r="E4219" s="21">
        <v>13.608000000000001</v>
      </c>
      <c r="F4219" s="17"/>
      <c r="G4219" s="17"/>
      <c r="H4219" s="21" t="s">
        <v>4166</v>
      </c>
      <c r="I4219" s="32">
        <v>0.56999999999999995</v>
      </c>
      <c r="J4219" s="21">
        <v>1</v>
      </c>
      <c r="K4219" s="22">
        <f>VLOOKUP(D4219,'Porte Honorário'!$A$3:$B$44,2,0)</f>
        <v>85.08</v>
      </c>
      <c r="L4219" s="22">
        <f>'Base PF Saúde'!$K4219*'Base PF Saúde'!$C4219</f>
        <v>85.08</v>
      </c>
      <c r="M4219" s="22">
        <f>'Base PF Saúde'!$E4219*'Uco e Filme'!$A$2</f>
        <v>246.71304000000001</v>
      </c>
      <c r="N4219" s="22">
        <f>'Base PF Saúde'!$I4219*'Uco e Filme'!$A$11</f>
        <v>21.967799999999997</v>
      </c>
      <c r="O4219" s="23">
        <f>ROUND(SUM('Base PF Saúde'!$L4219:$N4219),2)</f>
        <v>353.76</v>
      </c>
    </row>
    <row r="4220" spans="1:15" x14ac:dyDescent="0.25">
      <c r="A4220" s="18">
        <v>40708128</v>
      </c>
      <c r="B4220" s="18" t="s">
        <v>4243</v>
      </c>
      <c r="C4220" s="24">
        <v>1</v>
      </c>
      <c r="D4220" s="24" t="s">
        <v>336</v>
      </c>
      <c r="E4220" s="21">
        <v>127.4</v>
      </c>
      <c r="F4220" s="17"/>
      <c r="G4220" s="17"/>
      <c r="H4220" s="21" t="s">
        <v>4166</v>
      </c>
      <c r="I4220" s="32">
        <v>2.5</v>
      </c>
      <c r="J4220" s="21">
        <v>1</v>
      </c>
      <c r="K4220" s="22">
        <f>VLOOKUP(D4220,'Porte Honorário'!$A$3:$B$44,2,0)</f>
        <v>401.75</v>
      </c>
      <c r="L4220" s="22">
        <f>'Base PF Saúde'!$K4220*'Base PF Saúde'!$C4220</f>
        <v>401.75</v>
      </c>
      <c r="M4220" s="22">
        <f>'Base PF Saúde'!$E4220*'Uco e Filme'!$A$2</f>
        <v>2309.7620000000002</v>
      </c>
      <c r="N4220" s="22">
        <f>'Base PF Saúde'!$I4220*'Uco e Filme'!$A$11</f>
        <v>96.35</v>
      </c>
      <c r="O4220" s="23">
        <f>ROUND(SUM('Base PF Saúde'!$L4220:$N4220),2)</f>
        <v>2807.86</v>
      </c>
    </row>
    <row r="4221" spans="1:15" ht="13.9" customHeight="1" x14ac:dyDescent="0.25">
      <c r="A4221" s="69" t="s">
        <v>4244</v>
      </c>
      <c r="B4221" s="70"/>
      <c r="C4221" s="70"/>
      <c r="D4221" s="70"/>
      <c r="E4221" s="70"/>
      <c r="F4221" s="70"/>
      <c r="G4221" s="70"/>
      <c r="H4221" s="70"/>
      <c r="I4221" s="70"/>
      <c r="J4221" s="70"/>
      <c r="K4221" s="70" t="e">
        <f>VLOOKUP(D4221,'Porte Honorário'!$A$3:$B$44,2,0)</f>
        <v>#N/A</v>
      </c>
      <c r="L4221" s="70" t="e">
        <f>'Base PF Saúde'!$K4221*'Base PF Saúde'!$C4221</f>
        <v>#N/A</v>
      </c>
      <c r="M4221" s="70">
        <f>'Base PF Saúde'!$E4221*'Uco e Filme'!$A$2</f>
        <v>0</v>
      </c>
      <c r="N4221" s="70">
        <f>'Base PF Saúde'!$H4221*'Uco e Filme'!$A$11</f>
        <v>0</v>
      </c>
      <c r="O4221" s="71" t="e">
        <f>ROUND(SUM('Base PF Saúde'!$L4221:$N4221),2)</f>
        <v>#N/A</v>
      </c>
    </row>
    <row r="4222" spans="1:15" ht="13.9" customHeight="1" x14ac:dyDescent="0.25">
      <c r="A4222" s="69" t="s">
        <v>4245</v>
      </c>
      <c r="B4222" s="70"/>
      <c r="C4222" s="70"/>
      <c r="D4222" s="70"/>
      <c r="E4222" s="70"/>
      <c r="F4222" s="70"/>
      <c r="G4222" s="70"/>
      <c r="H4222" s="70"/>
      <c r="I4222" s="70"/>
      <c r="J4222" s="70"/>
      <c r="K4222" s="70" t="e">
        <f>VLOOKUP(D4222,'Porte Honorário'!$A$3:$B$44,2,0)</f>
        <v>#N/A</v>
      </c>
      <c r="L4222" s="70" t="e">
        <f>'Base PF Saúde'!$K4222*'Base PF Saúde'!$C4222</f>
        <v>#N/A</v>
      </c>
      <c r="M4222" s="70">
        <f>'Base PF Saúde'!$E4222*'Uco e Filme'!$A$2</f>
        <v>0</v>
      </c>
      <c r="N4222" s="70">
        <f>'Base PF Saúde'!$H4222*'Uco e Filme'!$A$11</f>
        <v>0</v>
      </c>
      <c r="O4222" s="71" t="e">
        <f>ROUND(SUM('Base PF Saúde'!$L4222:$N4222),2)</f>
        <v>#N/A</v>
      </c>
    </row>
    <row r="4223" spans="1:15" ht="18" customHeight="1" x14ac:dyDescent="0.25">
      <c r="A4223" s="72" t="s">
        <v>4246</v>
      </c>
      <c r="B4223" s="73"/>
      <c r="C4223" s="73"/>
      <c r="D4223" s="73"/>
      <c r="E4223" s="73"/>
      <c r="F4223" s="73"/>
      <c r="G4223" s="73"/>
      <c r="H4223" s="73"/>
      <c r="I4223" s="73"/>
      <c r="J4223" s="73"/>
      <c r="K4223" s="73" t="e">
        <f>VLOOKUP(D4223,'Porte Honorário'!$A$3:$B$44,2,0)</f>
        <v>#N/A</v>
      </c>
      <c r="L4223" s="73" t="e">
        <f>'Base PF Saúde'!$K4223*'Base PF Saúde'!$C4223</f>
        <v>#N/A</v>
      </c>
      <c r="M4223" s="73">
        <f>'Base PF Saúde'!$E4223*'Uco e Filme'!$A$2</f>
        <v>0</v>
      </c>
      <c r="N4223" s="73">
        <f>'Base PF Saúde'!$H4223*'Uco e Filme'!$A$11</f>
        <v>0</v>
      </c>
      <c r="O4223" s="74" t="e">
        <f>ROUND(SUM('Base PF Saúde'!$L4223:$N4223),2)</f>
        <v>#N/A</v>
      </c>
    </row>
    <row r="4224" spans="1:15" ht="24" x14ac:dyDescent="0.25">
      <c r="A4224" s="18">
        <v>40709019</v>
      </c>
      <c r="B4224" s="18" t="s">
        <v>4247</v>
      </c>
      <c r="C4224" s="24">
        <v>1</v>
      </c>
      <c r="D4224" s="24" t="s">
        <v>64</v>
      </c>
      <c r="E4224" s="21">
        <v>4.79</v>
      </c>
      <c r="F4224" s="17"/>
      <c r="G4224" s="17"/>
      <c r="H4224" s="21" t="s">
        <v>4166</v>
      </c>
      <c r="I4224" s="32">
        <v>0.56999999999999995</v>
      </c>
      <c r="J4224" s="21">
        <v>1</v>
      </c>
      <c r="K4224" s="22">
        <f>VLOOKUP(D4224,'Porte Honorário'!$A$3:$B$44,2,0)</f>
        <v>63.04</v>
      </c>
      <c r="L4224" s="22">
        <f>'Base PF Saúde'!$K4224*'Base PF Saúde'!$C4224</f>
        <v>63.04</v>
      </c>
      <c r="M4224" s="22">
        <f>'Base PF Saúde'!$E4224*'Uco e Filme'!$A$2</f>
        <v>86.842699999999994</v>
      </c>
      <c r="N4224" s="22">
        <f>'Base PF Saúde'!$I4224*'Uco e Filme'!$A$11</f>
        <v>21.967799999999997</v>
      </c>
      <c r="O4224" s="23">
        <f>ROUND(SUM('Base PF Saúde'!$L4224:$N4224),2)</f>
        <v>171.85</v>
      </c>
    </row>
    <row r="4225" spans="1:15" x14ac:dyDescent="0.25">
      <c r="A4225" s="18">
        <v>40709027</v>
      </c>
      <c r="B4225" s="18" t="s">
        <v>4248</v>
      </c>
      <c r="C4225" s="24">
        <v>1</v>
      </c>
      <c r="D4225" s="24" t="s">
        <v>145</v>
      </c>
      <c r="E4225" s="21">
        <v>10.66</v>
      </c>
      <c r="F4225" s="17"/>
      <c r="G4225" s="17"/>
      <c r="H4225" s="21" t="s">
        <v>4166</v>
      </c>
      <c r="I4225" s="32">
        <v>0.56999999999999995</v>
      </c>
      <c r="J4225" s="21">
        <v>1</v>
      </c>
      <c r="K4225" s="22">
        <f>VLOOKUP(D4225,'Porte Honorário'!$A$3:$B$44,2,0)</f>
        <v>100.84</v>
      </c>
      <c r="L4225" s="22">
        <f>'Base PF Saúde'!$K4225*'Base PF Saúde'!$C4225</f>
        <v>100.84</v>
      </c>
      <c r="M4225" s="22">
        <f>'Base PF Saúde'!$E4225*'Uco e Filme'!$A$2</f>
        <v>193.26579999999998</v>
      </c>
      <c r="N4225" s="22">
        <f>'Base PF Saúde'!$I4225*'Uco e Filme'!$A$11</f>
        <v>21.967799999999997</v>
      </c>
      <c r="O4225" s="23">
        <f>ROUND(SUM('Base PF Saúde'!$L4225:$N4225),2)</f>
        <v>316.07</v>
      </c>
    </row>
    <row r="4226" spans="1:15" x14ac:dyDescent="0.25">
      <c r="A4226" s="18">
        <v>40709035</v>
      </c>
      <c r="B4226" s="18" t="s">
        <v>4249</v>
      </c>
      <c r="C4226" s="24">
        <v>1</v>
      </c>
      <c r="D4226" s="24" t="s">
        <v>145</v>
      </c>
      <c r="E4226" s="21">
        <v>8.8529999999999998</v>
      </c>
      <c r="F4226" s="17"/>
      <c r="G4226" s="17"/>
      <c r="H4226" s="21" t="s">
        <v>4166</v>
      </c>
      <c r="I4226" s="32">
        <v>0.56999999999999995</v>
      </c>
      <c r="J4226" s="21">
        <v>1</v>
      </c>
      <c r="K4226" s="22">
        <f>VLOOKUP(D4226,'Porte Honorário'!$A$3:$B$44,2,0)</f>
        <v>100.84</v>
      </c>
      <c r="L4226" s="22">
        <f>'Base PF Saúde'!$K4226*'Base PF Saúde'!$C4226</f>
        <v>100.84</v>
      </c>
      <c r="M4226" s="22">
        <f>'Base PF Saúde'!$E4226*'Uco e Filme'!$A$2</f>
        <v>160.50488999999999</v>
      </c>
      <c r="N4226" s="22">
        <f>'Base PF Saúde'!$I4226*'Uco e Filme'!$A$11</f>
        <v>21.967799999999997</v>
      </c>
      <c r="O4226" s="23">
        <f>ROUND(SUM('Base PF Saúde'!$L4226:$N4226),2)</f>
        <v>283.31</v>
      </c>
    </row>
    <row r="4227" spans="1:15" ht="18" customHeight="1" x14ac:dyDescent="0.25">
      <c r="A4227" s="72" t="s">
        <v>4250</v>
      </c>
      <c r="B4227" s="73"/>
      <c r="C4227" s="73"/>
      <c r="D4227" s="73"/>
      <c r="E4227" s="73"/>
      <c r="F4227" s="73"/>
      <c r="G4227" s="73"/>
      <c r="H4227" s="73"/>
      <c r="I4227" s="73"/>
      <c r="J4227" s="73"/>
      <c r="K4227" s="73" t="e">
        <f>VLOOKUP(D4227,'Porte Honorário'!$A$3:$B$44,2,0)</f>
        <v>#N/A</v>
      </c>
      <c r="L4227" s="73" t="e">
        <f>'Base PF Saúde'!$K4227*'Base PF Saúde'!$C4227</f>
        <v>#N/A</v>
      </c>
      <c r="M4227" s="73">
        <f>'Base PF Saúde'!$E4227*'Uco e Filme'!$A$2</f>
        <v>0</v>
      </c>
      <c r="N4227" s="73">
        <f>'Base PF Saúde'!$H4227*'Uco e Filme'!$A$11</f>
        <v>0</v>
      </c>
      <c r="O4227" s="74" t="e">
        <f>ROUND(SUM('Base PF Saúde'!$L4227:$N4227),2)</f>
        <v>#N/A</v>
      </c>
    </row>
    <row r="4228" spans="1:15" ht="24" x14ac:dyDescent="0.25">
      <c r="A4228" s="18">
        <v>40710017</v>
      </c>
      <c r="B4228" s="18" t="s">
        <v>4251</v>
      </c>
      <c r="C4228" s="24">
        <v>1</v>
      </c>
      <c r="D4228" s="24" t="s">
        <v>145</v>
      </c>
      <c r="E4228" s="21"/>
      <c r="F4228" s="17"/>
      <c r="G4228" s="17"/>
      <c r="H4228" s="20" t="s">
        <v>4166</v>
      </c>
      <c r="I4228" s="21"/>
      <c r="J4228" s="21"/>
      <c r="K4228" s="22">
        <f>VLOOKUP(D4228,'Porte Honorário'!$A$3:$B$44,2,0)</f>
        <v>100.84</v>
      </c>
      <c r="L4228" s="22">
        <f>'Base PF Saúde'!$K4228*'Base PF Saúde'!$C4228</f>
        <v>100.84</v>
      </c>
      <c r="M4228" s="22">
        <f>'Base PF Saúde'!$E4228*'Uco e Filme'!$A$2</f>
        <v>0</v>
      </c>
      <c r="N4228" s="22">
        <f>'Base PF Saúde'!$I4228*'Uco e Filme'!$A$11</f>
        <v>0</v>
      </c>
      <c r="O4228" s="23">
        <f>ROUND(SUM('Base PF Saúde'!$L4228:$N4228),2)</f>
        <v>100.84</v>
      </c>
    </row>
    <row r="4229" spans="1:15" ht="24" x14ac:dyDescent="0.25">
      <c r="A4229" s="18">
        <v>40710025</v>
      </c>
      <c r="B4229" s="18" t="s">
        <v>4252</v>
      </c>
      <c r="C4229" s="24">
        <v>1</v>
      </c>
      <c r="D4229" s="24" t="s">
        <v>140</v>
      </c>
      <c r="E4229" s="21">
        <v>16.085999999999999</v>
      </c>
      <c r="F4229" s="17"/>
      <c r="G4229" s="17"/>
      <c r="H4229" s="21" t="s">
        <v>4166</v>
      </c>
      <c r="I4229" s="20"/>
      <c r="J4229" s="21"/>
      <c r="K4229" s="22">
        <f>VLOOKUP(D4229,'Porte Honorário'!$A$3:$B$44,2,0)</f>
        <v>321.38</v>
      </c>
      <c r="L4229" s="22">
        <f>'Base PF Saúde'!$K4229*'Base PF Saúde'!$C4229</f>
        <v>321.38</v>
      </c>
      <c r="M4229" s="22">
        <f>'Base PF Saúde'!$E4229*'Uco e Filme'!$A$2</f>
        <v>291.63917999999995</v>
      </c>
      <c r="N4229" s="22">
        <f>'Base PF Saúde'!$I4229*'Uco e Filme'!$A$11</f>
        <v>0</v>
      </c>
      <c r="O4229" s="23">
        <f>ROUND(SUM('Base PF Saúde'!$L4229:$N4229),2)</f>
        <v>613.02</v>
      </c>
    </row>
    <row r="4230" spans="1:15" x14ac:dyDescent="0.25">
      <c r="A4230" s="18">
        <v>40710033</v>
      </c>
      <c r="B4230" s="18" t="s">
        <v>4253</v>
      </c>
      <c r="C4230" s="24">
        <v>1</v>
      </c>
      <c r="D4230" s="24" t="s">
        <v>102</v>
      </c>
      <c r="E4230" s="21">
        <v>2.173</v>
      </c>
      <c r="F4230" s="17"/>
      <c r="G4230" s="17"/>
      <c r="H4230" s="20" t="s">
        <v>4166</v>
      </c>
      <c r="I4230" s="21"/>
      <c r="J4230" s="21"/>
      <c r="K4230" s="22">
        <f>VLOOKUP(D4230,'Porte Honorário'!$A$3:$B$44,2,0)</f>
        <v>176.44</v>
      </c>
      <c r="L4230" s="22">
        <f>'Base PF Saúde'!$K4230*'Base PF Saúde'!$C4230</f>
        <v>176.44</v>
      </c>
      <c r="M4230" s="22">
        <f>'Base PF Saúde'!$E4230*'Uco e Filme'!$A$2</f>
        <v>39.39649</v>
      </c>
      <c r="N4230" s="22">
        <f>'Base PF Saúde'!$I4230*'Uco e Filme'!$A$11</f>
        <v>0</v>
      </c>
      <c r="O4230" s="23">
        <f>ROUND(SUM('Base PF Saúde'!$L4230:$N4230),2)</f>
        <v>215.84</v>
      </c>
    </row>
    <row r="4231" spans="1:15" x14ac:dyDescent="0.25">
      <c r="A4231" s="18">
        <v>40710041</v>
      </c>
      <c r="B4231" s="18" t="s">
        <v>4254</v>
      </c>
      <c r="C4231" s="24">
        <v>1</v>
      </c>
      <c r="D4231" s="24" t="s">
        <v>140</v>
      </c>
      <c r="E4231" s="21">
        <v>21.739000000000001</v>
      </c>
      <c r="F4231" s="17"/>
      <c r="G4231" s="17"/>
      <c r="H4231" s="21" t="s">
        <v>4166</v>
      </c>
      <c r="I4231" s="20"/>
      <c r="J4231" s="21"/>
      <c r="K4231" s="22">
        <f>VLOOKUP(D4231,'Porte Honorário'!$A$3:$B$44,2,0)</f>
        <v>321.38</v>
      </c>
      <c r="L4231" s="22">
        <f>'Base PF Saúde'!$K4231*'Base PF Saúde'!$C4231</f>
        <v>321.38</v>
      </c>
      <c r="M4231" s="22">
        <f>'Base PF Saúde'!$E4231*'Uco e Filme'!$A$2</f>
        <v>394.12806999999998</v>
      </c>
      <c r="N4231" s="22">
        <f>'Base PF Saúde'!$I4231*'Uco e Filme'!$A$11</f>
        <v>0</v>
      </c>
      <c r="O4231" s="23">
        <f>ROUND(SUM('Base PF Saúde'!$L4231:$N4231),2)</f>
        <v>715.51</v>
      </c>
    </row>
    <row r="4232" spans="1:15" ht="24" x14ac:dyDescent="0.25">
      <c r="A4232" s="18">
        <v>40710050</v>
      </c>
      <c r="B4232" s="18" t="s">
        <v>4255</v>
      </c>
      <c r="C4232" s="24">
        <v>1</v>
      </c>
      <c r="D4232" s="24" t="s">
        <v>102</v>
      </c>
      <c r="E4232" s="21">
        <v>3.9129999999999998</v>
      </c>
      <c r="F4232" s="17"/>
      <c r="G4232" s="17"/>
      <c r="H4232" s="21" t="s">
        <v>4166</v>
      </c>
      <c r="I4232" s="20"/>
      <c r="J4232" s="21"/>
      <c r="K4232" s="22">
        <f>VLOOKUP(D4232,'Porte Honorário'!$A$3:$B$44,2,0)</f>
        <v>176.44</v>
      </c>
      <c r="L4232" s="22">
        <f>'Base PF Saúde'!$K4232*'Base PF Saúde'!$C4232</f>
        <v>176.44</v>
      </c>
      <c r="M4232" s="22">
        <f>'Base PF Saúde'!$E4232*'Uco e Filme'!$A$2</f>
        <v>70.942689999999999</v>
      </c>
      <c r="N4232" s="22">
        <f>'Base PF Saúde'!$I4232*'Uco e Filme'!$A$11</f>
        <v>0</v>
      </c>
      <c r="O4232" s="23">
        <f>ROUND(SUM('Base PF Saúde'!$L4232:$N4232),2)</f>
        <v>247.38</v>
      </c>
    </row>
    <row r="4233" spans="1:15" ht="24" x14ac:dyDescent="0.25">
      <c r="A4233" s="18">
        <v>40710068</v>
      </c>
      <c r="B4233" s="18" t="s">
        <v>4256</v>
      </c>
      <c r="C4233" s="24">
        <v>1</v>
      </c>
      <c r="D4233" s="24" t="s">
        <v>102</v>
      </c>
      <c r="E4233" s="21">
        <v>3.9129999999999998</v>
      </c>
      <c r="F4233" s="17"/>
      <c r="G4233" s="17"/>
      <c r="H4233" s="21" t="s">
        <v>4166</v>
      </c>
      <c r="I4233" s="20"/>
      <c r="J4233" s="21"/>
      <c r="K4233" s="22">
        <f>VLOOKUP(D4233,'Porte Honorário'!$A$3:$B$44,2,0)</f>
        <v>176.44</v>
      </c>
      <c r="L4233" s="22">
        <f>'Base PF Saúde'!$K4233*'Base PF Saúde'!$C4233</f>
        <v>176.44</v>
      </c>
      <c r="M4233" s="22">
        <f>'Base PF Saúde'!$E4233*'Uco e Filme'!$A$2</f>
        <v>70.942689999999999</v>
      </c>
      <c r="N4233" s="22">
        <f>'Base PF Saúde'!$I4233*'Uco e Filme'!$A$11</f>
        <v>0</v>
      </c>
      <c r="O4233" s="23">
        <f>ROUND(SUM('Base PF Saúde'!$L4233:$N4233),2)</f>
        <v>247.38</v>
      </c>
    </row>
    <row r="4234" spans="1:15" ht="24" x14ac:dyDescent="0.25">
      <c r="A4234" s="18">
        <v>40710076</v>
      </c>
      <c r="B4234" s="18" t="s">
        <v>4257</v>
      </c>
      <c r="C4234" s="24">
        <v>1</v>
      </c>
      <c r="D4234" s="24" t="s">
        <v>102</v>
      </c>
      <c r="E4234" s="21">
        <v>9.4339999999999993</v>
      </c>
      <c r="F4234" s="17"/>
      <c r="G4234" s="17"/>
      <c r="H4234" s="21" t="s">
        <v>4166</v>
      </c>
      <c r="I4234" s="20"/>
      <c r="J4234" s="21"/>
      <c r="K4234" s="22">
        <f>VLOOKUP(D4234,'Porte Honorário'!$A$3:$B$44,2,0)</f>
        <v>176.44</v>
      </c>
      <c r="L4234" s="22">
        <f>'Base PF Saúde'!$K4234*'Base PF Saúde'!$C4234</f>
        <v>176.44</v>
      </c>
      <c r="M4234" s="22">
        <f>'Base PF Saúde'!$E4234*'Uco e Filme'!$A$2</f>
        <v>171.03841999999997</v>
      </c>
      <c r="N4234" s="22">
        <f>'Base PF Saúde'!$I4234*'Uco e Filme'!$A$11</f>
        <v>0</v>
      </c>
      <c r="O4234" s="23">
        <f>ROUND(SUM('Base PF Saúde'!$L4234:$N4234),2)</f>
        <v>347.48</v>
      </c>
    </row>
    <row r="4235" spans="1:15" ht="24" x14ac:dyDescent="0.25">
      <c r="A4235" s="18">
        <v>40710084</v>
      </c>
      <c r="B4235" s="18" t="s">
        <v>4258</v>
      </c>
      <c r="C4235" s="24">
        <v>1</v>
      </c>
      <c r="D4235" s="24" t="s">
        <v>102</v>
      </c>
      <c r="E4235" s="21">
        <v>9.4339999999999993</v>
      </c>
      <c r="F4235" s="17"/>
      <c r="G4235" s="17"/>
      <c r="H4235" s="21" t="s">
        <v>4166</v>
      </c>
      <c r="I4235" s="20"/>
      <c r="J4235" s="21"/>
      <c r="K4235" s="22">
        <f>VLOOKUP(D4235,'Porte Honorário'!$A$3:$B$44,2,0)</f>
        <v>176.44</v>
      </c>
      <c r="L4235" s="22">
        <f>'Base PF Saúde'!$K4235*'Base PF Saúde'!$C4235</f>
        <v>176.44</v>
      </c>
      <c r="M4235" s="22">
        <f>'Base PF Saúde'!$E4235*'Uco e Filme'!$A$2</f>
        <v>171.03841999999997</v>
      </c>
      <c r="N4235" s="22">
        <f>'Base PF Saúde'!$I4235*'Uco e Filme'!$A$11</f>
        <v>0</v>
      </c>
      <c r="O4235" s="23">
        <f>ROUND(SUM('Base PF Saúde'!$L4235:$N4235),2)</f>
        <v>347.48</v>
      </c>
    </row>
    <row r="4236" spans="1:15" x14ac:dyDescent="0.25">
      <c r="A4236" s="18">
        <v>40710092</v>
      </c>
      <c r="B4236" s="18" t="s">
        <v>4259</v>
      </c>
      <c r="C4236" s="24">
        <v>1</v>
      </c>
      <c r="D4236" s="24" t="s">
        <v>140</v>
      </c>
      <c r="E4236" s="21">
        <v>16.079999999999998</v>
      </c>
      <c r="F4236" s="17"/>
      <c r="G4236" s="17"/>
      <c r="H4236" s="21" t="s">
        <v>4166</v>
      </c>
      <c r="I4236" s="20"/>
      <c r="J4236" s="21"/>
      <c r="K4236" s="22">
        <f>VLOOKUP(D4236,'Porte Honorário'!$A$3:$B$44,2,0)</f>
        <v>321.38</v>
      </c>
      <c r="L4236" s="22">
        <f>'Base PF Saúde'!$K4236*'Base PF Saúde'!$C4236</f>
        <v>321.38</v>
      </c>
      <c r="M4236" s="22">
        <f>'Base PF Saúde'!$E4236*'Uco e Filme'!$A$2</f>
        <v>291.53039999999993</v>
      </c>
      <c r="N4236" s="22">
        <f>'Base PF Saúde'!$I4236*'Uco e Filme'!$A$11</f>
        <v>0</v>
      </c>
      <c r="O4236" s="23">
        <f>ROUND(SUM('Base PF Saúde'!$L4236:$N4236),2)</f>
        <v>612.91</v>
      </c>
    </row>
    <row r="4237" spans="1:15" ht="18" customHeight="1" x14ac:dyDescent="0.25">
      <c r="A4237" s="72" t="s">
        <v>4260</v>
      </c>
      <c r="B4237" s="73"/>
      <c r="C4237" s="73"/>
      <c r="D4237" s="73"/>
      <c r="E4237" s="73"/>
      <c r="F4237" s="73"/>
      <c r="G4237" s="73"/>
      <c r="H4237" s="73"/>
      <c r="I4237" s="73"/>
      <c r="J4237" s="73"/>
      <c r="K4237" s="73" t="e">
        <f>VLOOKUP(D4237,'Porte Honorário'!$A$3:$B$44,2,0)</f>
        <v>#N/A</v>
      </c>
      <c r="L4237" s="73" t="e">
        <f>'Base PF Saúde'!$K4237*'Base PF Saúde'!$C4237</f>
        <v>#N/A</v>
      </c>
      <c r="M4237" s="73">
        <f>'Base PF Saúde'!$E4237*'Uco e Filme'!$A$2</f>
        <v>0</v>
      </c>
      <c r="N4237" s="73">
        <f>'Base PF Saúde'!$H4237*'Uco e Filme'!$A$11</f>
        <v>0</v>
      </c>
      <c r="O4237" s="74" t="e">
        <f>ROUND(SUM('Base PF Saúde'!$L4237:$N4237),2)</f>
        <v>#N/A</v>
      </c>
    </row>
    <row r="4238" spans="1:15" x14ac:dyDescent="0.25">
      <c r="A4238" s="18">
        <v>40711013</v>
      </c>
      <c r="B4238" s="18" t="s">
        <v>4261</v>
      </c>
      <c r="C4238" s="24">
        <v>1</v>
      </c>
      <c r="D4238" s="24" t="s">
        <v>98</v>
      </c>
      <c r="E4238" s="21">
        <v>8.8979999999999997</v>
      </c>
      <c r="F4238" s="17"/>
      <c r="G4238" s="17"/>
      <c r="H4238" s="21" t="s">
        <v>4166</v>
      </c>
      <c r="I4238" s="20"/>
      <c r="J4238" s="21"/>
      <c r="K4238" s="22">
        <f>VLOOKUP(D4238,'Porte Honorário'!$A$3:$B$44,2,0)</f>
        <v>47.27</v>
      </c>
      <c r="L4238" s="22">
        <f>'Base PF Saúde'!$K4238*'Base PF Saúde'!$C4238</f>
        <v>47.27</v>
      </c>
      <c r="M4238" s="22">
        <f>'Base PF Saúde'!$E4238*'Uco e Filme'!$A$2</f>
        <v>161.32073999999997</v>
      </c>
      <c r="N4238" s="22">
        <f>'Base PF Saúde'!$I4238*'Uco e Filme'!$A$11</f>
        <v>0</v>
      </c>
      <c r="O4238" s="23">
        <f>ROUND(SUM('Base PF Saúde'!$L4238:$N4238),2)</f>
        <v>208.59</v>
      </c>
    </row>
    <row r="4239" spans="1:15" x14ac:dyDescent="0.25">
      <c r="A4239" s="18">
        <v>40711021</v>
      </c>
      <c r="B4239" s="18" t="s">
        <v>4262</v>
      </c>
      <c r="C4239" s="24">
        <v>1</v>
      </c>
      <c r="D4239" s="24" t="s">
        <v>52</v>
      </c>
      <c r="E4239" s="21">
        <v>21.913</v>
      </c>
      <c r="F4239" s="17"/>
      <c r="G4239" s="17"/>
      <c r="H4239" s="21" t="s">
        <v>4166</v>
      </c>
      <c r="I4239" s="32">
        <v>0.95</v>
      </c>
      <c r="J4239" s="21">
        <v>1</v>
      </c>
      <c r="K4239" s="22">
        <f>VLOOKUP(D4239,'Porte Honorário'!$A$3:$B$44,2,0)</f>
        <v>138.65</v>
      </c>
      <c r="L4239" s="22">
        <f>'Base PF Saúde'!$K4239*'Base PF Saúde'!$C4239</f>
        <v>138.65</v>
      </c>
      <c r="M4239" s="22">
        <f>'Base PF Saúde'!$E4239*'Uco e Filme'!$A$2</f>
        <v>397.28269</v>
      </c>
      <c r="N4239" s="22">
        <f>'Base PF Saúde'!$I4239*'Uco e Filme'!$A$11</f>
        <v>36.613</v>
      </c>
      <c r="O4239" s="23">
        <f>ROUND(SUM('Base PF Saúde'!$L4239:$N4239),2)</f>
        <v>572.54999999999995</v>
      </c>
    </row>
    <row r="4240" spans="1:15" ht="13.9" customHeight="1" x14ac:dyDescent="0.25">
      <c r="A4240" s="69" t="s">
        <v>4263</v>
      </c>
      <c r="B4240" s="70"/>
      <c r="C4240" s="70"/>
      <c r="D4240" s="70"/>
      <c r="E4240" s="70"/>
      <c r="F4240" s="70"/>
      <c r="G4240" s="70"/>
      <c r="H4240" s="70"/>
      <c r="I4240" s="70"/>
      <c r="J4240" s="70"/>
      <c r="K4240" s="70" t="e">
        <f>VLOOKUP(D4240,'Porte Honorário'!$A$3:$B$44,2,0)</f>
        <v>#N/A</v>
      </c>
      <c r="L4240" s="70" t="e">
        <f>'Base PF Saúde'!$K4240*'Base PF Saúde'!$C4240</f>
        <v>#N/A</v>
      </c>
      <c r="M4240" s="70">
        <f>'Base PF Saúde'!$E4240*'Uco e Filme'!$A$2</f>
        <v>0</v>
      </c>
      <c r="N4240" s="70">
        <f>'Base PF Saúde'!$H4240*'Uco e Filme'!$A$11</f>
        <v>0</v>
      </c>
      <c r="O4240" s="71" t="e">
        <f>ROUND(SUM('Base PF Saúde'!$L4240:$N4240),2)</f>
        <v>#N/A</v>
      </c>
    </row>
    <row r="4241" spans="1:15" ht="13.9" customHeight="1" x14ac:dyDescent="0.25">
      <c r="A4241" s="69" t="s">
        <v>4264</v>
      </c>
      <c r="B4241" s="70"/>
      <c r="C4241" s="70"/>
      <c r="D4241" s="70"/>
      <c r="E4241" s="70"/>
      <c r="F4241" s="70"/>
      <c r="G4241" s="70"/>
      <c r="H4241" s="70"/>
      <c r="I4241" s="70"/>
      <c r="J4241" s="70"/>
      <c r="K4241" s="70" t="e">
        <f>VLOOKUP(D4241,'Porte Honorário'!$A$3:$B$44,2,0)</f>
        <v>#N/A</v>
      </c>
      <c r="L4241" s="70" t="e">
        <f>'Base PF Saúde'!$K4241*'Base PF Saúde'!$C4241</f>
        <v>#N/A</v>
      </c>
      <c r="M4241" s="70">
        <f>'Base PF Saúde'!$E4241*'Uco e Filme'!$A$2</f>
        <v>0</v>
      </c>
      <c r="N4241" s="70">
        <f>'Base PF Saúde'!$H4241*'Uco e Filme'!$A$11</f>
        <v>0</v>
      </c>
      <c r="O4241" s="71" t="e">
        <f>ROUND(SUM('Base PF Saúde'!$L4241:$N4241),2)</f>
        <v>#N/A</v>
      </c>
    </row>
    <row r="4242" spans="1:15" ht="20.45" customHeight="1" x14ac:dyDescent="0.25">
      <c r="A4242" s="69" t="s">
        <v>4265</v>
      </c>
      <c r="B4242" s="70"/>
      <c r="C4242" s="70"/>
      <c r="D4242" s="70"/>
      <c r="E4242" s="70"/>
      <c r="F4242" s="70"/>
      <c r="G4242" s="70"/>
      <c r="H4242" s="70"/>
      <c r="I4242" s="70"/>
      <c r="J4242" s="70"/>
      <c r="K4242" s="70" t="e">
        <f>VLOOKUP(D4242,'Porte Honorário'!$A$3:$B$44,2,0)</f>
        <v>#N/A</v>
      </c>
      <c r="L4242" s="70" t="e">
        <f>'Base PF Saúde'!$K4242*'Base PF Saúde'!$C4242</f>
        <v>#N/A</v>
      </c>
      <c r="M4242" s="70">
        <f>'Base PF Saúde'!$E4242*'Uco e Filme'!$A$2</f>
        <v>0</v>
      </c>
      <c r="N4242" s="70">
        <f>'Base PF Saúde'!$H4242*'Uco e Filme'!$A$11</f>
        <v>0</v>
      </c>
      <c r="O4242" s="71" t="e">
        <f>ROUND(SUM('Base PF Saúde'!$L4242:$N4242),2)</f>
        <v>#N/A</v>
      </c>
    </row>
    <row r="4243" spans="1:15" ht="13.9" customHeight="1" x14ac:dyDescent="0.25">
      <c r="A4243" s="69" t="s">
        <v>4266</v>
      </c>
      <c r="B4243" s="70"/>
      <c r="C4243" s="70"/>
      <c r="D4243" s="70"/>
      <c r="E4243" s="70"/>
      <c r="F4243" s="70"/>
      <c r="G4243" s="70"/>
      <c r="H4243" s="70"/>
      <c r="I4243" s="70"/>
      <c r="J4243" s="70"/>
      <c r="K4243" s="70" t="e">
        <f>VLOOKUP(D4243,'Porte Honorário'!$A$3:$B$44,2,0)</f>
        <v>#N/A</v>
      </c>
      <c r="L4243" s="70" t="e">
        <f>'Base PF Saúde'!$K4243*'Base PF Saúde'!$C4243</f>
        <v>#N/A</v>
      </c>
      <c r="M4243" s="70">
        <f>'Base PF Saúde'!$E4243*'Uco e Filme'!$A$2</f>
        <v>0</v>
      </c>
      <c r="N4243" s="70">
        <f>'Base PF Saúde'!$H4243*'Uco e Filme'!$A$11</f>
        <v>0</v>
      </c>
      <c r="O4243" s="71" t="e">
        <f>ROUND(SUM('Base PF Saúde'!$L4243:$N4243),2)</f>
        <v>#N/A</v>
      </c>
    </row>
    <row r="4244" spans="1:15" ht="13.9" customHeight="1" x14ac:dyDescent="0.25">
      <c r="A4244" s="69" t="s">
        <v>4267</v>
      </c>
      <c r="B4244" s="70"/>
      <c r="C4244" s="70"/>
      <c r="D4244" s="70"/>
      <c r="E4244" s="70"/>
      <c r="F4244" s="70"/>
      <c r="G4244" s="70"/>
      <c r="H4244" s="70"/>
      <c r="I4244" s="70"/>
      <c r="J4244" s="70"/>
      <c r="K4244" s="70" t="e">
        <f>VLOOKUP(D4244,'Porte Honorário'!$A$3:$B$44,2,0)</f>
        <v>#N/A</v>
      </c>
      <c r="L4244" s="70" t="e">
        <f>'Base PF Saúde'!$K4244*'Base PF Saúde'!$C4244</f>
        <v>#N/A</v>
      </c>
      <c r="M4244" s="70">
        <f>'Base PF Saúde'!$E4244*'Uco e Filme'!$A$2</f>
        <v>0</v>
      </c>
      <c r="N4244" s="70">
        <f>'Base PF Saúde'!$H4244*'Uco e Filme'!$A$11</f>
        <v>0</v>
      </c>
      <c r="O4244" s="71" t="e">
        <f>ROUND(SUM('Base PF Saúde'!$L4244:$N4244),2)</f>
        <v>#N/A</v>
      </c>
    </row>
    <row r="4245" spans="1:15" ht="13.9" customHeight="1" x14ac:dyDescent="0.25">
      <c r="A4245" s="69" t="s">
        <v>4268</v>
      </c>
      <c r="B4245" s="70"/>
      <c r="C4245" s="70"/>
      <c r="D4245" s="70"/>
      <c r="E4245" s="70"/>
      <c r="F4245" s="70"/>
      <c r="G4245" s="70"/>
      <c r="H4245" s="70"/>
      <c r="I4245" s="70"/>
      <c r="J4245" s="70"/>
      <c r="K4245" s="70" t="e">
        <f>VLOOKUP(D4245,'Porte Honorário'!$A$3:$B$44,2,0)</f>
        <v>#N/A</v>
      </c>
      <c r="L4245" s="70" t="e">
        <f>'Base PF Saúde'!$K4245*'Base PF Saúde'!$C4245</f>
        <v>#N/A</v>
      </c>
      <c r="M4245" s="70">
        <f>'Base PF Saúde'!$E4245*'Uco e Filme'!$A$2</f>
        <v>0</v>
      </c>
      <c r="N4245" s="70">
        <f>'Base PF Saúde'!$H4245*'Uco e Filme'!$A$11</f>
        <v>0</v>
      </c>
      <c r="O4245" s="71" t="e">
        <f>ROUND(SUM('Base PF Saúde'!$L4245:$N4245),2)</f>
        <v>#N/A</v>
      </c>
    </row>
    <row r="4246" spans="1:15" ht="13.9" customHeight="1" x14ac:dyDescent="0.25">
      <c r="A4246" s="69" t="s">
        <v>4269</v>
      </c>
      <c r="B4246" s="70"/>
      <c r="C4246" s="70"/>
      <c r="D4246" s="70"/>
      <c r="E4246" s="70"/>
      <c r="F4246" s="70"/>
      <c r="G4246" s="70"/>
      <c r="H4246" s="70"/>
      <c r="I4246" s="70"/>
      <c r="J4246" s="70"/>
      <c r="K4246" s="70" t="e">
        <f>VLOOKUP(D4246,'Porte Honorário'!$A$3:$B$44,2,0)</f>
        <v>#N/A</v>
      </c>
      <c r="L4246" s="70" t="e">
        <f>'Base PF Saúde'!$K4246*'Base PF Saúde'!$C4246</f>
        <v>#N/A</v>
      </c>
      <c r="M4246" s="70">
        <f>'Base PF Saúde'!$E4246*'Uco e Filme'!$A$2</f>
        <v>0</v>
      </c>
      <c r="N4246" s="70">
        <f>'Base PF Saúde'!$H4246*'Uco e Filme'!$A$11</f>
        <v>0</v>
      </c>
      <c r="O4246" s="71" t="e">
        <f>ROUND(SUM('Base PF Saúde'!$L4246:$N4246),2)</f>
        <v>#N/A</v>
      </c>
    </row>
    <row r="4247" spans="1:15" ht="13.9" customHeight="1" x14ac:dyDescent="0.25">
      <c r="A4247" s="69" t="s">
        <v>4270</v>
      </c>
      <c r="B4247" s="70"/>
      <c r="C4247" s="70"/>
      <c r="D4247" s="70"/>
      <c r="E4247" s="70"/>
      <c r="F4247" s="70"/>
      <c r="G4247" s="70"/>
      <c r="H4247" s="70"/>
      <c r="I4247" s="70"/>
      <c r="J4247" s="70"/>
      <c r="K4247" s="70" t="e">
        <f>VLOOKUP(D4247,'Porte Honorário'!$A$3:$B$44,2,0)</f>
        <v>#N/A</v>
      </c>
      <c r="L4247" s="70" t="e">
        <f>'Base PF Saúde'!$K4247*'Base PF Saúde'!$C4247</f>
        <v>#N/A</v>
      </c>
      <c r="M4247" s="70">
        <f>'Base PF Saúde'!$E4247*'Uco e Filme'!$A$2</f>
        <v>0</v>
      </c>
      <c r="N4247" s="70">
        <f>'Base PF Saúde'!$H4247*'Uco e Filme'!$A$11</f>
        <v>0</v>
      </c>
      <c r="O4247" s="71" t="e">
        <f>ROUND(SUM('Base PF Saúde'!$L4247:$N4247),2)</f>
        <v>#N/A</v>
      </c>
    </row>
    <row r="4248" spans="1:15" ht="18" customHeight="1" x14ac:dyDescent="0.25">
      <c r="A4248" s="72" t="s">
        <v>4271</v>
      </c>
      <c r="B4248" s="73"/>
      <c r="C4248" s="73"/>
      <c r="D4248" s="73"/>
      <c r="E4248" s="73"/>
      <c r="F4248" s="73"/>
      <c r="G4248" s="73"/>
      <c r="H4248" s="73"/>
      <c r="I4248" s="73"/>
      <c r="J4248" s="73"/>
      <c r="K4248" s="73" t="e">
        <f>VLOOKUP(D4248,'Porte Honorário'!$A$3:$B$44,2,0)</f>
        <v>#N/A</v>
      </c>
      <c r="L4248" s="73" t="e">
        <f>'Base PF Saúde'!$K4248*'Base PF Saúde'!$C4248</f>
        <v>#N/A</v>
      </c>
      <c r="M4248" s="73">
        <f>'Base PF Saúde'!$E4248*'Uco e Filme'!$A$2</f>
        <v>0</v>
      </c>
      <c r="N4248" s="73">
        <f>'Base PF Saúde'!$H4248*'Uco e Filme'!$A$11</f>
        <v>0</v>
      </c>
      <c r="O4248" s="74" t="e">
        <f>ROUND(SUM('Base PF Saúde'!$L4248:$N4248),2)</f>
        <v>#N/A</v>
      </c>
    </row>
    <row r="4249" spans="1:15" s="59" customFormat="1" x14ac:dyDescent="0.25">
      <c r="A4249" s="50">
        <v>40801012</v>
      </c>
      <c r="B4249" s="50" t="s">
        <v>4272</v>
      </c>
      <c r="C4249" s="51">
        <v>1</v>
      </c>
      <c r="D4249" s="51" t="s">
        <v>137</v>
      </c>
      <c r="E4249" s="52">
        <v>1.31</v>
      </c>
      <c r="F4249" s="53"/>
      <c r="G4249" s="53"/>
      <c r="H4249" s="53"/>
      <c r="I4249" s="66">
        <v>0.14399999999999999</v>
      </c>
      <c r="J4249" s="53">
        <v>2</v>
      </c>
      <c r="K4249" s="54">
        <f>VLOOKUP('Base PF Saúde'!$D4249,'Porte Honorário'!$A$2:$D$44,4,0)</f>
        <v>24.52</v>
      </c>
      <c r="L4249" s="54">
        <f>'Base PF Saúde'!$K4249*'Base PF Saúde'!$C4249</f>
        <v>24.52</v>
      </c>
      <c r="M4249" s="54">
        <f>ROUND('Base PF Saúde'!$E4249*'Uco e Filme'!$A$8,2)</f>
        <v>18.47</v>
      </c>
      <c r="N4249" s="54">
        <f>'Base PF Saúde'!$I4249*'Uco e Filme'!$A$11</f>
        <v>5.5497599999999991</v>
      </c>
      <c r="O4249" s="55">
        <f>ROUND(SUM('Base PF Saúde'!$L4249:$N4249),2)</f>
        <v>48.54</v>
      </c>
    </row>
    <row r="4250" spans="1:15" s="59" customFormat="1" x14ac:dyDescent="0.25">
      <c r="A4250" s="50">
        <v>40801020</v>
      </c>
      <c r="B4250" s="50" t="s">
        <v>4273</v>
      </c>
      <c r="C4250" s="51">
        <v>1</v>
      </c>
      <c r="D4250" s="51" t="s">
        <v>137</v>
      </c>
      <c r="E4250" s="52">
        <v>1.47</v>
      </c>
      <c r="F4250" s="53"/>
      <c r="G4250" s="53"/>
      <c r="H4250" s="53"/>
      <c r="I4250" s="66">
        <v>0.216</v>
      </c>
      <c r="J4250" s="53">
        <v>3</v>
      </c>
      <c r="K4250" s="54">
        <f>VLOOKUP('Base PF Saúde'!$D4250,'Porte Honorário'!$A$2:$D$44,4,0)</f>
        <v>24.52</v>
      </c>
      <c r="L4250" s="54">
        <f>'Base PF Saúde'!$K4250*'Base PF Saúde'!$C4250</f>
        <v>24.52</v>
      </c>
      <c r="M4250" s="54">
        <f>ROUND('Base PF Saúde'!$E4250*'Uco e Filme'!$A$8,2)</f>
        <v>20.73</v>
      </c>
      <c r="N4250" s="54">
        <f>'Base PF Saúde'!$I4250*'Uco e Filme'!$A$11</f>
        <v>8.3246400000000005</v>
      </c>
      <c r="O4250" s="55">
        <f>ROUND(SUM('Base PF Saúde'!$L4250:$N4250),2)</f>
        <v>53.57</v>
      </c>
    </row>
    <row r="4251" spans="1:15" s="59" customFormat="1" x14ac:dyDescent="0.25">
      <c r="A4251" s="50">
        <v>40801039</v>
      </c>
      <c r="B4251" s="50" t="s">
        <v>4274</v>
      </c>
      <c r="C4251" s="51">
        <v>1</v>
      </c>
      <c r="D4251" s="51" t="s">
        <v>98</v>
      </c>
      <c r="E4251" s="52">
        <v>1.58</v>
      </c>
      <c r="F4251" s="53"/>
      <c r="G4251" s="53"/>
      <c r="H4251" s="53"/>
      <c r="I4251" s="66">
        <v>0.28799999999999998</v>
      </c>
      <c r="J4251" s="53">
        <v>4</v>
      </c>
      <c r="K4251" s="54">
        <f>VLOOKUP('Base PF Saúde'!$D4251,'Porte Honorário'!$A$2:$D$44,4,0)</f>
        <v>36.79</v>
      </c>
      <c r="L4251" s="54">
        <f>'Base PF Saúde'!$K4251*'Base PF Saúde'!$C4251</f>
        <v>36.79</v>
      </c>
      <c r="M4251" s="54">
        <f>ROUND('Base PF Saúde'!$E4251*'Uco e Filme'!$A$8,2)</f>
        <v>22.28</v>
      </c>
      <c r="N4251" s="54">
        <f>'Base PF Saúde'!$I4251*'Uco e Filme'!$A$11</f>
        <v>11.099519999999998</v>
      </c>
      <c r="O4251" s="55">
        <f>ROUND(SUM('Base PF Saúde'!$L4251:$N4251),2)</f>
        <v>70.17</v>
      </c>
    </row>
    <row r="4252" spans="1:15" s="59" customFormat="1" x14ac:dyDescent="0.25">
      <c r="A4252" s="50">
        <v>40801047</v>
      </c>
      <c r="B4252" s="50" t="s">
        <v>4275</v>
      </c>
      <c r="C4252" s="51">
        <v>1</v>
      </c>
      <c r="D4252" s="51" t="s">
        <v>98</v>
      </c>
      <c r="E4252" s="52">
        <v>1.79</v>
      </c>
      <c r="F4252" s="53"/>
      <c r="G4252" s="53"/>
      <c r="H4252" s="53"/>
      <c r="I4252" s="66">
        <v>0.25919999999999999</v>
      </c>
      <c r="J4252" s="53">
        <v>8</v>
      </c>
      <c r="K4252" s="54">
        <f>VLOOKUP('Base PF Saúde'!$D4252,'Porte Honorário'!$A$2:$D$44,4,0)</f>
        <v>36.79</v>
      </c>
      <c r="L4252" s="54">
        <f>'Base PF Saúde'!$K4252*'Base PF Saúde'!$C4252</f>
        <v>36.79</v>
      </c>
      <c r="M4252" s="54">
        <f>ROUND('Base PF Saúde'!$E4252*'Uco e Filme'!$A$8,2)</f>
        <v>25.24</v>
      </c>
      <c r="N4252" s="54">
        <f>'Base PF Saúde'!$I4252*'Uco e Filme'!$A$11</f>
        <v>9.9895679999999984</v>
      </c>
      <c r="O4252" s="55">
        <f>ROUND(SUM('Base PF Saúde'!$L4252:$N4252),2)</f>
        <v>72.02</v>
      </c>
    </row>
    <row r="4253" spans="1:15" s="59" customFormat="1" x14ac:dyDescent="0.25">
      <c r="A4253" s="50">
        <v>40801055</v>
      </c>
      <c r="B4253" s="50" t="s">
        <v>4276</v>
      </c>
      <c r="C4253" s="51">
        <v>1</v>
      </c>
      <c r="D4253" s="51" t="s">
        <v>137</v>
      </c>
      <c r="E4253" s="52">
        <v>1.58</v>
      </c>
      <c r="F4253" s="53"/>
      <c r="G4253" s="53"/>
      <c r="H4253" s="53"/>
      <c r="I4253" s="66">
        <v>0.17280000000000001</v>
      </c>
      <c r="J4253" s="53">
        <v>4</v>
      </c>
      <c r="K4253" s="54">
        <f>VLOOKUP('Base PF Saúde'!$D4253,'Porte Honorário'!$A$2:$D$44,4,0)</f>
        <v>24.52</v>
      </c>
      <c r="L4253" s="54">
        <f>'Base PF Saúde'!$K4253*'Base PF Saúde'!$C4253</f>
        <v>24.52</v>
      </c>
      <c r="M4253" s="54">
        <f>ROUND('Base PF Saúde'!$E4253*'Uco e Filme'!$A$8,2)</f>
        <v>22.28</v>
      </c>
      <c r="N4253" s="54">
        <f>'Base PF Saúde'!$I4253*'Uco e Filme'!$A$11</f>
        <v>6.6597119999999999</v>
      </c>
      <c r="O4253" s="55">
        <f>ROUND(SUM('Base PF Saúde'!$L4253:$N4253),2)</f>
        <v>53.46</v>
      </c>
    </row>
    <row r="4254" spans="1:15" s="59" customFormat="1" x14ac:dyDescent="0.25">
      <c r="A4254" s="50">
        <v>40801063</v>
      </c>
      <c r="B4254" s="50" t="s">
        <v>4277</v>
      </c>
      <c r="C4254" s="51">
        <v>1</v>
      </c>
      <c r="D4254" s="51" t="s">
        <v>137</v>
      </c>
      <c r="E4254" s="52">
        <v>1.47</v>
      </c>
      <c r="F4254" s="53"/>
      <c r="G4254" s="53"/>
      <c r="H4254" s="53"/>
      <c r="I4254" s="66">
        <v>0.12959999999999999</v>
      </c>
      <c r="J4254" s="53">
        <v>3</v>
      </c>
      <c r="K4254" s="54">
        <f>VLOOKUP('Base PF Saúde'!$D4254,'Porte Honorário'!$A$2:$D$44,4,0)</f>
        <v>24.52</v>
      </c>
      <c r="L4254" s="54">
        <f>'Base PF Saúde'!$K4254*'Base PF Saúde'!$C4254</f>
        <v>24.52</v>
      </c>
      <c r="M4254" s="54">
        <f>ROUND('Base PF Saúde'!$E4254*'Uco e Filme'!$A$8,2)</f>
        <v>20.73</v>
      </c>
      <c r="N4254" s="54">
        <f>'Base PF Saúde'!$I4254*'Uco e Filme'!$A$11</f>
        <v>4.9947839999999992</v>
      </c>
      <c r="O4254" s="55">
        <f>ROUND(SUM('Base PF Saúde'!$L4254:$N4254),2)</f>
        <v>50.24</v>
      </c>
    </row>
    <row r="4255" spans="1:15" s="59" customFormat="1" x14ac:dyDescent="0.25">
      <c r="A4255" s="50">
        <v>40801071</v>
      </c>
      <c r="B4255" s="50" t="s">
        <v>4278</v>
      </c>
      <c r="C4255" s="51">
        <v>1</v>
      </c>
      <c r="D4255" s="51" t="s">
        <v>137</v>
      </c>
      <c r="E4255" s="52">
        <v>1.34</v>
      </c>
      <c r="F4255" s="53"/>
      <c r="G4255" s="53"/>
      <c r="H4255" s="53"/>
      <c r="I4255" s="66">
        <v>0.12959999999999999</v>
      </c>
      <c r="J4255" s="53">
        <v>3</v>
      </c>
      <c r="K4255" s="54">
        <f>VLOOKUP('Base PF Saúde'!$D4255,'Porte Honorário'!$A$2:$D$44,4,0)</f>
        <v>24.52</v>
      </c>
      <c r="L4255" s="54">
        <f>'Base PF Saúde'!$K4255*'Base PF Saúde'!$C4255</f>
        <v>24.52</v>
      </c>
      <c r="M4255" s="54">
        <f>ROUND('Base PF Saúde'!$E4255*'Uco e Filme'!$A$8,2)</f>
        <v>18.89</v>
      </c>
      <c r="N4255" s="54">
        <f>'Base PF Saúde'!$I4255*'Uco e Filme'!$A$11</f>
        <v>4.9947839999999992</v>
      </c>
      <c r="O4255" s="55">
        <f>ROUND(SUM('Base PF Saúde'!$L4255:$N4255),2)</f>
        <v>48.4</v>
      </c>
    </row>
    <row r="4256" spans="1:15" s="59" customFormat="1" x14ac:dyDescent="0.25">
      <c r="A4256" s="50">
        <v>40801080</v>
      </c>
      <c r="B4256" s="50" t="s">
        <v>4279</v>
      </c>
      <c r="C4256" s="51">
        <v>1</v>
      </c>
      <c r="D4256" s="51" t="s">
        <v>137</v>
      </c>
      <c r="E4256" s="52">
        <v>1.34</v>
      </c>
      <c r="F4256" s="53"/>
      <c r="G4256" s="53"/>
      <c r="H4256" s="53"/>
      <c r="I4256" s="66">
        <v>0.12959999999999999</v>
      </c>
      <c r="J4256" s="53">
        <v>3</v>
      </c>
      <c r="K4256" s="54">
        <f>VLOOKUP('Base PF Saúde'!$D4256,'Porte Honorário'!$A$2:$D$44,4,0)</f>
        <v>24.52</v>
      </c>
      <c r="L4256" s="54">
        <f>'Base PF Saúde'!$K4256*'Base PF Saúde'!$C4256</f>
        <v>24.52</v>
      </c>
      <c r="M4256" s="54">
        <f>ROUND('Base PF Saúde'!$E4256*'Uco e Filme'!$A$8,2)</f>
        <v>18.89</v>
      </c>
      <c r="N4256" s="54">
        <f>'Base PF Saúde'!$I4256*'Uco e Filme'!$A$11</f>
        <v>4.9947839999999992</v>
      </c>
      <c r="O4256" s="55">
        <f>ROUND(SUM('Base PF Saúde'!$L4256:$N4256),2)</f>
        <v>48.4</v>
      </c>
    </row>
    <row r="4257" spans="1:15" s="59" customFormat="1" x14ac:dyDescent="0.25">
      <c r="A4257" s="50">
        <v>40801098</v>
      </c>
      <c r="B4257" s="50" t="s">
        <v>4280</v>
      </c>
      <c r="C4257" s="51">
        <v>1</v>
      </c>
      <c r="D4257" s="51" t="s">
        <v>137</v>
      </c>
      <c r="E4257" s="52">
        <v>1.58</v>
      </c>
      <c r="F4257" s="53"/>
      <c r="G4257" s="53"/>
      <c r="H4257" s="53"/>
      <c r="I4257" s="66">
        <v>0.17280000000000001</v>
      </c>
      <c r="J4257" s="53">
        <v>4</v>
      </c>
      <c r="K4257" s="54">
        <f>VLOOKUP('Base PF Saúde'!$D4257,'Porte Honorário'!$A$2:$D$44,4,0)</f>
        <v>24.52</v>
      </c>
      <c r="L4257" s="54">
        <f>'Base PF Saúde'!$K4257*'Base PF Saúde'!$C4257</f>
        <v>24.52</v>
      </c>
      <c r="M4257" s="54">
        <f>ROUND('Base PF Saúde'!$E4257*'Uco e Filme'!$A$8,2)</f>
        <v>22.28</v>
      </c>
      <c r="N4257" s="54">
        <f>'Base PF Saúde'!$I4257*'Uco e Filme'!$A$11</f>
        <v>6.6597119999999999</v>
      </c>
      <c r="O4257" s="55">
        <f>ROUND(SUM('Base PF Saúde'!$L4257:$N4257),2)</f>
        <v>53.46</v>
      </c>
    </row>
    <row r="4258" spans="1:15" s="59" customFormat="1" ht="24" x14ac:dyDescent="0.25">
      <c r="A4258" s="50">
        <v>40801101</v>
      </c>
      <c r="B4258" s="50" t="s">
        <v>4281</v>
      </c>
      <c r="C4258" s="51">
        <v>1</v>
      </c>
      <c r="D4258" s="51" t="s">
        <v>137</v>
      </c>
      <c r="E4258" s="52">
        <v>1.47</v>
      </c>
      <c r="F4258" s="53"/>
      <c r="G4258" s="53"/>
      <c r="H4258" s="53"/>
      <c r="I4258" s="66">
        <v>0.12959999999999999</v>
      </c>
      <c r="J4258" s="53">
        <v>3</v>
      </c>
      <c r="K4258" s="54">
        <f>VLOOKUP('Base PF Saúde'!$D4258,'Porte Honorário'!$A$2:$D$44,4,0)</f>
        <v>24.52</v>
      </c>
      <c r="L4258" s="54">
        <f>'Base PF Saúde'!$K4258*'Base PF Saúde'!$C4258</f>
        <v>24.52</v>
      </c>
      <c r="M4258" s="54">
        <f>ROUND('Base PF Saúde'!$E4258*'Uco e Filme'!$A$8,2)</f>
        <v>20.73</v>
      </c>
      <c r="N4258" s="54">
        <f>'Base PF Saúde'!$I4258*'Uco e Filme'!$A$11</f>
        <v>4.9947839999999992</v>
      </c>
      <c r="O4258" s="55">
        <f>ROUND(SUM('Base PF Saúde'!$L4258:$N4258),2)</f>
        <v>50.24</v>
      </c>
    </row>
    <row r="4259" spans="1:15" s="59" customFormat="1" x14ac:dyDescent="0.25">
      <c r="A4259" s="50">
        <v>40801110</v>
      </c>
      <c r="B4259" s="50" t="s">
        <v>4282</v>
      </c>
      <c r="C4259" s="51">
        <v>1</v>
      </c>
      <c r="D4259" s="51" t="s">
        <v>137</v>
      </c>
      <c r="E4259" s="52">
        <v>1.58</v>
      </c>
      <c r="F4259" s="53"/>
      <c r="G4259" s="53"/>
      <c r="H4259" s="53"/>
      <c r="I4259" s="66">
        <v>0.17280000000000001</v>
      </c>
      <c r="J4259" s="53">
        <v>4</v>
      </c>
      <c r="K4259" s="54">
        <f>VLOOKUP('Base PF Saúde'!$D4259,'Porte Honorário'!$A$2:$D$44,4,0)</f>
        <v>24.52</v>
      </c>
      <c r="L4259" s="54">
        <f>'Base PF Saúde'!$K4259*'Base PF Saúde'!$C4259</f>
        <v>24.52</v>
      </c>
      <c r="M4259" s="54">
        <f>ROUND('Base PF Saúde'!$E4259*'Uco e Filme'!$A$8,2)</f>
        <v>22.28</v>
      </c>
      <c r="N4259" s="54">
        <f>'Base PF Saúde'!$I4259*'Uco e Filme'!$A$11</f>
        <v>6.6597119999999999</v>
      </c>
      <c r="O4259" s="55">
        <f>ROUND(SUM('Base PF Saúde'!$L4259:$N4259),2)</f>
        <v>53.46</v>
      </c>
    </row>
    <row r="4260" spans="1:15" s="59" customFormat="1" x14ac:dyDescent="0.25">
      <c r="A4260" s="50">
        <v>40801128</v>
      </c>
      <c r="B4260" s="50" t="s">
        <v>4283</v>
      </c>
      <c r="C4260" s="51">
        <v>1</v>
      </c>
      <c r="D4260" s="51" t="s">
        <v>137</v>
      </c>
      <c r="E4260" s="52">
        <v>1.22</v>
      </c>
      <c r="F4260" s="58"/>
      <c r="G4260" s="58"/>
      <c r="H4260" s="53"/>
      <c r="I4260" s="66">
        <v>8.6400000000000005E-2</v>
      </c>
      <c r="J4260" s="53">
        <v>2</v>
      </c>
      <c r="K4260" s="54">
        <f>VLOOKUP('Base PF Saúde'!$D4260,'Porte Honorário'!$A$2:$D$44,4,0)</f>
        <v>24.52</v>
      </c>
      <c r="L4260" s="54">
        <f>'Base PF Saúde'!$K4260*'Base PF Saúde'!$C4260</f>
        <v>24.52</v>
      </c>
      <c r="M4260" s="54">
        <f>ROUND('Base PF Saúde'!$E4260*'Uco e Filme'!$A$8,2)</f>
        <v>17.2</v>
      </c>
      <c r="N4260" s="54">
        <f>'Base PF Saúde'!$I4260*'Uco e Filme'!$A$11</f>
        <v>3.3298559999999999</v>
      </c>
      <c r="O4260" s="55">
        <f>ROUND(SUM('Base PF Saúde'!$L4260:$N4260),2)</f>
        <v>45.05</v>
      </c>
    </row>
    <row r="4261" spans="1:15" s="59" customFormat="1" x14ac:dyDescent="0.25">
      <c r="A4261" s="50">
        <v>40801136</v>
      </c>
      <c r="B4261" s="50" t="s">
        <v>4284</v>
      </c>
      <c r="C4261" s="51">
        <v>1</v>
      </c>
      <c r="D4261" s="51" t="s">
        <v>137</v>
      </c>
      <c r="E4261" s="52">
        <v>1.22</v>
      </c>
      <c r="F4261" s="53"/>
      <c r="G4261" s="53"/>
      <c r="H4261" s="53"/>
      <c r="I4261" s="66">
        <v>0.25919999999999999</v>
      </c>
      <c r="J4261" s="53">
        <v>1</v>
      </c>
      <c r="K4261" s="54">
        <f>VLOOKUP('Base PF Saúde'!$D4261,'Porte Honorário'!$A$2:$D$44,4,0)</f>
        <v>24.52</v>
      </c>
      <c r="L4261" s="54">
        <f>'Base PF Saúde'!$K4261*'Base PF Saúde'!$C4261</f>
        <v>24.52</v>
      </c>
      <c r="M4261" s="54">
        <f>ROUND('Base PF Saúde'!$E4261*'Uco e Filme'!$A$8,2)</f>
        <v>17.2</v>
      </c>
      <c r="N4261" s="54">
        <f>'Base PF Saúde'!$I4261*'Uco e Filme'!$A$11</f>
        <v>9.9895679999999984</v>
      </c>
      <c r="O4261" s="55">
        <f>ROUND(SUM('Base PF Saúde'!$L4261:$N4261),2)</f>
        <v>51.71</v>
      </c>
    </row>
    <row r="4262" spans="1:15" s="59" customFormat="1" x14ac:dyDescent="0.25">
      <c r="A4262" s="50">
        <v>40801144</v>
      </c>
      <c r="B4262" s="50" t="s">
        <v>4285</v>
      </c>
      <c r="C4262" s="51">
        <v>1</v>
      </c>
      <c r="D4262" s="51" t="s">
        <v>137</v>
      </c>
      <c r="E4262" s="52">
        <v>1.07</v>
      </c>
      <c r="F4262" s="53"/>
      <c r="G4262" s="53"/>
      <c r="H4262" s="53"/>
      <c r="I4262" s="66">
        <v>7.1999999999999995E-2</v>
      </c>
      <c r="J4262" s="53">
        <v>1</v>
      </c>
      <c r="K4262" s="54">
        <f>VLOOKUP('Base PF Saúde'!$D4262,'Porte Honorário'!$A$2:$D$44,4,0)</f>
        <v>24.52</v>
      </c>
      <c r="L4262" s="54">
        <f>'Base PF Saúde'!$K4262*'Base PF Saúde'!$C4262</f>
        <v>24.52</v>
      </c>
      <c r="M4262" s="54">
        <f>ROUND('Base PF Saúde'!$E4262*'Uco e Filme'!$A$8,2)</f>
        <v>15.09</v>
      </c>
      <c r="N4262" s="54">
        <f>'Base PF Saúde'!$I4262*'Uco e Filme'!$A$11</f>
        <v>2.7748799999999996</v>
      </c>
      <c r="O4262" s="55">
        <f>ROUND(SUM('Base PF Saúde'!$L4262:$N4262),2)</f>
        <v>42.38</v>
      </c>
    </row>
    <row r="4263" spans="1:15" s="59" customFormat="1" x14ac:dyDescent="0.25">
      <c r="A4263" s="50">
        <v>40801152</v>
      </c>
      <c r="B4263" s="50" t="s">
        <v>4286</v>
      </c>
      <c r="C4263" s="51">
        <v>1</v>
      </c>
      <c r="D4263" s="51" t="s">
        <v>137</v>
      </c>
      <c r="E4263" s="52">
        <v>1.22</v>
      </c>
      <c r="F4263" s="53"/>
      <c r="G4263" s="53"/>
      <c r="H4263" s="53"/>
      <c r="I4263" s="66">
        <v>0.14399999999999999</v>
      </c>
      <c r="J4263" s="53">
        <v>2</v>
      </c>
      <c r="K4263" s="54">
        <f>VLOOKUP('Base PF Saúde'!$D4263,'Porte Honorário'!$A$2:$D$44,4,0)</f>
        <v>24.52</v>
      </c>
      <c r="L4263" s="54">
        <f>'Base PF Saúde'!$K4263*'Base PF Saúde'!$C4263</f>
        <v>24.52</v>
      </c>
      <c r="M4263" s="54">
        <f>ROUND('Base PF Saúde'!$E4263*'Uco e Filme'!$A$8,2)</f>
        <v>17.2</v>
      </c>
      <c r="N4263" s="54">
        <f>'Base PF Saúde'!$I4263*'Uco e Filme'!$A$11</f>
        <v>5.5497599999999991</v>
      </c>
      <c r="O4263" s="55">
        <f>ROUND(SUM('Base PF Saúde'!$L4263:$N4263),2)</f>
        <v>47.27</v>
      </c>
    </row>
    <row r="4264" spans="1:15" s="59" customFormat="1" x14ac:dyDescent="0.25">
      <c r="A4264" s="50">
        <v>40801160</v>
      </c>
      <c r="B4264" s="50" t="s">
        <v>4287</v>
      </c>
      <c r="C4264" s="51">
        <v>1</v>
      </c>
      <c r="D4264" s="51" t="s">
        <v>137</v>
      </c>
      <c r="E4264" s="52">
        <v>0.96</v>
      </c>
      <c r="F4264" s="53"/>
      <c r="G4264" s="53"/>
      <c r="H4264" s="53"/>
      <c r="I4264" s="66">
        <v>0.12959999999999999</v>
      </c>
      <c r="J4264" s="53">
        <v>8</v>
      </c>
      <c r="K4264" s="54">
        <f>VLOOKUP('Base PF Saúde'!$D4264,'Porte Honorário'!$A$2:$D$44,4,0)</f>
        <v>24.52</v>
      </c>
      <c r="L4264" s="54">
        <f>'Base PF Saúde'!$K4264*'Base PF Saúde'!$C4264</f>
        <v>24.52</v>
      </c>
      <c r="M4264" s="54">
        <f>ROUND('Base PF Saúde'!$E4264*'Uco e Filme'!$A$8,2)</f>
        <v>13.54</v>
      </c>
      <c r="N4264" s="54">
        <f>'Base PF Saúde'!$I4264*'Uco e Filme'!$A$11</f>
        <v>4.9947839999999992</v>
      </c>
      <c r="O4264" s="55">
        <f>ROUND(SUM('Base PF Saúde'!$L4264:$N4264),2)</f>
        <v>43.05</v>
      </c>
    </row>
    <row r="4265" spans="1:15" s="59" customFormat="1" x14ac:dyDescent="0.25">
      <c r="A4265" s="50">
        <v>40801179</v>
      </c>
      <c r="B4265" s="50" t="s">
        <v>4288</v>
      </c>
      <c r="C4265" s="51">
        <v>1</v>
      </c>
      <c r="D4265" s="51" t="s">
        <v>132</v>
      </c>
      <c r="E4265" s="52">
        <v>0.3</v>
      </c>
      <c r="F4265" s="53"/>
      <c r="G4265" s="53"/>
      <c r="H4265" s="53"/>
      <c r="I4265" s="66">
        <v>2.1600000000000001E-2</v>
      </c>
      <c r="J4265" s="53">
        <v>1</v>
      </c>
      <c r="K4265" s="54">
        <f>VLOOKUP('Base PF Saúde'!$D4265,'Porte Honorário'!$A$2:$D$44,4,0)</f>
        <v>12.27</v>
      </c>
      <c r="L4265" s="54">
        <f>'Base PF Saúde'!$K4265*'Base PF Saúde'!$C4265</f>
        <v>12.27</v>
      </c>
      <c r="M4265" s="54">
        <f>ROUND('Base PF Saúde'!$E4265*'Uco e Filme'!$A$8,2)</f>
        <v>4.2300000000000004</v>
      </c>
      <c r="N4265" s="54">
        <f>'Base PF Saúde'!$I4265*'Uco e Filme'!$A$11</f>
        <v>0.83246399999999998</v>
      </c>
      <c r="O4265" s="55">
        <f>ROUND(SUM('Base PF Saúde'!$L4265:$N4265),2)</f>
        <v>17.329999999999998</v>
      </c>
    </row>
    <row r="4266" spans="1:15" s="59" customFormat="1" x14ac:dyDescent="0.25">
      <c r="A4266" s="50">
        <v>40801187</v>
      </c>
      <c r="B4266" s="50" t="s">
        <v>4289</v>
      </c>
      <c r="C4266" s="51">
        <v>1</v>
      </c>
      <c r="D4266" s="51" t="s">
        <v>132</v>
      </c>
      <c r="E4266" s="52">
        <v>0.39</v>
      </c>
      <c r="F4266" s="53"/>
      <c r="G4266" s="53"/>
      <c r="H4266" s="53"/>
      <c r="I4266" s="66">
        <v>0.12959999999999999</v>
      </c>
      <c r="J4266" s="53">
        <v>1</v>
      </c>
      <c r="K4266" s="54">
        <f>VLOOKUP('Base PF Saúde'!$D4266,'Porte Honorário'!$A$2:$D$44,4,0)</f>
        <v>12.27</v>
      </c>
      <c r="L4266" s="54">
        <f>'Base PF Saúde'!$K4266*'Base PF Saúde'!$C4266</f>
        <v>12.27</v>
      </c>
      <c r="M4266" s="54">
        <f>ROUND('Base PF Saúde'!$E4266*'Uco e Filme'!$A$8,2)</f>
        <v>5.5</v>
      </c>
      <c r="N4266" s="54">
        <f>'Base PF Saúde'!$I4266*'Uco e Filme'!$A$11</f>
        <v>4.9947839999999992</v>
      </c>
      <c r="O4266" s="55">
        <f>ROUND(SUM('Base PF Saúde'!$L4266:$N4266),2)</f>
        <v>22.76</v>
      </c>
    </row>
    <row r="4267" spans="1:15" s="59" customFormat="1" ht="24" x14ac:dyDescent="0.25">
      <c r="A4267" s="50">
        <v>40801195</v>
      </c>
      <c r="B4267" s="50" t="s">
        <v>4290</v>
      </c>
      <c r="C4267" s="51">
        <v>1</v>
      </c>
      <c r="D4267" s="51" t="s">
        <v>98</v>
      </c>
      <c r="E4267" s="52">
        <v>3.12</v>
      </c>
      <c r="F4267" s="53"/>
      <c r="G4267" s="53"/>
      <c r="H4267" s="53"/>
      <c r="I4267" s="66">
        <v>0.69120000000000004</v>
      </c>
      <c r="J4267" s="53">
        <v>12</v>
      </c>
      <c r="K4267" s="54">
        <f>VLOOKUP('Base PF Saúde'!$D4267,'Porte Honorário'!$A$2:$D$44,4,0)</f>
        <v>36.79</v>
      </c>
      <c r="L4267" s="54">
        <f>'Base PF Saúde'!$K4267*'Base PF Saúde'!$C4267</f>
        <v>36.79</v>
      </c>
      <c r="M4267" s="54">
        <f>ROUND('Base PF Saúde'!$E4267*'Uco e Filme'!$A$8,2)</f>
        <v>43.99</v>
      </c>
      <c r="N4267" s="54">
        <f>'Base PF Saúde'!$I4267*'Uco e Filme'!$A$11</f>
        <v>26.638847999999999</v>
      </c>
      <c r="O4267" s="55">
        <f>ROUND(SUM('Base PF Saúde'!$L4267:$N4267),2)</f>
        <v>107.42</v>
      </c>
    </row>
    <row r="4268" spans="1:15" s="59" customFormat="1" x14ac:dyDescent="0.25">
      <c r="A4268" s="50">
        <v>40801209</v>
      </c>
      <c r="B4268" s="50" t="s">
        <v>4291</v>
      </c>
      <c r="C4268" s="51">
        <v>1</v>
      </c>
      <c r="D4268" s="51" t="s">
        <v>132</v>
      </c>
      <c r="E4268" s="52">
        <v>0.27</v>
      </c>
      <c r="F4268" s="53"/>
      <c r="G4268" s="53"/>
      <c r="H4268" s="53"/>
      <c r="I4268" s="66">
        <v>7.1999999999999995E-2</v>
      </c>
      <c r="J4268" s="53">
        <v>1</v>
      </c>
      <c r="K4268" s="54">
        <f>VLOOKUP('Base PF Saúde'!$D4268,'Porte Honorário'!$A$2:$D$44,4,0)</f>
        <v>12.27</v>
      </c>
      <c r="L4268" s="54">
        <f>'Base PF Saúde'!$K4268*'Base PF Saúde'!$C4268</f>
        <v>12.27</v>
      </c>
      <c r="M4268" s="54">
        <f>ROUND('Base PF Saúde'!$E4268*'Uco e Filme'!$A$8,2)</f>
        <v>3.81</v>
      </c>
      <c r="N4268" s="54">
        <f>'Base PF Saúde'!$I4268*'Uco e Filme'!$A$11</f>
        <v>2.7748799999999996</v>
      </c>
      <c r="O4268" s="55">
        <f>ROUND(SUM('Base PF Saúde'!$L4268:$N4268),2)</f>
        <v>18.850000000000001</v>
      </c>
    </row>
    <row r="4269" spans="1:15" ht="18" customHeight="1" x14ac:dyDescent="0.25">
      <c r="A4269" s="72" t="s">
        <v>4292</v>
      </c>
      <c r="B4269" s="73"/>
      <c r="C4269" s="73"/>
      <c r="D4269" s="73"/>
      <c r="E4269" s="73"/>
      <c r="F4269" s="73"/>
      <c r="G4269" s="73"/>
      <c r="H4269" s="73"/>
      <c r="I4269" s="73"/>
      <c r="J4269" s="73"/>
      <c r="K4269" s="73" t="e">
        <f>VLOOKUP(D4269,'Porte Honorário'!$A$3:$B$44,2,0)</f>
        <v>#N/A</v>
      </c>
      <c r="L4269" s="73" t="e">
        <f>'Base PF Saúde'!$K4269*'Base PF Saúde'!$C4269</f>
        <v>#N/A</v>
      </c>
      <c r="M4269" s="73">
        <f>'Base PF Saúde'!$E4269*'Uco e Filme'!$A$2</f>
        <v>0</v>
      </c>
      <c r="N4269" s="73">
        <f>'Base PF Saúde'!$H4269*'Uco e Filme'!$A$11</f>
        <v>0</v>
      </c>
      <c r="O4269" s="74" t="e">
        <f>ROUND(SUM('Base PF Saúde'!$L4269:$N4269),2)</f>
        <v>#N/A</v>
      </c>
    </row>
    <row r="4270" spans="1:15" s="59" customFormat="1" x14ac:dyDescent="0.25">
      <c r="A4270" s="50">
        <v>40802019</v>
      </c>
      <c r="B4270" s="50" t="s">
        <v>4293</v>
      </c>
      <c r="C4270" s="51">
        <v>1</v>
      </c>
      <c r="D4270" s="51" t="s">
        <v>137</v>
      </c>
      <c r="E4270" s="52">
        <v>1.31</v>
      </c>
      <c r="F4270" s="53"/>
      <c r="G4270" s="53"/>
      <c r="H4270" s="53"/>
      <c r="I4270" s="66">
        <v>0.12959999999999999</v>
      </c>
      <c r="J4270" s="53">
        <v>3</v>
      </c>
      <c r="K4270" s="54">
        <f>VLOOKUP('Base PF Saúde'!$D4270,'Porte Honorário'!$A$2:$D$44,4,0)</f>
        <v>24.52</v>
      </c>
      <c r="L4270" s="54">
        <f>'Base PF Saúde'!$K4270*'Base PF Saúde'!$C4270</f>
        <v>24.52</v>
      </c>
      <c r="M4270" s="54">
        <f>ROUND('Base PF Saúde'!$E4270*'Uco e Filme'!$A$8,2)</f>
        <v>18.47</v>
      </c>
      <c r="N4270" s="54">
        <f>'Base PF Saúde'!$I4270*'Uco e Filme'!$A$11</f>
        <v>4.9947839999999992</v>
      </c>
      <c r="O4270" s="55">
        <f>ROUND(SUM('Base PF Saúde'!$L4270:$N4270),2)</f>
        <v>47.98</v>
      </c>
    </row>
    <row r="4271" spans="1:15" s="59" customFormat="1" x14ac:dyDescent="0.25">
      <c r="A4271" s="50">
        <v>40802027</v>
      </c>
      <c r="B4271" s="50" t="s">
        <v>4294</v>
      </c>
      <c r="C4271" s="51">
        <v>1</v>
      </c>
      <c r="D4271" s="51" t="s">
        <v>98</v>
      </c>
      <c r="E4271" s="52">
        <v>1.58</v>
      </c>
      <c r="F4271" s="53"/>
      <c r="G4271" s="53"/>
      <c r="H4271" s="53"/>
      <c r="I4271" s="66">
        <v>0.216</v>
      </c>
      <c r="J4271" s="53">
        <v>5</v>
      </c>
      <c r="K4271" s="54">
        <f>VLOOKUP('Base PF Saúde'!$D4271,'Porte Honorário'!$A$2:$D$44,4,0)</f>
        <v>36.79</v>
      </c>
      <c r="L4271" s="54">
        <f>'Base PF Saúde'!$K4271*'Base PF Saúde'!$C4271</f>
        <v>36.79</v>
      </c>
      <c r="M4271" s="54">
        <f>ROUND('Base PF Saúde'!$E4271*'Uco e Filme'!$A$8,2)</f>
        <v>22.28</v>
      </c>
      <c r="N4271" s="54">
        <f>'Base PF Saúde'!$I4271*'Uco e Filme'!$A$11</f>
        <v>8.3246400000000005</v>
      </c>
      <c r="O4271" s="55">
        <f>ROUND(SUM('Base PF Saúde'!$L4271:$N4271),2)</f>
        <v>67.39</v>
      </c>
    </row>
    <row r="4272" spans="1:15" s="59" customFormat="1" x14ac:dyDescent="0.25">
      <c r="A4272" s="50">
        <v>40802035</v>
      </c>
      <c r="B4272" s="50" t="s">
        <v>4295</v>
      </c>
      <c r="C4272" s="51">
        <v>1</v>
      </c>
      <c r="D4272" s="51" t="s">
        <v>137</v>
      </c>
      <c r="E4272" s="52">
        <v>1.4</v>
      </c>
      <c r="F4272" s="53"/>
      <c r="G4272" s="53"/>
      <c r="H4272" s="53"/>
      <c r="I4272" s="66">
        <v>0.24</v>
      </c>
      <c r="J4272" s="53">
        <v>2</v>
      </c>
      <c r="K4272" s="54">
        <f>VLOOKUP('Base PF Saúde'!$D4272,'Porte Honorário'!$A$2:$D$44,4,0)</f>
        <v>24.52</v>
      </c>
      <c r="L4272" s="54">
        <f>'Base PF Saúde'!$K4272*'Base PF Saúde'!$C4272</f>
        <v>24.52</v>
      </c>
      <c r="M4272" s="54">
        <f>ROUND('Base PF Saúde'!$E4272*'Uco e Filme'!$A$8,2)</f>
        <v>19.739999999999998</v>
      </c>
      <c r="N4272" s="54">
        <f>'Base PF Saúde'!$I4272*'Uco e Filme'!$A$11</f>
        <v>9.2495999999999992</v>
      </c>
      <c r="O4272" s="55">
        <f>ROUND(SUM('Base PF Saúde'!$L4272:$N4272),2)</f>
        <v>53.51</v>
      </c>
    </row>
    <row r="4273" spans="1:15" s="59" customFormat="1" x14ac:dyDescent="0.25">
      <c r="A4273" s="50">
        <v>40802043</v>
      </c>
      <c r="B4273" s="50" t="s">
        <v>4296</v>
      </c>
      <c r="C4273" s="51">
        <v>1</v>
      </c>
      <c r="D4273" s="51" t="s">
        <v>98</v>
      </c>
      <c r="E4273" s="52">
        <v>1.62</v>
      </c>
      <c r="F4273" s="53"/>
      <c r="G4273" s="53"/>
      <c r="H4273" s="53"/>
      <c r="I4273" s="66">
        <v>0.45600000000000002</v>
      </c>
      <c r="J4273" s="53">
        <v>4</v>
      </c>
      <c r="K4273" s="54">
        <f>VLOOKUP('Base PF Saúde'!$D4273,'Porte Honorário'!$A$2:$D$44,4,0)</f>
        <v>36.79</v>
      </c>
      <c r="L4273" s="54">
        <f>'Base PF Saúde'!$K4273*'Base PF Saúde'!$C4273</f>
        <v>36.79</v>
      </c>
      <c r="M4273" s="54">
        <f>ROUND('Base PF Saúde'!$E4273*'Uco e Filme'!$A$8,2)</f>
        <v>22.84</v>
      </c>
      <c r="N4273" s="54">
        <f>'Base PF Saúde'!$I4273*'Uco e Filme'!$A$11</f>
        <v>17.57424</v>
      </c>
      <c r="O4273" s="55">
        <f>ROUND(SUM('Base PF Saúde'!$L4273:$N4273),2)</f>
        <v>77.2</v>
      </c>
    </row>
    <row r="4274" spans="1:15" s="59" customFormat="1" x14ac:dyDescent="0.25">
      <c r="A4274" s="50">
        <v>40802051</v>
      </c>
      <c r="B4274" s="50" t="s">
        <v>4297</v>
      </c>
      <c r="C4274" s="51">
        <v>1</v>
      </c>
      <c r="D4274" s="51" t="s">
        <v>137</v>
      </c>
      <c r="E4274" s="52">
        <v>1.4</v>
      </c>
      <c r="F4274" s="53"/>
      <c r="G4274" s="53"/>
      <c r="H4274" s="53"/>
      <c r="I4274" s="66">
        <v>0.312</v>
      </c>
      <c r="J4274" s="53">
        <v>3</v>
      </c>
      <c r="K4274" s="54">
        <f>VLOOKUP('Base PF Saúde'!$D4274,'Porte Honorário'!$A$2:$D$44,4,0)</f>
        <v>24.52</v>
      </c>
      <c r="L4274" s="54">
        <f>'Base PF Saúde'!$K4274*'Base PF Saúde'!$C4274</f>
        <v>24.52</v>
      </c>
      <c r="M4274" s="54">
        <f>ROUND('Base PF Saúde'!$E4274*'Uco e Filme'!$A$8,2)</f>
        <v>19.739999999999998</v>
      </c>
      <c r="N4274" s="54">
        <f>'Base PF Saúde'!$I4274*'Uco e Filme'!$A$11</f>
        <v>12.024480000000001</v>
      </c>
      <c r="O4274" s="55">
        <f>ROUND(SUM('Base PF Saúde'!$L4274:$N4274),2)</f>
        <v>56.28</v>
      </c>
    </row>
    <row r="4275" spans="1:15" s="59" customFormat="1" x14ac:dyDescent="0.25">
      <c r="A4275" s="50">
        <v>40802060</v>
      </c>
      <c r="B4275" s="50" t="s">
        <v>4298</v>
      </c>
      <c r="C4275" s="51">
        <v>1</v>
      </c>
      <c r="D4275" s="51" t="s">
        <v>98</v>
      </c>
      <c r="E4275" s="52">
        <v>1.62</v>
      </c>
      <c r="F4275" s="53"/>
      <c r="G4275" s="53"/>
      <c r="H4275" s="53"/>
      <c r="I4275" s="66">
        <v>0.45600000000000002</v>
      </c>
      <c r="J4275" s="53">
        <v>5</v>
      </c>
      <c r="K4275" s="54">
        <f>VLOOKUP('Base PF Saúde'!$D4275,'Porte Honorário'!$A$2:$D$44,4,0)</f>
        <v>36.79</v>
      </c>
      <c r="L4275" s="54">
        <f>'Base PF Saúde'!$K4275*'Base PF Saúde'!$C4275</f>
        <v>36.79</v>
      </c>
      <c r="M4275" s="54">
        <f>ROUND('Base PF Saúde'!$E4275*'Uco e Filme'!$A$8,2)</f>
        <v>22.84</v>
      </c>
      <c r="N4275" s="54">
        <f>'Base PF Saúde'!$I4275*'Uco e Filme'!$A$11</f>
        <v>17.57424</v>
      </c>
      <c r="O4275" s="55">
        <f>ROUND(SUM('Base PF Saúde'!$L4275:$N4275),2)</f>
        <v>77.2</v>
      </c>
    </row>
    <row r="4276" spans="1:15" s="59" customFormat="1" x14ac:dyDescent="0.25">
      <c r="A4276" s="50">
        <v>40802078</v>
      </c>
      <c r="B4276" s="50" t="s">
        <v>4299</v>
      </c>
      <c r="C4276" s="51">
        <v>1</v>
      </c>
      <c r="D4276" s="51" t="s">
        <v>137</v>
      </c>
      <c r="E4276" s="52">
        <v>1.4</v>
      </c>
      <c r="F4276" s="53"/>
      <c r="G4276" s="53"/>
      <c r="H4276" s="53"/>
      <c r="I4276" s="66">
        <v>0.17280000000000001</v>
      </c>
      <c r="J4276" s="53">
        <v>2</v>
      </c>
      <c r="K4276" s="54">
        <f>VLOOKUP('Base PF Saúde'!$D4276,'Porte Honorário'!$A$2:$D$44,4,0)</f>
        <v>24.52</v>
      </c>
      <c r="L4276" s="54">
        <f>'Base PF Saúde'!$K4276*'Base PF Saúde'!$C4276</f>
        <v>24.52</v>
      </c>
      <c r="M4276" s="54">
        <f>ROUND('Base PF Saúde'!$E4276*'Uco e Filme'!$A$8,2)</f>
        <v>19.739999999999998</v>
      </c>
      <c r="N4276" s="54">
        <f>'Base PF Saúde'!$I4276*'Uco e Filme'!$A$11</f>
        <v>6.6597119999999999</v>
      </c>
      <c r="O4276" s="55">
        <f>ROUND(SUM('Base PF Saúde'!$L4276:$N4276),2)</f>
        <v>50.92</v>
      </c>
    </row>
    <row r="4277" spans="1:15" s="59" customFormat="1" x14ac:dyDescent="0.25">
      <c r="A4277" s="50">
        <v>40802086</v>
      </c>
      <c r="B4277" s="50" t="s">
        <v>4300</v>
      </c>
      <c r="C4277" s="51">
        <v>1</v>
      </c>
      <c r="D4277" s="51" t="s">
        <v>98</v>
      </c>
      <c r="E4277" s="52">
        <v>1.47</v>
      </c>
      <c r="F4277" s="53"/>
      <c r="G4277" s="53"/>
      <c r="H4277" s="53"/>
      <c r="I4277" s="66">
        <v>0.308</v>
      </c>
      <c r="J4277" s="53">
        <v>2</v>
      </c>
      <c r="K4277" s="54">
        <f>VLOOKUP('Base PF Saúde'!$D4277,'Porte Honorário'!$A$2:$D$44,4,0)</f>
        <v>36.79</v>
      </c>
      <c r="L4277" s="54">
        <f>'Base PF Saúde'!$K4277*'Base PF Saúde'!$C4277</f>
        <v>36.79</v>
      </c>
      <c r="M4277" s="54">
        <f>ROUND('Base PF Saúde'!$E4277*'Uco e Filme'!$A$8,2)</f>
        <v>20.73</v>
      </c>
      <c r="N4277" s="54">
        <f>'Base PF Saúde'!$I4277*'Uco e Filme'!$A$11</f>
        <v>11.87032</v>
      </c>
      <c r="O4277" s="55">
        <f>ROUND(SUM('Base PF Saúde'!$L4277:$N4277),2)</f>
        <v>69.39</v>
      </c>
    </row>
    <row r="4278" spans="1:15" s="59" customFormat="1" ht="24" x14ac:dyDescent="0.25">
      <c r="A4278" s="50">
        <v>40802094</v>
      </c>
      <c r="B4278" s="50" t="s">
        <v>4301</v>
      </c>
      <c r="C4278" s="51">
        <v>1</v>
      </c>
      <c r="D4278" s="51" t="s">
        <v>98</v>
      </c>
      <c r="E4278" s="52">
        <v>2.84</v>
      </c>
      <c r="F4278" s="53"/>
      <c r="G4278" s="53"/>
      <c r="H4278" s="53"/>
      <c r="I4278" s="66">
        <v>0.61599999999999999</v>
      </c>
      <c r="J4278" s="53">
        <v>2</v>
      </c>
      <c r="K4278" s="54">
        <f>VLOOKUP('Base PF Saúde'!$D4278,'Porte Honorário'!$A$2:$D$44,4,0)</f>
        <v>36.79</v>
      </c>
      <c r="L4278" s="54">
        <f>'Base PF Saúde'!$K4278*'Base PF Saúde'!$C4278</f>
        <v>36.79</v>
      </c>
      <c r="M4278" s="54">
        <f>ROUND('Base PF Saúde'!$E4278*'Uco e Filme'!$A$8,2)</f>
        <v>40.04</v>
      </c>
      <c r="N4278" s="54">
        <f>'Base PF Saúde'!$I4278*'Uco e Filme'!$A$11</f>
        <v>23.740639999999999</v>
      </c>
      <c r="O4278" s="55">
        <f>ROUND(SUM('Base PF Saúde'!$L4278:$N4278),2)</f>
        <v>100.57</v>
      </c>
    </row>
    <row r="4279" spans="1:15" s="59" customFormat="1" x14ac:dyDescent="0.25">
      <c r="A4279" s="50">
        <v>40802108</v>
      </c>
      <c r="B4279" s="50" t="s">
        <v>4302</v>
      </c>
      <c r="C4279" s="51">
        <v>1</v>
      </c>
      <c r="D4279" s="51" t="s">
        <v>98</v>
      </c>
      <c r="E4279" s="52">
        <v>7.12</v>
      </c>
      <c r="F4279" s="53"/>
      <c r="G4279" s="53"/>
      <c r="H4279" s="53"/>
      <c r="I4279" s="66">
        <v>0.51839999999999997</v>
      </c>
      <c r="J4279" s="53">
        <v>12</v>
      </c>
      <c r="K4279" s="54">
        <f>VLOOKUP('Base PF Saúde'!$D4279,'Porte Honorário'!$A$2:$D$44,4,0)</f>
        <v>36.79</v>
      </c>
      <c r="L4279" s="54">
        <f>'Base PF Saúde'!$K4279*'Base PF Saúde'!$C4279</f>
        <v>36.79</v>
      </c>
      <c r="M4279" s="54">
        <f>ROUND('Base PF Saúde'!$E4279*'Uco e Filme'!$A$8,2)</f>
        <v>100.39</v>
      </c>
      <c r="N4279" s="54">
        <f>'Base PF Saúde'!$I4279*'Uco e Filme'!$A$11</f>
        <v>19.979135999999997</v>
      </c>
      <c r="O4279" s="55">
        <f>ROUND(SUM('Base PF Saúde'!$L4279:$N4279),2)</f>
        <v>157.16</v>
      </c>
    </row>
    <row r="4280" spans="1:15" s="59" customFormat="1" x14ac:dyDescent="0.25">
      <c r="A4280" s="50">
        <v>40802116</v>
      </c>
      <c r="B4280" s="50" t="s">
        <v>4303</v>
      </c>
      <c r="C4280" s="51">
        <v>1</v>
      </c>
      <c r="D4280" s="51" t="s">
        <v>132</v>
      </c>
      <c r="E4280" s="52">
        <v>0.32</v>
      </c>
      <c r="F4280" s="53"/>
      <c r="G4280" s="53"/>
      <c r="H4280" s="53"/>
      <c r="I4280" s="66">
        <v>0.12</v>
      </c>
      <c r="J4280" s="53">
        <v>1</v>
      </c>
      <c r="K4280" s="54">
        <f>VLOOKUP('Base PF Saúde'!$D4280,'Porte Honorário'!$A$2:$D$44,4,0)</f>
        <v>12.27</v>
      </c>
      <c r="L4280" s="54">
        <f>'Base PF Saúde'!$K4280*'Base PF Saúde'!$C4280</f>
        <v>12.27</v>
      </c>
      <c r="M4280" s="54">
        <f>ROUND('Base PF Saúde'!$E4280*'Uco e Filme'!$A$8,2)</f>
        <v>4.51</v>
      </c>
      <c r="N4280" s="54">
        <f>'Base PF Saúde'!$I4280*'Uco e Filme'!$A$11</f>
        <v>4.6247999999999996</v>
      </c>
      <c r="O4280" s="55">
        <f>ROUND(SUM('Base PF Saúde'!$L4280:$N4280),2)</f>
        <v>21.4</v>
      </c>
    </row>
    <row r="4281" spans="1:15" ht="18" customHeight="1" x14ac:dyDescent="0.25">
      <c r="A4281" s="72" t="s">
        <v>4304</v>
      </c>
      <c r="B4281" s="73"/>
      <c r="C4281" s="73"/>
      <c r="D4281" s="73"/>
      <c r="E4281" s="73"/>
      <c r="F4281" s="73"/>
      <c r="G4281" s="73"/>
      <c r="H4281" s="73"/>
      <c r="I4281" s="73"/>
      <c r="J4281" s="73"/>
      <c r="K4281" s="73" t="e">
        <f>VLOOKUP(D4281,'Porte Honorário'!$A$3:$B$44,2,0)</f>
        <v>#N/A</v>
      </c>
      <c r="L4281" s="73" t="e">
        <f>'Base PF Saúde'!$K4281*'Base PF Saúde'!$C4281</f>
        <v>#N/A</v>
      </c>
      <c r="M4281" s="73">
        <f>'Base PF Saúde'!$E4281*'Uco e Filme'!$A$2</f>
        <v>0</v>
      </c>
      <c r="N4281" s="73">
        <f>'Base PF Saúde'!$H4281*'Uco e Filme'!$A$11</f>
        <v>0</v>
      </c>
      <c r="O4281" s="74" t="e">
        <f>ROUND(SUM('Base PF Saúde'!$L4281:$N4281),2)</f>
        <v>#N/A</v>
      </c>
    </row>
    <row r="4282" spans="1:15" s="59" customFormat="1" x14ac:dyDescent="0.25">
      <c r="A4282" s="50">
        <v>40803015</v>
      </c>
      <c r="B4282" s="50" t="s">
        <v>4305</v>
      </c>
      <c r="C4282" s="51">
        <v>1</v>
      </c>
      <c r="D4282" s="51" t="s">
        <v>137</v>
      </c>
      <c r="E4282" s="52">
        <v>1.31</v>
      </c>
      <c r="F4282" s="53"/>
      <c r="G4282" s="53"/>
      <c r="H4282" s="53"/>
      <c r="I4282" s="66">
        <v>0.216</v>
      </c>
      <c r="J4282" s="53">
        <v>2</v>
      </c>
      <c r="K4282" s="54">
        <f>VLOOKUP('Base PF Saúde'!$D4282,'Porte Honorário'!$A$2:$D$44,4,0)</f>
        <v>24.52</v>
      </c>
      <c r="L4282" s="54">
        <f>'Base PF Saúde'!$K4282*'Base PF Saúde'!$C4282</f>
        <v>24.52</v>
      </c>
      <c r="M4282" s="54">
        <f>ROUND('Base PF Saúde'!$E4282*'Uco e Filme'!$A$8,2)</f>
        <v>18.47</v>
      </c>
      <c r="N4282" s="54">
        <f>'Base PF Saúde'!$I4282*'Uco e Filme'!$A$11</f>
        <v>8.3246400000000005</v>
      </c>
      <c r="O4282" s="55">
        <f>ROUND(SUM('Base PF Saúde'!$L4282:$N4282),2)</f>
        <v>51.31</v>
      </c>
    </row>
    <row r="4283" spans="1:15" s="59" customFormat="1" x14ac:dyDescent="0.25">
      <c r="A4283" s="50">
        <v>40803023</v>
      </c>
      <c r="B4283" s="50" t="s">
        <v>4306</v>
      </c>
      <c r="C4283" s="51">
        <v>1</v>
      </c>
      <c r="D4283" s="51" t="s">
        <v>137</v>
      </c>
      <c r="E4283" s="52">
        <v>1.31</v>
      </c>
      <c r="F4283" s="53"/>
      <c r="G4283" s="53"/>
      <c r="H4283" s="53"/>
      <c r="I4283" s="66">
        <v>0.12959999999999999</v>
      </c>
      <c r="J4283" s="53">
        <v>2</v>
      </c>
      <c r="K4283" s="54">
        <f>VLOOKUP('Base PF Saúde'!$D4283,'Porte Honorário'!$A$2:$D$44,4,0)</f>
        <v>24.52</v>
      </c>
      <c r="L4283" s="54">
        <f>'Base PF Saúde'!$K4283*'Base PF Saúde'!$C4283</f>
        <v>24.52</v>
      </c>
      <c r="M4283" s="54">
        <f>ROUND('Base PF Saúde'!$E4283*'Uco e Filme'!$A$8,2)</f>
        <v>18.47</v>
      </c>
      <c r="N4283" s="54">
        <f>'Base PF Saúde'!$I4283*'Uco e Filme'!$A$11</f>
        <v>4.9947839999999992</v>
      </c>
      <c r="O4283" s="55">
        <f>ROUND(SUM('Base PF Saúde'!$L4283:$N4283),2)</f>
        <v>47.98</v>
      </c>
    </row>
    <row r="4284" spans="1:15" s="59" customFormat="1" x14ac:dyDescent="0.25">
      <c r="A4284" s="50">
        <v>40803031</v>
      </c>
      <c r="B4284" s="50" t="s">
        <v>4307</v>
      </c>
      <c r="C4284" s="51">
        <v>1</v>
      </c>
      <c r="D4284" s="51" t="s">
        <v>137</v>
      </c>
      <c r="E4284" s="52">
        <v>1.31</v>
      </c>
      <c r="F4284" s="53"/>
      <c r="G4284" s="53"/>
      <c r="H4284" s="53"/>
      <c r="I4284" s="66">
        <v>0.24</v>
      </c>
      <c r="J4284" s="53">
        <v>2</v>
      </c>
      <c r="K4284" s="54">
        <f>VLOOKUP('Base PF Saúde'!$D4284,'Porte Honorário'!$A$2:$D$44,4,0)</f>
        <v>24.52</v>
      </c>
      <c r="L4284" s="54">
        <f>'Base PF Saúde'!$K4284*'Base PF Saúde'!$C4284</f>
        <v>24.52</v>
      </c>
      <c r="M4284" s="54">
        <f>ROUND('Base PF Saúde'!$E4284*'Uco e Filme'!$A$8,2)</f>
        <v>18.47</v>
      </c>
      <c r="N4284" s="54">
        <f>'Base PF Saúde'!$I4284*'Uco e Filme'!$A$11</f>
        <v>9.2495999999999992</v>
      </c>
      <c r="O4284" s="55">
        <f>ROUND(SUM('Base PF Saúde'!$L4284:$N4284),2)</f>
        <v>52.24</v>
      </c>
    </row>
    <row r="4285" spans="1:15" s="59" customFormat="1" x14ac:dyDescent="0.25">
      <c r="A4285" s="50">
        <v>40803040</v>
      </c>
      <c r="B4285" s="50" t="s">
        <v>4308</v>
      </c>
      <c r="C4285" s="51">
        <v>1</v>
      </c>
      <c r="D4285" s="51" t="s">
        <v>137</v>
      </c>
      <c r="E4285" s="52">
        <v>1.31</v>
      </c>
      <c r="F4285" s="53"/>
      <c r="G4285" s="53"/>
      <c r="H4285" s="53"/>
      <c r="I4285" s="66">
        <v>0.14399999999999999</v>
      </c>
      <c r="J4285" s="53">
        <v>2</v>
      </c>
      <c r="K4285" s="54">
        <f>VLOOKUP('Base PF Saúde'!$D4285,'Porte Honorário'!$A$2:$D$44,4,0)</f>
        <v>24.52</v>
      </c>
      <c r="L4285" s="54">
        <f>'Base PF Saúde'!$K4285*'Base PF Saúde'!$C4285</f>
        <v>24.52</v>
      </c>
      <c r="M4285" s="54">
        <f>ROUND('Base PF Saúde'!$E4285*'Uco e Filme'!$A$8,2)</f>
        <v>18.47</v>
      </c>
      <c r="N4285" s="54">
        <f>'Base PF Saúde'!$I4285*'Uco e Filme'!$A$11</f>
        <v>5.5497599999999991</v>
      </c>
      <c r="O4285" s="55">
        <f>ROUND(SUM('Base PF Saúde'!$L4285:$N4285),2)</f>
        <v>48.54</v>
      </c>
    </row>
    <row r="4286" spans="1:15" s="59" customFormat="1" x14ac:dyDescent="0.25">
      <c r="A4286" s="50">
        <v>40803058</v>
      </c>
      <c r="B4286" s="50" t="s">
        <v>4309</v>
      </c>
      <c r="C4286" s="51">
        <v>1</v>
      </c>
      <c r="D4286" s="51" t="s">
        <v>137</v>
      </c>
      <c r="E4286" s="52">
        <v>1.31</v>
      </c>
      <c r="F4286" s="53"/>
      <c r="G4286" s="53"/>
      <c r="H4286" s="53"/>
      <c r="I4286" s="66">
        <v>0.216</v>
      </c>
      <c r="J4286" s="53">
        <v>2</v>
      </c>
      <c r="K4286" s="54">
        <f>VLOOKUP('Base PF Saúde'!$D4286,'Porte Honorário'!$A$2:$D$44,4,0)</f>
        <v>24.52</v>
      </c>
      <c r="L4286" s="54">
        <f>'Base PF Saúde'!$K4286*'Base PF Saúde'!$C4286</f>
        <v>24.52</v>
      </c>
      <c r="M4286" s="54">
        <f>ROUND('Base PF Saúde'!$E4286*'Uco e Filme'!$A$8,2)</f>
        <v>18.47</v>
      </c>
      <c r="N4286" s="54">
        <f>'Base PF Saúde'!$I4286*'Uco e Filme'!$A$11</f>
        <v>8.3246400000000005</v>
      </c>
      <c r="O4286" s="55">
        <f>ROUND(SUM('Base PF Saúde'!$L4286:$N4286),2)</f>
        <v>51.31</v>
      </c>
    </row>
    <row r="4287" spans="1:15" s="59" customFormat="1" x14ac:dyDescent="0.25">
      <c r="A4287" s="50">
        <v>40803066</v>
      </c>
      <c r="B4287" s="50" t="s">
        <v>4310</v>
      </c>
      <c r="C4287" s="51">
        <v>1</v>
      </c>
      <c r="D4287" s="51" t="s">
        <v>137</v>
      </c>
      <c r="E4287" s="52">
        <v>1.31</v>
      </c>
      <c r="F4287" s="53"/>
      <c r="G4287" s="53"/>
      <c r="H4287" s="53"/>
      <c r="I4287" s="66">
        <v>8.6400000000000005E-2</v>
      </c>
      <c r="J4287" s="53">
        <v>2</v>
      </c>
      <c r="K4287" s="54">
        <f>VLOOKUP('Base PF Saúde'!$D4287,'Porte Honorário'!$A$2:$D$44,4,0)</f>
        <v>24.52</v>
      </c>
      <c r="L4287" s="54">
        <f>'Base PF Saúde'!$K4287*'Base PF Saúde'!$C4287</f>
        <v>24.52</v>
      </c>
      <c r="M4287" s="54">
        <f>ROUND('Base PF Saúde'!$E4287*'Uco e Filme'!$A$8,2)</f>
        <v>18.47</v>
      </c>
      <c r="N4287" s="54">
        <f>'Base PF Saúde'!$I4287*'Uco e Filme'!$A$11</f>
        <v>3.3298559999999999</v>
      </c>
      <c r="O4287" s="55">
        <f>ROUND(SUM('Base PF Saúde'!$L4287:$N4287),2)</f>
        <v>46.32</v>
      </c>
    </row>
    <row r="4288" spans="1:15" s="59" customFormat="1" x14ac:dyDescent="0.25">
      <c r="A4288" s="50">
        <v>40803074</v>
      </c>
      <c r="B4288" s="50" t="s">
        <v>4311</v>
      </c>
      <c r="C4288" s="51">
        <v>1</v>
      </c>
      <c r="D4288" s="51" t="s">
        <v>137</v>
      </c>
      <c r="E4288" s="52">
        <v>1.31</v>
      </c>
      <c r="F4288" s="53"/>
      <c r="G4288" s="53"/>
      <c r="H4288" s="53"/>
      <c r="I4288" s="66">
        <v>8.6400000000000005E-2</v>
      </c>
      <c r="J4288" s="53">
        <v>2</v>
      </c>
      <c r="K4288" s="54">
        <f>VLOOKUP('Base PF Saúde'!$D4288,'Porte Honorário'!$A$2:$D$44,4,0)</f>
        <v>24.52</v>
      </c>
      <c r="L4288" s="54">
        <f>'Base PF Saúde'!$K4288*'Base PF Saúde'!$C4288</f>
        <v>24.52</v>
      </c>
      <c r="M4288" s="54">
        <f>ROUND('Base PF Saúde'!$E4288*'Uco e Filme'!$A$8,2)</f>
        <v>18.47</v>
      </c>
      <c r="N4288" s="54">
        <f>'Base PF Saúde'!$I4288*'Uco e Filme'!$A$11</f>
        <v>3.3298559999999999</v>
      </c>
      <c r="O4288" s="55">
        <f>ROUND(SUM('Base PF Saúde'!$L4288:$N4288),2)</f>
        <v>46.32</v>
      </c>
    </row>
    <row r="4289" spans="1:15" s="59" customFormat="1" x14ac:dyDescent="0.25">
      <c r="A4289" s="50">
        <v>40803082</v>
      </c>
      <c r="B4289" s="50" t="s">
        <v>4312</v>
      </c>
      <c r="C4289" s="51">
        <v>1</v>
      </c>
      <c r="D4289" s="51" t="s">
        <v>137</v>
      </c>
      <c r="E4289" s="52">
        <v>1.31</v>
      </c>
      <c r="F4289" s="53"/>
      <c r="G4289" s="53"/>
      <c r="H4289" s="53"/>
      <c r="I4289" s="66">
        <v>0.14399999999999999</v>
      </c>
      <c r="J4289" s="53">
        <v>2</v>
      </c>
      <c r="K4289" s="54">
        <f>VLOOKUP('Base PF Saúde'!$D4289,'Porte Honorário'!$A$2:$D$44,4,0)</f>
        <v>24.52</v>
      </c>
      <c r="L4289" s="54">
        <f>'Base PF Saúde'!$K4289*'Base PF Saúde'!$C4289</f>
        <v>24.52</v>
      </c>
      <c r="M4289" s="54">
        <f>ROUND('Base PF Saúde'!$E4289*'Uco e Filme'!$A$8,2)</f>
        <v>18.47</v>
      </c>
      <c r="N4289" s="54">
        <f>'Base PF Saúde'!$I4289*'Uco e Filme'!$A$11</f>
        <v>5.5497599999999991</v>
      </c>
      <c r="O4289" s="55">
        <f>ROUND(SUM('Base PF Saúde'!$L4289:$N4289),2)</f>
        <v>48.54</v>
      </c>
    </row>
    <row r="4290" spans="1:15" s="59" customFormat="1" x14ac:dyDescent="0.25">
      <c r="A4290" s="50">
        <v>40803090</v>
      </c>
      <c r="B4290" s="50" t="s">
        <v>4313</v>
      </c>
      <c r="C4290" s="51">
        <v>1</v>
      </c>
      <c r="D4290" s="51" t="s">
        <v>137</v>
      </c>
      <c r="E4290" s="52">
        <v>1.22</v>
      </c>
      <c r="F4290" s="53"/>
      <c r="G4290" s="53"/>
      <c r="H4290" s="53"/>
      <c r="I4290" s="66">
        <v>8.6400000000000005E-2</v>
      </c>
      <c r="J4290" s="53">
        <v>2</v>
      </c>
      <c r="K4290" s="54">
        <f>VLOOKUP('Base PF Saúde'!$D4290,'Porte Honorário'!$A$2:$D$44,4,0)</f>
        <v>24.52</v>
      </c>
      <c r="L4290" s="54">
        <f>'Base PF Saúde'!$K4290*'Base PF Saúde'!$C4290</f>
        <v>24.52</v>
      </c>
      <c r="M4290" s="54">
        <f>ROUND('Base PF Saúde'!$E4290*'Uco e Filme'!$A$8,2)</f>
        <v>17.2</v>
      </c>
      <c r="N4290" s="54">
        <f>'Base PF Saúde'!$I4290*'Uco e Filme'!$A$11</f>
        <v>3.3298559999999999</v>
      </c>
      <c r="O4290" s="55">
        <f>ROUND(SUM('Base PF Saúde'!$L4290:$N4290),2)</f>
        <v>45.05</v>
      </c>
    </row>
    <row r="4291" spans="1:15" s="59" customFormat="1" x14ac:dyDescent="0.25">
      <c r="A4291" s="50">
        <v>40803104</v>
      </c>
      <c r="B4291" s="50" t="s">
        <v>999</v>
      </c>
      <c r="C4291" s="51">
        <v>1</v>
      </c>
      <c r="D4291" s="51" t="s">
        <v>137</v>
      </c>
      <c r="E4291" s="52">
        <v>1.22</v>
      </c>
      <c r="F4291" s="53"/>
      <c r="G4291" s="53"/>
      <c r="H4291" s="53"/>
      <c r="I4291" s="66">
        <v>0.14399999999999999</v>
      </c>
      <c r="J4291" s="53">
        <v>2</v>
      </c>
      <c r="K4291" s="54">
        <f>VLOOKUP('Base PF Saúde'!$D4291,'Porte Honorário'!$A$2:$D$44,4,0)</f>
        <v>24.52</v>
      </c>
      <c r="L4291" s="54">
        <f>'Base PF Saúde'!$K4291*'Base PF Saúde'!$C4291</f>
        <v>24.52</v>
      </c>
      <c r="M4291" s="54">
        <f>ROUND('Base PF Saúde'!$E4291*'Uco e Filme'!$A$8,2)</f>
        <v>17.2</v>
      </c>
      <c r="N4291" s="54">
        <f>'Base PF Saúde'!$I4291*'Uco e Filme'!$A$11</f>
        <v>5.5497599999999991</v>
      </c>
      <c r="O4291" s="55">
        <f>ROUND(SUM('Base PF Saúde'!$L4291:$N4291),2)</f>
        <v>47.27</v>
      </c>
    </row>
    <row r="4292" spans="1:15" s="59" customFormat="1" x14ac:dyDescent="0.25">
      <c r="A4292" s="50">
        <v>40803112</v>
      </c>
      <c r="B4292" s="50" t="s">
        <v>4314</v>
      </c>
      <c r="C4292" s="51">
        <v>1</v>
      </c>
      <c r="D4292" s="51" t="s">
        <v>137</v>
      </c>
      <c r="E4292" s="52">
        <v>1.22</v>
      </c>
      <c r="F4292" s="53"/>
      <c r="G4292" s="53"/>
      <c r="H4292" s="53"/>
      <c r="I4292" s="66">
        <v>0.17280000000000001</v>
      </c>
      <c r="J4292" s="53">
        <v>2</v>
      </c>
      <c r="K4292" s="54">
        <f>VLOOKUP('Base PF Saúde'!$D4292,'Porte Honorário'!$A$2:$D$44,4,0)</f>
        <v>24.52</v>
      </c>
      <c r="L4292" s="54">
        <f>'Base PF Saúde'!$K4292*'Base PF Saúde'!$C4292</f>
        <v>24.52</v>
      </c>
      <c r="M4292" s="54">
        <f>ROUND('Base PF Saúde'!$E4292*'Uco e Filme'!$A$8,2)</f>
        <v>17.2</v>
      </c>
      <c r="N4292" s="54">
        <f>'Base PF Saúde'!$I4292*'Uco e Filme'!$A$11</f>
        <v>6.6597119999999999</v>
      </c>
      <c r="O4292" s="55">
        <f>ROUND(SUM('Base PF Saúde'!$L4292:$N4292),2)</f>
        <v>48.38</v>
      </c>
    </row>
    <row r="4293" spans="1:15" s="59" customFormat="1" x14ac:dyDescent="0.25">
      <c r="A4293" s="50">
        <v>40803120</v>
      </c>
      <c r="B4293" s="50" t="s">
        <v>4315</v>
      </c>
      <c r="C4293" s="51">
        <v>1</v>
      </c>
      <c r="D4293" s="51" t="s">
        <v>137</v>
      </c>
      <c r="E4293" s="52">
        <v>1.22</v>
      </c>
      <c r="F4293" s="53"/>
      <c r="G4293" s="53"/>
      <c r="H4293" s="53"/>
      <c r="I4293" s="66">
        <v>8.6400000000000005E-2</v>
      </c>
      <c r="J4293" s="53">
        <v>2</v>
      </c>
      <c r="K4293" s="54">
        <f>VLOOKUP('Base PF Saúde'!$D4293,'Porte Honorário'!$A$2:$D$44,4,0)</f>
        <v>24.52</v>
      </c>
      <c r="L4293" s="54">
        <f>'Base PF Saúde'!$K4293*'Base PF Saúde'!$C4293</f>
        <v>24.52</v>
      </c>
      <c r="M4293" s="54">
        <f>ROUND('Base PF Saúde'!$E4293*'Uco e Filme'!$A$8,2)</f>
        <v>17.2</v>
      </c>
      <c r="N4293" s="54">
        <f>'Base PF Saúde'!$I4293*'Uco e Filme'!$A$11</f>
        <v>3.3298559999999999</v>
      </c>
      <c r="O4293" s="55">
        <f>ROUND(SUM('Base PF Saúde'!$L4293:$N4293),2)</f>
        <v>45.05</v>
      </c>
    </row>
    <row r="4294" spans="1:15" s="59" customFormat="1" x14ac:dyDescent="0.25">
      <c r="A4294" s="50">
        <v>40803139</v>
      </c>
      <c r="B4294" s="50" t="s">
        <v>4316</v>
      </c>
      <c r="C4294" s="51">
        <v>1</v>
      </c>
      <c r="D4294" s="51" t="s">
        <v>137</v>
      </c>
      <c r="E4294" s="52">
        <v>1.22</v>
      </c>
      <c r="F4294" s="53"/>
      <c r="G4294" s="53"/>
      <c r="H4294" s="53"/>
      <c r="I4294" s="66">
        <v>7.1999999999999995E-2</v>
      </c>
      <c r="J4294" s="53">
        <v>1</v>
      </c>
      <c r="K4294" s="54">
        <f>VLOOKUP('Base PF Saúde'!$D4294,'Porte Honorário'!$A$2:$D$44,4,0)</f>
        <v>24.52</v>
      </c>
      <c r="L4294" s="54">
        <f>'Base PF Saúde'!$K4294*'Base PF Saúde'!$C4294</f>
        <v>24.52</v>
      </c>
      <c r="M4294" s="54">
        <f>ROUND('Base PF Saúde'!$E4294*'Uco e Filme'!$A$8,2)</f>
        <v>17.2</v>
      </c>
      <c r="N4294" s="54">
        <f>'Base PF Saúde'!$I4294*'Uco e Filme'!$A$11</f>
        <v>2.7748799999999996</v>
      </c>
      <c r="O4294" s="55">
        <f>ROUND(SUM('Base PF Saúde'!$L4294:$N4294),2)</f>
        <v>44.49</v>
      </c>
    </row>
    <row r="4295" spans="1:15" s="59" customFormat="1" x14ac:dyDescent="0.25">
      <c r="A4295" s="50">
        <v>40803147</v>
      </c>
      <c r="B4295" s="50" t="s">
        <v>4317</v>
      </c>
      <c r="C4295" s="51">
        <v>1</v>
      </c>
      <c r="D4295" s="51" t="s">
        <v>132</v>
      </c>
      <c r="E4295" s="52">
        <v>0.24</v>
      </c>
      <c r="F4295" s="53"/>
      <c r="G4295" s="53"/>
      <c r="H4295" s="53"/>
      <c r="I4295" s="66">
        <v>7.1999999999999995E-2</v>
      </c>
      <c r="J4295" s="53">
        <v>1</v>
      </c>
      <c r="K4295" s="54">
        <f>VLOOKUP('Base PF Saúde'!$D4295,'Porte Honorário'!$A$2:$D$44,4,0)</f>
        <v>12.27</v>
      </c>
      <c r="L4295" s="54">
        <f>'Base PF Saúde'!$K4295*'Base PF Saúde'!$C4295</f>
        <v>12.27</v>
      </c>
      <c r="M4295" s="54">
        <f>ROUND('Base PF Saúde'!$E4295*'Uco e Filme'!$A$8,2)</f>
        <v>3.38</v>
      </c>
      <c r="N4295" s="54">
        <f>'Base PF Saúde'!$I4295*'Uco e Filme'!$A$11</f>
        <v>2.7748799999999996</v>
      </c>
      <c r="O4295" s="55">
        <f>ROUND(SUM('Base PF Saúde'!$L4295:$N4295),2)</f>
        <v>18.420000000000002</v>
      </c>
    </row>
    <row r="4296" spans="1:15" ht="18" customHeight="1" x14ac:dyDescent="0.25">
      <c r="A4296" s="72" t="s">
        <v>4318</v>
      </c>
      <c r="B4296" s="73"/>
      <c r="C4296" s="73"/>
      <c r="D4296" s="73"/>
      <c r="E4296" s="73"/>
      <c r="F4296" s="73"/>
      <c r="G4296" s="73"/>
      <c r="H4296" s="73"/>
      <c r="I4296" s="73"/>
      <c r="J4296" s="73"/>
      <c r="K4296" s="73" t="e">
        <f>VLOOKUP(D4296,'Porte Honorário'!$A$3:$B$44,2,0)</f>
        <v>#N/A</v>
      </c>
      <c r="L4296" s="73" t="e">
        <f>'Base PF Saúde'!$K4296*'Base PF Saúde'!$C4296</f>
        <v>#N/A</v>
      </c>
      <c r="M4296" s="73">
        <f>'Base PF Saúde'!$E4296*'Uco e Filme'!$A$2</f>
        <v>0</v>
      </c>
      <c r="N4296" s="73">
        <f>'Base PF Saúde'!$H4296*'Uco e Filme'!$A$11</f>
        <v>0</v>
      </c>
      <c r="O4296" s="74" t="e">
        <f>ROUND(SUM('Base PF Saúde'!$L4296:$N4296),2)</f>
        <v>#N/A</v>
      </c>
    </row>
    <row r="4297" spans="1:15" s="59" customFormat="1" x14ac:dyDescent="0.25">
      <c r="A4297" s="50">
        <v>40804011</v>
      </c>
      <c r="B4297" s="50" t="s">
        <v>4319</v>
      </c>
      <c r="C4297" s="51">
        <v>1</v>
      </c>
      <c r="D4297" s="51" t="s">
        <v>137</v>
      </c>
      <c r="E4297" s="52">
        <v>1.22</v>
      </c>
      <c r="F4297" s="53"/>
      <c r="G4297" s="53"/>
      <c r="H4297" s="53"/>
      <c r="I4297" s="66">
        <v>0.154</v>
      </c>
      <c r="J4297" s="53">
        <v>1</v>
      </c>
      <c r="K4297" s="54">
        <f>VLOOKUP('Base PF Saúde'!$D4297,'Porte Honorário'!$A$2:$D$44,4,0)</f>
        <v>24.52</v>
      </c>
      <c r="L4297" s="54">
        <f>'Base PF Saúde'!$K4297*'Base PF Saúde'!$C4297</f>
        <v>24.52</v>
      </c>
      <c r="M4297" s="54">
        <f>ROUND('Base PF Saúde'!$E4297*'Uco e Filme'!$A$8,2)</f>
        <v>17.2</v>
      </c>
      <c r="N4297" s="54">
        <f>'Base PF Saúde'!$I4297*'Uco e Filme'!$A$11</f>
        <v>5.9351599999999998</v>
      </c>
      <c r="O4297" s="55">
        <f>ROUND(SUM('Base PF Saúde'!$L4297:$N4297),2)</f>
        <v>47.66</v>
      </c>
    </row>
    <row r="4298" spans="1:15" s="59" customFormat="1" x14ac:dyDescent="0.25">
      <c r="A4298" s="50">
        <v>40804020</v>
      </c>
      <c r="B4298" s="50" t="s">
        <v>4320</v>
      </c>
      <c r="C4298" s="51">
        <v>1</v>
      </c>
      <c r="D4298" s="51" t="s">
        <v>137</v>
      </c>
      <c r="E4298" s="52">
        <v>1.4</v>
      </c>
      <c r="F4298" s="53"/>
      <c r="G4298" s="53"/>
      <c r="H4298" s="53"/>
      <c r="I4298" s="66">
        <v>0.12959999999999999</v>
      </c>
      <c r="J4298" s="53">
        <v>3</v>
      </c>
      <c r="K4298" s="54">
        <f>VLOOKUP('Base PF Saúde'!$D4298,'Porte Honorário'!$A$2:$D$44,4,0)</f>
        <v>24.52</v>
      </c>
      <c r="L4298" s="54">
        <f>'Base PF Saúde'!$K4298*'Base PF Saúde'!$C4298</f>
        <v>24.52</v>
      </c>
      <c r="M4298" s="54">
        <f>ROUND('Base PF Saúde'!$E4298*'Uco e Filme'!$A$8,2)</f>
        <v>19.739999999999998</v>
      </c>
      <c r="N4298" s="54">
        <f>'Base PF Saúde'!$I4298*'Uco e Filme'!$A$11</f>
        <v>4.9947839999999992</v>
      </c>
      <c r="O4298" s="55">
        <f>ROUND(SUM('Base PF Saúde'!$L4298:$N4298),2)</f>
        <v>49.25</v>
      </c>
    </row>
    <row r="4299" spans="1:15" s="59" customFormat="1" x14ac:dyDescent="0.25">
      <c r="A4299" s="50">
        <v>40804038</v>
      </c>
      <c r="B4299" s="50" t="s">
        <v>4321</v>
      </c>
      <c r="C4299" s="51">
        <v>1</v>
      </c>
      <c r="D4299" s="51" t="s">
        <v>137</v>
      </c>
      <c r="E4299" s="52">
        <v>1.31</v>
      </c>
      <c r="F4299" s="53"/>
      <c r="G4299" s="53"/>
      <c r="H4299" s="53"/>
      <c r="I4299" s="66">
        <v>0.192</v>
      </c>
      <c r="J4299" s="53">
        <v>2</v>
      </c>
      <c r="K4299" s="54">
        <f>VLOOKUP('Base PF Saúde'!$D4299,'Porte Honorário'!$A$2:$D$44,4,0)</f>
        <v>24.52</v>
      </c>
      <c r="L4299" s="54">
        <f>'Base PF Saúde'!$K4299*'Base PF Saúde'!$C4299</f>
        <v>24.52</v>
      </c>
      <c r="M4299" s="54">
        <f>ROUND('Base PF Saúde'!$E4299*'Uco e Filme'!$A$8,2)</f>
        <v>18.47</v>
      </c>
      <c r="N4299" s="54">
        <f>'Base PF Saúde'!$I4299*'Uco e Filme'!$A$11</f>
        <v>7.39968</v>
      </c>
      <c r="O4299" s="55">
        <f>ROUND(SUM('Base PF Saúde'!$L4299:$N4299),2)</f>
        <v>50.39</v>
      </c>
    </row>
    <row r="4300" spans="1:15" s="59" customFormat="1" x14ac:dyDescent="0.25">
      <c r="A4300" s="50">
        <v>40804046</v>
      </c>
      <c r="B4300" s="50" t="s">
        <v>4322</v>
      </c>
      <c r="C4300" s="51">
        <v>1</v>
      </c>
      <c r="D4300" s="51" t="s">
        <v>137</v>
      </c>
      <c r="E4300" s="52">
        <v>1.31</v>
      </c>
      <c r="F4300" s="53"/>
      <c r="G4300" s="53"/>
      <c r="H4300" s="53"/>
      <c r="I4300" s="66">
        <v>0.24</v>
      </c>
      <c r="J4300" s="53">
        <v>2</v>
      </c>
      <c r="K4300" s="54">
        <f>VLOOKUP('Base PF Saúde'!$D4300,'Porte Honorário'!$A$2:$D$44,4,0)</f>
        <v>24.52</v>
      </c>
      <c r="L4300" s="54">
        <f>'Base PF Saúde'!$K4300*'Base PF Saúde'!$C4300</f>
        <v>24.52</v>
      </c>
      <c r="M4300" s="54">
        <f>ROUND('Base PF Saúde'!$E4300*'Uco e Filme'!$A$8,2)</f>
        <v>18.47</v>
      </c>
      <c r="N4300" s="54">
        <f>'Base PF Saúde'!$I4300*'Uco e Filme'!$A$11</f>
        <v>9.2495999999999992</v>
      </c>
      <c r="O4300" s="55">
        <f>ROUND(SUM('Base PF Saúde'!$L4300:$N4300),2)</f>
        <v>52.24</v>
      </c>
    </row>
    <row r="4301" spans="1:15" s="59" customFormat="1" x14ac:dyDescent="0.25">
      <c r="A4301" s="50">
        <v>40804054</v>
      </c>
      <c r="B4301" s="50" t="s">
        <v>4323</v>
      </c>
      <c r="C4301" s="51">
        <v>1</v>
      </c>
      <c r="D4301" s="51" t="s">
        <v>137</v>
      </c>
      <c r="E4301" s="52">
        <v>1.22</v>
      </c>
      <c r="F4301" s="53"/>
      <c r="G4301" s="53"/>
      <c r="H4301" s="53"/>
      <c r="I4301" s="66">
        <v>0.14399999999999999</v>
      </c>
      <c r="J4301" s="53">
        <v>2</v>
      </c>
      <c r="K4301" s="54">
        <f>VLOOKUP('Base PF Saúde'!$D4301,'Porte Honorário'!$A$2:$D$44,4,0)</f>
        <v>24.52</v>
      </c>
      <c r="L4301" s="54">
        <f>'Base PF Saúde'!$K4301*'Base PF Saúde'!$C4301</f>
        <v>24.52</v>
      </c>
      <c r="M4301" s="54">
        <f>ROUND('Base PF Saúde'!$E4301*'Uco e Filme'!$A$8,2)</f>
        <v>17.2</v>
      </c>
      <c r="N4301" s="54">
        <f>'Base PF Saúde'!$I4301*'Uco e Filme'!$A$11</f>
        <v>5.5497599999999991</v>
      </c>
      <c r="O4301" s="55">
        <f>ROUND(SUM('Base PF Saúde'!$L4301:$N4301),2)</f>
        <v>47.27</v>
      </c>
    </row>
    <row r="4302" spans="1:15" s="59" customFormat="1" x14ac:dyDescent="0.25">
      <c r="A4302" s="50">
        <v>40804062</v>
      </c>
      <c r="B4302" s="50" t="s">
        <v>4324</v>
      </c>
      <c r="C4302" s="51">
        <v>1</v>
      </c>
      <c r="D4302" s="51" t="s">
        <v>137</v>
      </c>
      <c r="E4302" s="52">
        <v>1.31</v>
      </c>
      <c r="F4302" s="53"/>
      <c r="G4302" s="53"/>
      <c r="H4302" s="53"/>
      <c r="I4302" s="66">
        <v>0.18720000000000001</v>
      </c>
      <c r="J4302" s="53">
        <v>3</v>
      </c>
      <c r="K4302" s="54">
        <f>VLOOKUP('Base PF Saúde'!$D4302,'Porte Honorário'!$A$2:$D$44,4,0)</f>
        <v>24.52</v>
      </c>
      <c r="L4302" s="54">
        <f>'Base PF Saúde'!$K4302*'Base PF Saúde'!$C4302</f>
        <v>24.52</v>
      </c>
      <c r="M4302" s="54">
        <f>ROUND('Base PF Saúde'!$E4302*'Uco e Filme'!$A$8,2)</f>
        <v>18.47</v>
      </c>
      <c r="N4302" s="54">
        <f>'Base PF Saúde'!$I4302*'Uco e Filme'!$A$11</f>
        <v>7.2146879999999998</v>
      </c>
      <c r="O4302" s="55">
        <f>ROUND(SUM('Base PF Saúde'!$L4302:$N4302),2)</f>
        <v>50.2</v>
      </c>
    </row>
    <row r="4303" spans="1:15" s="59" customFormat="1" x14ac:dyDescent="0.25">
      <c r="A4303" s="50">
        <v>40804070</v>
      </c>
      <c r="B4303" s="50" t="s">
        <v>4325</v>
      </c>
      <c r="C4303" s="51">
        <v>1</v>
      </c>
      <c r="D4303" s="51" t="s">
        <v>137</v>
      </c>
      <c r="E4303" s="52">
        <v>1.22</v>
      </c>
      <c r="F4303" s="53"/>
      <c r="G4303" s="53"/>
      <c r="H4303" s="53"/>
      <c r="I4303" s="66">
        <v>0.24</v>
      </c>
      <c r="J4303" s="53">
        <v>2</v>
      </c>
      <c r="K4303" s="54">
        <f>VLOOKUP('Base PF Saúde'!$D4303,'Porte Honorário'!$A$2:$D$44,4,0)</f>
        <v>24.52</v>
      </c>
      <c r="L4303" s="54">
        <f>'Base PF Saúde'!$K4303*'Base PF Saúde'!$C4303</f>
        <v>24.52</v>
      </c>
      <c r="M4303" s="54">
        <f>ROUND('Base PF Saúde'!$E4303*'Uco e Filme'!$A$8,2)</f>
        <v>17.2</v>
      </c>
      <c r="N4303" s="54">
        <f>'Base PF Saúde'!$I4303*'Uco e Filme'!$A$11</f>
        <v>9.2495999999999992</v>
      </c>
      <c r="O4303" s="55">
        <f>ROUND(SUM('Base PF Saúde'!$L4303:$N4303),2)</f>
        <v>50.97</v>
      </c>
    </row>
    <row r="4304" spans="1:15" s="59" customFormat="1" x14ac:dyDescent="0.25">
      <c r="A4304" s="50">
        <v>40804089</v>
      </c>
      <c r="B4304" s="50" t="s">
        <v>4326</v>
      </c>
      <c r="C4304" s="51">
        <v>1</v>
      </c>
      <c r="D4304" s="51" t="s">
        <v>137</v>
      </c>
      <c r="E4304" s="52">
        <v>1.22</v>
      </c>
      <c r="F4304" s="53"/>
      <c r="G4304" s="53"/>
      <c r="H4304" s="53"/>
      <c r="I4304" s="66">
        <v>8.6400000000000005E-2</v>
      </c>
      <c r="J4304" s="53">
        <v>2</v>
      </c>
      <c r="K4304" s="54">
        <f>VLOOKUP('Base PF Saúde'!$D4304,'Porte Honorário'!$A$2:$D$44,4,0)</f>
        <v>24.52</v>
      </c>
      <c r="L4304" s="54">
        <f>'Base PF Saúde'!$K4304*'Base PF Saúde'!$C4304</f>
        <v>24.52</v>
      </c>
      <c r="M4304" s="54">
        <f>ROUND('Base PF Saúde'!$E4304*'Uco e Filme'!$A$8,2)</f>
        <v>17.2</v>
      </c>
      <c r="N4304" s="54">
        <f>'Base PF Saúde'!$I4304*'Uco e Filme'!$A$11</f>
        <v>3.3298559999999999</v>
      </c>
      <c r="O4304" s="55">
        <f>ROUND(SUM('Base PF Saúde'!$L4304:$N4304),2)</f>
        <v>45.05</v>
      </c>
    </row>
    <row r="4305" spans="1:15" s="59" customFormat="1" x14ac:dyDescent="0.25">
      <c r="A4305" s="50">
        <v>40804097</v>
      </c>
      <c r="B4305" s="50" t="s">
        <v>4327</v>
      </c>
      <c r="C4305" s="51">
        <v>1</v>
      </c>
      <c r="D4305" s="51" t="s">
        <v>137</v>
      </c>
      <c r="E4305" s="52">
        <v>1.22</v>
      </c>
      <c r="F4305" s="53"/>
      <c r="G4305" s="53"/>
      <c r="H4305" s="53"/>
      <c r="I4305" s="66">
        <v>0.14399999999999999</v>
      </c>
      <c r="J4305" s="53">
        <v>2</v>
      </c>
      <c r="K4305" s="54">
        <f>VLOOKUP('Base PF Saúde'!$D4305,'Porte Honorário'!$A$2:$D$44,4,0)</f>
        <v>24.52</v>
      </c>
      <c r="L4305" s="54">
        <f>'Base PF Saúde'!$K4305*'Base PF Saúde'!$C4305</f>
        <v>24.52</v>
      </c>
      <c r="M4305" s="54">
        <f>ROUND('Base PF Saúde'!$E4305*'Uco e Filme'!$A$8,2)</f>
        <v>17.2</v>
      </c>
      <c r="N4305" s="54">
        <f>'Base PF Saúde'!$I4305*'Uco e Filme'!$A$11</f>
        <v>5.5497599999999991</v>
      </c>
      <c r="O4305" s="55">
        <f>ROUND(SUM('Base PF Saúde'!$L4305:$N4305),2)</f>
        <v>47.27</v>
      </c>
    </row>
    <row r="4306" spans="1:15" s="59" customFormat="1" x14ac:dyDescent="0.25">
      <c r="A4306" s="50">
        <v>40804100</v>
      </c>
      <c r="B4306" s="50" t="s">
        <v>4328</v>
      </c>
      <c r="C4306" s="51">
        <v>1</v>
      </c>
      <c r="D4306" s="51" t="s">
        <v>137</v>
      </c>
      <c r="E4306" s="52">
        <v>1.22</v>
      </c>
      <c r="F4306" s="53"/>
      <c r="G4306" s="53"/>
      <c r="H4306" s="53"/>
      <c r="I4306" s="66">
        <v>8.6400000000000005E-2</v>
      </c>
      <c r="J4306" s="53">
        <v>2</v>
      </c>
      <c r="K4306" s="54">
        <f>VLOOKUP('Base PF Saúde'!$D4306,'Porte Honorário'!$A$2:$D$44,4,0)</f>
        <v>24.52</v>
      </c>
      <c r="L4306" s="54">
        <f>'Base PF Saúde'!$K4306*'Base PF Saúde'!$C4306</f>
        <v>24.52</v>
      </c>
      <c r="M4306" s="54">
        <f>ROUND('Base PF Saúde'!$E4306*'Uco e Filme'!$A$8,2)</f>
        <v>17.2</v>
      </c>
      <c r="N4306" s="54">
        <f>'Base PF Saúde'!$I4306*'Uco e Filme'!$A$11</f>
        <v>3.3298559999999999</v>
      </c>
      <c r="O4306" s="55">
        <f>ROUND(SUM('Base PF Saúde'!$L4306:$N4306),2)</f>
        <v>45.05</v>
      </c>
    </row>
    <row r="4307" spans="1:15" s="59" customFormat="1" x14ac:dyDescent="0.25">
      <c r="A4307" s="50">
        <v>40804119</v>
      </c>
      <c r="B4307" s="50" t="s">
        <v>4329</v>
      </c>
      <c r="C4307" s="51">
        <v>1</v>
      </c>
      <c r="D4307" s="51" t="s">
        <v>137</v>
      </c>
      <c r="E4307" s="52">
        <v>1.31</v>
      </c>
      <c r="F4307" s="53"/>
      <c r="G4307" s="53"/>
      <c r="H4307" s="53"/>
      <c r="I4307" s="66">
        <v>0.154</v>
      </c>
      <c r="J4307" s="53">
        <v>3</v>
      </c>
      <c r="K4307" s="54">
        <f>VLOOKUP('Base PF Saúde'!$D4307,'Porte Honorário'!$A$2:$D$44,4,0)</f>
        <v>24.52</v>
      </c>
      <c r="L4307" s="54">
        <f>'Base PF Saúde'!$K4307*'Base PF Saúde'!$C4307</f>
        <v>24.52</v>
      </c>
      <c r="M4307" s="54">
        <f>ROUND('Base PF Saúde'!$E4307*'Uco e Filme'!$A$8,2)</f>
        <v>18.47</v>
      </c>
      <c r="N4307" s="54">
        <f>'Base PF Saúde'!$I4307*'Uco e Filme'!$A$11</f>
        <v>5.9351599999999998</v>
      </c>
      <c r="O4307" s="55">
        <f>ROUND(SUM('Base PF Saúde'!$L4307:$N4307),2)</f>
        <v>48.93</v>
      </c>
    </row>
    <row r="4308" spans="1:15" s="59" customFormat="1" x14ac:dyDescent="0.25">
      <c r="A4308" s="50">
        <v>40804127</v>
      </c>
      <c r="B4308" s="50" t="s">
        <v>4330</v>
      </c>
      <c r="C4308" s="51">
        <v>1</v>
      </c>
      <c r="D4308" s="51" t="s">
        <v>137</v>
      </c>
      <c r="E4308" s="52">
        <v>2.31</v>
      </c>
      <c r="F4308" s="53"/>
      <c r="G4308" s="53"/>
      <c r="H4308" s="53"/>
      <c r="I4308" s="66">
        <v>0.31850000000000001</v>
      </c>
      <c r="J4308" s="53">
        <v>1</v>
      </c>
      <c r="K4308" s="54">
        <f>VLOOKUP('Base PF Saúde'!$D4308,'Porte Honorário'!$A$2:$D$44,4,0)</f>
        <v>24.52</v>
      </c>
      <c r="L4308" s="54">
        <f>'Base PF Saúde'!$K4308*'Base PF Saúde'!$C4308</f>
        <v>24.52</v>
      </c>
      <c r="M4308" s="54">
        <f>ROUND('Base PF Saúde'!$E4308*'Uco e Filme'!$A$8,2)</f>
        <v>32.57</v>
      </c>
      <c r="N4308" s="54">
        <f>'Base PF Saúde'!$I4308*'Uco e Filme'!$A$11</f>
        <v>12.274990000000001</v>
      </c>
      <c r="O4308" s="55">
        <f>ROUND(SUM('Base PF Saúde'!$L4308:$N4308),2)</f>
        <v>69.36</v>
      </c>
    </row>
    <row r="4309" spans="1:15" s="59" customFormat="1" x14ac:dyDescent="0.25">
      <c r="A4309" s="50">
        <v>40804135</v>
      </c>
      <c r="B4309" s="50" t="s">
        <v>4331</v>
      </c>
      <c r="C4309" s="51">
        <v>1</v>
      </c>
      <c r="D4309" s="51" t="s">
        <v>132</v>
      </c>
      <c r="E4309" s="52">
        <v>0.24</v>
      </c>
      <c r="F4309" s="53"/>
      <c r="G4309" s="53"/>
      <c r="H4309" s="53"/>
      <c r="I4309" s="66">
        <v>7.1999999999999995E-2</v>
      </c>
      <c r="J4309" s="53">
        <v>1</v>
      </c>
      <c r="K4309" s="54">
        <f>VLOOKUP('Base PF Saúde'!$D4309,'Porte Honorário'!$A$2:$D$44,4,0)</f>
        <v>12.27</v>
      </c>
      <c r="L4309" s="54">
        <f>'Base PF Saúde'!$K4309*'Base PF Saúde'!$C4309</f>
        <v>12.27</v>
      </c>
      <c r="M4309" s="54">
        <f>ROUND('Base PF Saúde'!$E4309*'Uco e Filme'!$A$8,2)</f>
        <v>3.38</v>
      </c>
      <c r="N4309" s="54">
        <f>'Base PF Saúde'!$I4309*'Uco e Filme'!$A$11</f>
        <v>2.7748799999999996</v>
      </c>
      <c r="O4309" s="55">
        <f>ROUND(SUM('Base PF Saúde'!$L4309:$N4309),2)</f>
        <v>18.420000000000002</v>
      </c>
    </row>
    <row r="4310" spans="1:15" ht="18" customHeight="1" x14ac:dyDescent="0.25">
      <c r="A4310" s="72" t="s">
        <v>4332</v>
      </c>
      <c r="B4310" s="73"/>
      <c r="C4310" s="73"/>
      <c r="D4310" s="73"/>
      <c r="E4310" s="73"/>
      <c r="F4310" s="73"/>
      <c r="G4310" s="73"/>
      <c r="H4310" s="73"/>
      <c r="I4310" s="73"/>
      <c r="J4310" s="73"/>
      <c r="K4310" s="73" t="e">
        <f>VLOOKUP(D4310,'Porte Honorário'!$A$3:$B$44,2,0)</f>
        <v>#N/A</v>
      </c>
      <c r="L4310" s="73" t="e">
        <f>'Base PF Saúde'!$K4310*'Base PF Saúde'!$C4310</f>
        <v>#N/A</v>
      </c>
      <c r="M4310" s="73">
        <f>'Base PF Saúde'!$E4310*'Uco e Filme'!$A$2</f>
        <v>0</v>
      </c>
      <c r="N4310" s="73">
        <f>'Base PF Saúde'!$H4310*'Uco e Filme'!$A$11</f>
        <v>0</v>
      </c>
      <c r="O4310" s="74" t="e">
        <f>ROUND(SUM('Base PF Saúde'!$L4310:$N4310),2)</f>
        <v>#N/A</v>
      </c>
    </row>
    <row r="4311" spans="1:15" s="59" customFormat="1" x14ac:dyDescent="0.25">
      <c r="A4311" s="50">
        <v>40805018</v>
      </c>
      <c r="B4311" s="50" t="s">
        <v>4333</v>
      </c>
      <c r="C4311" s="51">
        <v>1</v>
      </c>
      <c r="D4311" s="51" t="s">
        <v>137</v>
      </c>
      <c r="E4311" s="52">
        <v>0.83</v>
      </c>
      <c r="F4311" s="53"/>
      <c r="G4311" s="53"/>
      <c r="H4311" s="53"/>
      <c r="I4311" s="66">
        <v>0.154</v>
      </c>
      <c r="J4311" s="53">
        <v>1</v>
      </c>
      <c r="K4311" s="54">
        <f>VLOOKUP('Base PF Saúde'!$D4311,'Porte Honorário'!$A$2:$D$44,4,0)</f>
        <v>24.52</v>
      </c>
      <c r="L4311" s="54">
        <f>'Base PF Saúde'!$K4311*'Base PF Saúde'!$C4311</f>
        <v>24.52</v>
      </c>
      <c r="M4311" s="54">
        <f>ROUND('Base PF Saúde'!$E4311*'Uco e Filme'!$A$8,2)</f>
        <v>11.7</v>
      </c>
      <c r="N4311" s="54">
        <f>'Base PF Saúde'!$I4311*'Uco e Filme'!$A$11</f>
        <v>5.9351599999999998</v>
      </c>
      <c r="O4311" s="55">
        <f>ROUND(SUM('Base PF Saúde'!$L4311:$N4311),2)</f>
        <v>42.16</v>
      </c>
    </row>
    <row r="4312" spans="1:15" s="59" customFormat="1" x14ac:dyDescent="0.25">
      <c r="A4312" s="50">
        <v>40805026</v>
      </c>
      <c r="B4312" s="50" t="s">
        <v>4334</v>
      </c>
      <c r="C4312" s="51">
        <v>1</v>
      </c>
      <c r="D4312" s="51" t="s">
        <v>137</v>
      </c>
      <c r="E4312" s="52">
        <v>1.18</v>
      </c>
      <c r="F4312" s="53"/>
      <c r="G4312" s="53"/>
      <c r="H4312" s="53"/>
      <c r="I4312" s="66">
        <v>0.308</v>
      </c>
      <c r="J4312" s="53">
        <v>2</v>
      </c>
      <c r="K4312" s="54">
        <f>VLOOKUP('Base PF Saúde'!$D4312,'Porte Honorário'!$A$2:$D$44,4,0)</f>
        <v>24.52</v>
      </c>
      <c r="L4312" s="54">
        <f>'Base PF Saúde'!$K4312*'Base PF Saúde'!$C4312</f>
        <v>24.52</v>
      </c>
      <c r="M4312" s="54">
        <f>ROUND('Base PF Saúde'!$E4312*'Uco e Filme'!$A$8,2)</f>
        <v>16.64</v>
      </c>
      <c r="N4312" s="54">
        <f>'Base PF Saúde'!$I4312*'Uco e Filme'!$A$11</f>
        <v>11.87032</v>
      </c>
      <c r="O4312" s="55">
        <f>ROUND(SUM('Base PF Saúde'!$L4312:$N4312),2)</f>
        <v>53.03</v>
      </c>
    </row>
    <row r="4313" spans="1:15" s="59" customFormat="1" x14ac:dyDescent="0.25">
      <c r="A4313" s="50">
        <v>40805034</v>
      </c>
      <c r="B4313" s="50" t="s">
        <v>4335</v>
      </c>
      <c r="C4313" s="51">
        <v>1</v>
      </c>
      <c r="D4313" s="51" t="s">
        <v>137</v>
      </c>
      <c r="E4313" s="52">
        <v>1.22</v>
      </c>
      <c r="F4313" s="53"/>
      <c r="G4313" s="53"/>
      <c r="H4313" s="53"/>
      <c r="I4313" s="66">
        <v>0.46200000000000002</v>
      </c>
      <c r="J4313" s="53">
        <v>3</v>
      </c>
      <c r="K4313" s="54">
        <f>VLOOKUP('Base PF Saúde'!$D4313,'Porte Honorário'!$A$2:$D$44,4,0)</f>
        <v>24.52</v>
      </c>
      <c r="L4313" s="54">
        <f>'Base PF Saúde'!$K4313*'Base PF Saúde'!$C4313</f>
        <v>24.52</v>
      </c>
      <c r="M4313" s="54">
        <f>ROUND('Base PF Saúde'!$E4313*'Uco e Filme'!$A$8,2)</f>
        <v>17.2</v>
      </c>
      <c r="N4313" s="54">
        <f>'Base PF Saúde'!$I4313*'Uco e Filme'!$A$11</f>
        <v>17.805479999999999</v>
      </c>
      <c r="O4313" s="55">
        <f>ROUND(SUM('Base PF Saúde'!$L4313:$N4313),2)</f>
        <v>59.53</v>
      </c>
    </row>
    <row r="4314" spans="1:15" s="59" customFormat="1" x14ac:dyDescent="0.25">
      <c r="A4314" s="50">
        <v>40805042</v>
      </c>
      <c r="B4314" s="50" t="s">
        <v>4336</v>
      </c>
      <c r="C4314" s="51">
        <v>1</v>
      </c>
      <c r="D4314" s="51" t="s">
        <v>98</v>
      </c>
      <c r="E4314" s="52">
        <v>1.34</v>
      </c>
      <c r="F4314" s="53"/>
      <c r="G4314" s="53"/>
      <c r="H4314" s="53"/>
      <c r="I4314" s="66">
        <v>0.61599999999999999</v>
      </c>
      <c r="J4314" s="53">
        <v>4</v>
      </c>
      <c r="K4314" s="54">
        <f>VLOOKUP('Base PF Saúde'!$D4314,'Porte Honorário'!$A$2:$D$44,4,0)</f>
        <v>36.79</v>
      </c>
      <c r="L4314" s="54">
        <f>'Base PF Saúde'!$K4314*'Base PF Saúde'!$C4314</f>
        <v>36.79</v>
      </c>
      <c r="M4314" s="54">
        <f>ROUND('Base PF Saúde'!$E4314*'Uco e Filme'!$A$8,2)</f>
        <v>18.89</v>
      </c>
      <c r="N4314" s="54">
        <f>'Base PF Saúde'!$I4314*'Uco e Filme'!$A$11</f>
        <v>23.740639999999999</v>
      </c>
      <c r="O4314" s="55">
        <f>ROUND(SUM('Base PF Saúde'!$L4314:$N4314),2)</f>
        <v>79.42</v>
      </c>
    </row>
    <row r="4315" spans="1:15" s="59" customFormat="1" x14ac:dyDescent="0.25">
      <c r="A4315" s="50">
        <v>40805050</v>
      </c>
      <c r="B4315" s="50" t="s">
        <v>4337</v>
      </c>
      <c r="C4315" s="51">
        <v>1</v>
      </c>
      <c r="D4315" s="51" t="s">
        <v>98</v>
      </c>
      <c r="E4315" s="52">
        <v>1.34</v>
      </c>
      <c r="F4315" s="53"/>
      <c r="G4315" s="53"/>
      <c r="H4315" s="53"/>
      <c r="I4315" s="66">
        <v>0.61599999999999999</v>
      </c>
      <c r="J4315" s="53">
        <v>4</v>
      </c>
      <c r="K4315" s="54">
        <f>VLOOKUP('Base PF Saúde'!$D4315,'Porte Honorário'!$A$2:$D$44,4,0)</f>
        <v>36.79</v>
      </c>
      <c r="L4315" s="54">
        <f>'Base PF Saúde'!$K4315*'Base PF Saúde'!$C4315</f>
        <v>36.79</v>
      </c>
      <c r="M4315" s="54">
        <f>ROUND('Base PF Saúde'!$E4315*'Uco e Filme'!$A$8,2)</f>
        <v>18.89</v>
      </c>
      <c r="N4315" s="54">
        <f>'Base PF Saúde'!$I4315*'Uco e Filme'!$A$11</f>
        <v>23.740639999999999</v>
      </c>
      <c r="O4315" s="55">
        <f>ROUND(SUM('Base PF Saúde'!$L4315:$N4315),2)</f>
        <v>79.42</v>
      </c>
    </row>
    <row r="4316" spans="1:15" s="59" customFormat="1" x14ac:dyDescent="0.25">
      <c r="A4316" s="50">
        <v>40805069</v>
      </c>
      <c r="B4316" s="50" t="s">
        <v>4338</v>
      </c>
      <c r="C4316" s="51">
        <v>1</v>
      </c>
      <c r="D4316" s="51" t="s">
        <v>64</v>
      </c>
      <c r="E4316" s="52">
        <v>3.17</v>
      </c>
      <c r="F4316" s="53"/>
      <c r="G4316" s="53"/>
      <c r="H4316" s="53"/>
      <c r="I4316" s="66">
        <v>0.57599999999999996</v>
      </c>
      <c r="J4316" s="53">
        <v>9</v>
      </c>
      <c r="K4316" s="54">
        <f>VLOOKUP('Base PF Saúde'!$D4316,'Porte Honorário'!$A$2:$D$44,4,0)</f>
        <v>49.03</v>
      </c>
      <c r="L4316" s="54">
        <f>'Base PF Saúde'!$K4316*'Base PF Saúde'!$C4316</f>
        <v>49.03</v>
      </c>
      <c r="M4316" s="54">
        <f>ROUND('Base PF Saúde'!$E4316*'Uco e Filme'!$A$8,2)</f>
        <v>44.7</v>
      </c>
      <c r="N4316" s="54">
        <f>'Base PF Saúde'!$I4316*'Uco e Filme'!$A$11</f>
        <v>22.199039999999997</v>
      </c>
      <c r="O4316" s="55">
        <f>ROUND(SUM('Base PF Saúde'!$L4316:$N4316),2)</f>
        <v>115.93</v>
      </c>
    </row>
    <row r="4317" spans="1:15" s="59" customFormat="1" ht="24" x14ac:dyDescent="0.25">
      <c r="A4317" s="50">
        <v>40805077</v>
      </c>
      <c r="B4317" s="50" t="s">
        <v>4339</v>
      </c>
      <c r="C4317" s="51">
        <v>1</v>
      </c>
      <c r="D4317" s="51" t="s">
        <v>137</v>
      </c>
      <c r="E4317" s="52">
        <v>1.31</v>
      </c>
      <c r="F4317" s="53"/>
      <c r="G4317" s="53"/>
      <c r="H4317" s="53"/>
      <c r="I4317" s="66">
        <v>0.17280000000000001</v>
      </c>
      <c r="J4317" s="53">
        <v>4</v>
      </c>
      <c r="K4317" s="54">
        <f>VLOOKUP('Base PF Saúde'!$D4317,'Porte Honorário'!$A$2:$D$44,4,0)</f>
        <v>24.52</v>
      </c>
      <c r="L4317" s="54">
        <f>'Base PF Saúde'!$K4317*'Base PF Saúde'!$C4317</f>
        <v>24.52</v>
      </c>
      <c r="M4317" s="54">
        <f>ROUND('Base PF Saúde'!$E4317*'Uco e Filme'!$A$8,2)</f>
        <v>18.47</v>
      </c>
      <c r="N4317" s="54">
        <f>'Base PF Saúde'!$I4317*'Uco e Filme'!$A$11</f>
        <v>6.6597119999999999</v>
      </c>
      <c r="O4317" s="55">
        <f>ROUND(SUM('Base PF Saúde'!$L4317:$N4317),2)</f>
        <v>49.65</v>
      </c>
    </row>
    <row r="4318" spans="1:15" ht="18" customHeight="1" x14ac:dyDescent="0.25">
      <c r="A4318" s="72" t="s">
        <v>4332</v>
      </c>
      <c r="B4318" s="73"/>
      <c r="C4318" s="73"/>
      <c r="D4318" s="73"/>
      <c r="E4318" s="73"/>
      <c r="F4318" s="73"/>
      <c r="G4318" s="73"/>
      <c r="H4318" s="73"/>
      <c r="I4318" s="73"/>
      <c r="J4318" s="73"/>
      <c r="K4318" s="73" t="e">
        <f>VLOOKUP(D4318,'Porte Honorário'!$A$3:$B$44,2,0)</f>
        <v>#N/A</v>
      </c>
      <c r="L4318" s="73" t="e">
        <f>'Base PF Saúde'!$K4318*'Base PF Saúde'!$C4318</f>
        <v>#N/A</v>
      </c>
      <c r="M4318" s="73">
        <f>'Base PF Saúde'!$E4318*'Uco e Filme'!$A$2</f>
        <v>0</v>
      </c>
      <c r="N4318" s="73">
        <f>'Base PF Saúde'!$H4318*'Uco e Filme'!$A$11</f>
        <v>0</v>
      </c>
      <c r="O4318" s="74" t="e">
        <f>ROUND(SUM('Base PF Saúde'!$L4318:$N4318),2)</f>
        <v>#N/A</v>
      </c>
    </row>
    <row r="4319" spans="1:15" s="59" customFormat="1" x14ac:dyDescent="0.25">
      <c r="A4319" s="50">
        <v>40806014</v>
      </c>
      <c r="B4319" s="50" t="s">
        <v>4340</v>
      </c>
      <c r="C4319" s="51">
        <v>1</v>
      </c>
      <c r="D4319" s="51" t="s">
        <v>145</v>
      </c>
      <c r="E4319" s="52">
        <v>2.4</v>
      </c>
      <c r="F4319" s="53"/>
      <c r="G4319" s="53"/>
      <c r="H4319" s="53"/>
      <c r="I4319" s="66">
        <v>0.23039999999999999</v>
      </c>
      <c r="J4319" s="53">
        <v>8</v>
      </c>
      <c r="K4319" s="54">
        <f>VLOOKUP('Base PF Saúde'!$D4319,'Porte Honorário'!$A$2:$D$44,4,0)</f>
        <v>78.459999999999994</v>
      </c>
      <c r="L4319" s="54">
        <f>'Base PF Saúde'!$K4319*'Base PF Saúde'!$C4319</f>
        <v>78.459999999999994</v>
      </c>
      <c r="M4319" s="54">
        <f>ROUND('Base PF Saúde'!$E4319*'Uco e Filme'!$A$8,2)</f>
        <v>33.840000000000003</v>
      </c>
      <c r="N4319" s="54">
        <f>'Base PF Saúde'!$I4319*'Uco e Filme'!$A$11</f>
        <v>8.8796160000000004</v>
      </c>
      <c r="O4319" s="55">
        <f>ROUND(SUM('Base PF Saúde'!$L4319:$N4319),2)</f>
        <v>121.18</v>
      </c>
    </row>
    <row r="4320" spans="1:15" s="59" customFormat="1" x14ac:dyDescent="0.25">
      <c r="A4320" s="50">
        <v>40806022</v>
      </c>
      <c r="B4320" s="50" t="s">
        <v>4341</v>
      </c>
      <c r="C4320" s="51">
        <v>1</v>
      </c>
      <c r="D4320" s="51" t="s">
        <v>102</v>
      </c>
      <c r="E4320" s="52">
        <v>4.08</v>
      </c>
      <c r="F4320" s="53"/>
      <c r="G4320" s="53"/>
      <c r="H4320" s="53"/>
      <c r="I4320" s="66">
        <v>0.23039999999999999</v>
      </c>
      <c r="J4320" s="53">
        <v>8</v>
      </c>
      <c r="K4320" s="54">
        <f>VLOOKUP('Base PF Saúde'!$D4320,'Porte Honorário'!$A$2:$D$44,4,0)</f>
        <v>137.31</v>
      </c>
      <c r="L4320" s="54">
        <f>'Base PF Saúde'!$K4320*'Base PF Saúde'!$C4320</f>
        <v>137.31</v>
      </c>
      <c r="M4320" s="54">
        <f>ROUND('Base PF Saúde'!$E4320*'Uco e Filme'!$A$8,2)</f>
        <v>57.53</v>
      </c>
      <c r="N4320" s="54">
        <f>'Base PF Saúde'!$I4320*'Uco e Filme'!$A$11</f>
        <v>8.8796160000000004</v>
      </c>
      <c r="O4320" s="55">
        <f>ROUND(SUM('Base PF Saúde'!$L4320:$N4320),2)</f>
        <v>203.72</v>
      </c>
    </row>
    <row r="4321" spans="1:15" s="59" customFormat="1" x14ac:dyDescent="0.25">
      <c r="A4321" s="50">
        <v>40806030</v>
      </c>
      <c r="B4321" s="50" t="s">
        <v>4342</v>
      </c>
      <c r="C4321" s="51">
        <v>1</v>
      </c>
      <c r="D4321" s="51" t="s">
        <v>64</v>
      </c>
      <c r="E4321" s="52">
        <v>2.4</v>
      </c>
      <c r="F4321" s="53"/>
      <c r="G4321" s="53"/>
      <c r="H4321" s="53"/>
      <c r="I4321" s="66">
        <v>0.23039999999999999</v>
      </c>
      <c r="J4321" s="53">
        <v>8</v>
      </c>
      <c r="K4321" s="54">
        <f>VLOOKUP('Base PF Saúde'!$D4321,'Porte Honorário'!$A$2:$D$44,4,0)</f>
        <v>49.03</v>
      </c>
      <c r="L4321" s="54">
        <f>'Base PF Saúde'!$K4321*'Base PF Saúde'!$C4321</f>
        <v>49.03</v>
      </c>
      <c r="M4321" s="54">
        <f>ROUND('Base PF Saúde'!$E4321*'Uco e Filme'!$A$8,2)</f>
        <v>33.840000000000003</v>
      </c>
      <c r="N4321" s="54">
        <f>'Base PF Saúde'!$I4321*'Uco e Filme'!$A$11</f>
        <v>8.8796160000000004</v>
      </c>
      <c r="O4321" s="55">
        <f>ROUND(SUM('Base PF Saúde'!$L4321:$N4321),2)</f>
        <v>91.75</v>
      </c>
    </row>
    <row r="4322" spans="1:15" s="59" customFormat="1" x14ac:dyDescent="0.25">
      <c r="A4322" s="50">
        <v>40806049</v>
      </c>
      <c r="B4322" s="50" t="s">
        <v>4343</v>
      </c>
      <c r="C4322" s="51">
        <v>1</v>
      </c>
      <c r="D4322" s="51" t="s">
        <v>145</v>
      </c>
      <c r="E4322" s="52">
        <v>3.72</v>
      </c>
      <c r="F4322" s="53"/>
      <c r="G4322" s="53"/>
      <c r="H4322" s="53"/>
      <c r="I4322" s="66">
        <v>0.38879999999999998</v>
      </c>
      <c r="J4322" s="53">
        <v>20</v>
      </c>
      <c r="K4322" s="54">
        <f>VLOOKUP('Base PF Saúde'!$D4322,'Porte Honorário'!$A$2:$D$44,4,0)</f>
        <v>78.459999999999994</v>
      </c>
      <c r="L4322" s="54">
        <f>'Base PF Saúde'!$K4322*'Base PF Saúde'!$C4322</f>
        <v>78.459999999999994</v>
      </c>
      <c r="M4322" s="54">
        <f>ROUND('Base PF Saúde'!$E4322*'Uco e Filme'!$A$8,2)</f>
        <v>52.45</v>
      </c>
      <c r="N4322" s="54">
        <f>'Base PF Saúde'!$I4322*'Uco e Filme'!$A$11</f>
        <v>14.984351999999999</v>
      </c>
      <c r="O4322" s="55">
        <f>ROUND(SUM('Base PF Saúde'!$L4322:$N4322),2)</f>
        <v>145.88999999999999</v>
      </c>
    </row>
    <row r="4323" spans="1:15" s="59" customFormat="1" x14ac:dyDescent="0.25">
      <c r="A4323" s="50">
        <v>40806057</v>
      </c>
      <c r="B4323" s="50" t="s">
        <v>4344</v>
      </c>
      <c r="C4323" s="51">
        <v>1</v>
      </c>
      <c r="D4323" s="51" t="s">
        <v>52</v>
      </c>
      <c r="E4323" s="52">
        <v>3.83</v>
      </c>
      <c r="F4323" s="53"/>
      <c r="G4323" s="53"/>
      <c r="H4323" s="53"/>
      <c r="I4323" s="66">
        <v>0.57599999999999996</v>
      </c>
      <c r="J4323" s="53">
        <v>24</v>
      </c>
      <c r="K4323" s="54">
        <f>VLOOKUP('Base PF Saúde'!$D4323,'Porte Honorário'!$A$2:$D$44,4,0)</f>
        <v>107.88</v>
      </c>
      <c r="L4323" s="54">
        <f>'Base PF Saúde'!$K4323*'Base PF Saúde'!$C4323</f>
        <v>107.88</v>
      </c>
      <c r="M4323" s="54">
        <f>ROUND('Base PF Saúde'!$E4323*'Uco e Filme'!$A$8,2)</f>
        <v>54</v>
      </c>
      <c r="N4323" s="54">
        <f>'Base PF Saúde'!$I4323*'Uco e Filme'!$A$11</f>
        <v>22.199039999999997</v>
      </c>
      <c r="O4323" s="55">
        <f>ROUND(SUM('Base PF Saúde'!$L4323:$N4323),2)</f>
        <v>184.08</v>
      </c>
    </row>
    <row r="4324" spans="1:15" s="59" customFormat="1" x14ac:dyDescent="0.25">
      <c r="A4324" s="50">
        <v>40806065</v>
      </c>
      <c r="B4324" s="50" t="s">
        <v>4345</v>
      </c>
      <c r="C4324" s="51">
        <v>1</v>
      </c>
      <c r="D4324" s="51" t="s">
        <v>145</v>
      </c>
      <c r="E4324" s="52">
        <v>3.83</v>
      </c>
      <c r="F4324" s="53"/>
      <c r="G4324" s="53"/>
      <c r="H4324" s="53"/>
      <c r="I4324" s="66">
        <v>0.59699999999999998</v>
      </c>
      <c r="J4324" s="53">
        <v>6</v>
      </c>
      <c r="K4324" s="54">
        <f>VLOOKUP('Base PF Saúde'!$D4324,'Porte Honorário'!$A$2:$D$44,4,0)</f>
        <v>78.459999999999994</v>
      </c>
      <c r="L4324" s="54">
        <f>'Base PF Saúde'!$K4324*'Base PF Saúde'!$C4324</f>
        <v>78.459999999999994</v>
      </c>
      <c r="M4324" s="54">
        <f>ROUND('Base PF Saúde'!$E4324*'Uco e Filme'!$A$8,2)</f>
        <v>54</v>
      </c>
      <c r="N4324" s="54">
        <f>'Base PF Saúde'!$I4324*'Uco e Filme'!$A$11</f>
        <v>23.008379999999999</v>
      </c>
      <c r="O4324" s="55">
        <f>ROUND(SUM('Base PF Saúde'!$L4324:$N4324),2)</f>
        <v>155.47</v>
      </c>
    </row>
    <row r="4325" spans="1:15" s="59" customFormat="1" x14ac:dyDescent="0.25">
      <c r="A4325" s="50">
        <v>40806073</v>
      </c>
      <c r="B4325" s="50" t="s">
        <v>4346</v>
      </c>
      <c r="C4325" s="51">
        <v>1</v>
      </c>
      <c r="D4325" s="51" t="s">
        <v>145</v>
      </c>
      <c r="E4325" s="52">
        <v>4.12</v>
      </c>
      <c r="F4325" s="53"/>
      <c r="G4325" s="53"/>
      <c r="H4325" s="53"/>
      <c r="I4325" s="66">
        <v>0.76200000000000001</v>
      </c>
      <c r="J4325" s="53">
        <v>9</v>
      </c>
      <c r="K4325" s="54">
        <f>VLOOKUP('Base PF Saúde'!$D4325,'Porte Honorário'!$A$2:$D$44,4,0)</f>
        <v>78.459999999999994</v>
      </c>
      <c r="L4325" s="54">
        <f>'Base PF Saúde'!$K4325*'Base PF Saúde'!$C4325</f>
        <v>78.459999999999994</v>
      </c>
      <c r="M4325" s="54">
        <f>ROUND('Base PF Saúde'!$E4325*'Uco e Filme'!$A$8,2)</f>
        <v>58.09</v>
      </c>
      <c r="N4325" s="54">
        <f>'Base PF Saúde'!$I4325*'Uco e Filme'!$A$11</f>
        <v>29.36748</v>
      </c>
      <c r="O4325" s="55">
        <f>ROUND(SUM('Base PF Saúde'!$L4325:$N4325),2)</f>
        <v>165.92</v>
      </c>
    </row>
    <row r="4326" spans="1:15" s="59" customFormat="1" x14ac:dyDescent="0.25">
      <c r="A4326" s="50">
        <v>40806081</v>
      </c>
      <c r="B4326" s="50" t="s">
        <v>4347</v>
      </c>
      <c r="C4326" s="51">
        <v>1</v>
      </c>
      <c r="D4326" s="51" t="s">
        <v>52</v>
      </c>
      <c r="E4326" s="52">
        <v>4.68</v>
      </c>
      <c r="F4326" s="53"/>
      <c r="G4326" s="53"/>
      <c r="H4326" s="53"/>
      <c r="I4326" s="66">
        <v>0.76200000000000001</v>
      </c>
      <c r="J4326" s="53">
        <v>6</v>
      </c>
      <c r="K4326" s="54">
        <f>VLOOKUP('Base PF Saúde'!$D4326,'Porte Honorário'!$A$2:$D$44,4,0)</f>
        <v>107.88</v>
      </c>
      <c r="L4326" s="54">
        <f>'Base PF Saúde'!$K4326*'Base PF Saúde'!$C4326</f>
        <v>107.88</v>
      </c>
      <c r="M4326" s="54">
        <f>ROUND('Base PF Saúde'!$E4326*'Uco e Filme'!$A$8,2)</f>
        <v>65.989999999999995</v>
      </c>
      <c r="N4326" s="54">
        <f>'Base PF Saúde'!$I4326*'Uco e Filme'!$A$11</f>
        <v>29.36748</v>
      </c>
      <c r="O4326" s="55">
        <f>ROUND(SUM('Base PF Saúde'!$L4326:$N4326),2)</f>
        <v>203.24</v>
      </c>
    </row>
    <row r="4327" spans="1:15" s="59" customFormat="1" x14ac:dyDescent="0.25">
      <c r="A4327" s="50">
        <v>40806090</v>
      </c>
      <c r="B4327" s="50" t="s">
        <v>4348</v>
      </c>
      <c r="C4327" s="51">
        <v>1</v>
      </c>
      <c r="D4327" s="51" t="s">
        <v>52</v>
      </c>
      <c r="E4327" s="52">
        <v>3.99</v>
      </c>
      <c r="F4327" s="53"/>
      <c r="G4327" s="53"/>
      <c r="H4327" s="53"/>
      <c r="I4327" s="66">
        <v>0.432</v>
      </c>
      <c r="J4327" s="53">
        <v>6</v>
      </c>
      <c r="K4327" s="54">
        <f>VLOOKUP('Base PF Saúde'!$D4327,'Porte Honorário'!$A$2:$D$44,4,0)</f>
        <v>107.88</v>
      </c>
      <c r="L4327" s="54">
        <f>'Base PF Saúde'!$K4327*'Base PF Saúde'!$C4327</f>
        <v>107.88</v>
      </c>
      <c r="M4327" s="54">
        <f>ROUND('Base PF Saúde'!$E4327*'Uco e Filme'!$A$8,2)</f>
        <v>56.26</v>
      </c>
      <c r="N4327" s="54">
        <f>'Base PF Saúde'!$I4327*'Uco e Filme'!$A$11</f>
        <v>16.649280000000001</v>
      </c>
      <c r="O4327" s="55">
        <f>ROUND(SUM('Base PF Saúde'!$L4327:$N4327),2)</f>
        <v>180.79</v>
      </c>
    </row>
    <row r="4328" spans="1:15" s="59" customFormat="1" x14ac:dyDescent="0.25">
      <c r="A4328" s="50">
        <v>40806103</v>
      </c>
      <c r="B4328" s="50" t="s">
        <v>4349</v>
      </c>
      <c r="C4328" s="51">
        <v>1</v>
      </c>
      <c r="D4328" s="51" t="s">
        <v>64</v>
      </c>
      <c r="E4328" s="52">
        <v>2.31</v>
      </c>
      <c r="F4328" s="53"/>
      <c r="G4328" s="53"/>
      <c r="H4328" s="53"/>
      <c r="I4328" s="66">
        <v>0.28799999999999998</v>
      </c>
      <c r="J4328" s="53">
        <v>4</v>
      </c>
      <c r="K4328" s="54">
        <f>VLOOKUP('Base PF Saúde'!$D4328,'Porte Honorário'!$A$2:$D$44,4,0)</f>
        <v>49.03</v>
      </c>
      <c r="L4328" s="54">
        <f>'Base PF Saúde'!$K4328*'Base PF Saúde'!$C4328</f>
        <v>49.03</v>
      </c>
      <c r="M4328" s="54">
        <f>ROUND('Base PF Saúde'!$E4328*'Uco e Filme'!$A$8,2)</f>
        <v>32.57</v>
      </c>
      <c r="N4328" s="54">
        <f>'Base PF Saúde'!$I4328*'Uco e Filme'!$A$11</f>
        <v>11.099519999999998</v>
      </c>
      <c r="O4328" s="55">
        <f>ROUND(SUM('Base PF Saúde'!$L4328:$N4328),2)</f>
        <v>92.7</v>
      </c>
    </row>
    <row r="4329" spans="1:15" s="59" customFormat="1" x14ac:dyDescent="0.25">
      <c r="A4329" s="50">
        <v>40806111</v>
      </c>
      <c r="B4329" s="50" t="s">
        <v>4350</v>
      </c>
      <c r="C4329" s="51">
        <v>1</v>
      </c>
      <c r="D4329" s="51" t="s">
        <v>64</v>
      </c>
      <c r="E4329" s="52">
        <v>2.31</v>
      </c>
      <c r="F4329" s="53"/>
      <c r="G4329" s="53"/>
      <c r="H4329" s="53"/>
      <c r="I4329" s="66">
        <v>0.28799999999999998</v>
      </c>
      <c r="J4329" s="53">
        <v>4</v>
      </c>
      <c r="K4329" s="54">
        <f>VLOOKUP('Base PF Saúde'!$D4329,'Porte Honorário'!$A$2:$D$44,4,0)</f>
        <v>49.03</v>
      </c>
      <c r="L4329" s="54">
        <f>'Base PF Saúde'!$K4329*'Base PF Saúde'!$C4329</f>
        <v>49.03</v>
      </c>
      <c r="M4329" s="54">
        <f>ROUND('Base PF Saúde'!$E4329*'Uco e Filme'!$A$8,2)</f>
        <v>32.57</v>
      </c>
      <c r="N4329" s="54">
        <f>'Base PF Saúde'!$I4329*'Uco e Filme'!$A$11</f>
        <v>11.099519999999998</v>
      </c>
      <c r="O4329" s="55">
        <f>ROUND(SUM('Base PF Saúde'!$L4329:$N4329),2)</f>
        <v>92.7</v>
      </c>
    </row>
    <row r="4330" spans="1:15" ht="18" customHeight="1" x14ac:dyDescent="0.25">
      <c r="A4330" s="72" t="s">
        <v>4351</v>
      </c>
      <c r="B4330" s="73"/>
      <c r="C4330" s="73"/>
      <c r="D4330" s="73"/>
      <c r="E4330" s="73"/>
      <c r="F4330" s="73"/>
      <c r="G4330" s="73"/>
      <c r="H4330" s="73"/>
      <c r="I4330" s="73"/>
      <c r="J4330" s="73"/>
      <c r="K4330" s="73" t="e">
        <f>VLOOKUP(D4330,'Porte Honorário'!$A$3:$B$44,2,0)</f>
        <v>#N/A</v>
      </c>
      <c r="L4330" s="73" t="e">
        <f>'Base PF Saúde'!$K4330*'Base PF Saúde'!$C4330</f>
        <v>#N/A</v>
      </c>
      <c r="M4330" s="73">
        <f>'Base PF Saúde'!$E4330*'Uco e Filme'!$A$2</f>
        <v>0</v>
      </c>
      <c r="N4330" s="73">
        <f>'Base PF Saúde'!$H4330*'Uco e Filme'!$A$11</f>
        <v>0</v>
      </c>
      <c r="O4330" s="74" t="e">
        <f>ROUND(SUM('Base PF Saúde'!$L4330:$N4330),2)</f>
        <v>#N/A</v>
      </c>
    </row>
    <row r="4331" spans="1:15" s="59" customFormat="1" ht="24" x14ac:dyDescent="0.25">
      <c r="A4331" s="50">
        <v>40807010</v>
      </c>
      <c r="B4331" s="50" t="s">
        <v>4352</v>
      </c>
      <c r="C4331" s="51">
        <v>1</v>
      </c>
      <c r="D4331" s="51" t="s">
        <v>145</v>
      </c>
      <c r="E4331" s="52">
        <v>3.85</v>
      </c>
      <c r="F4331" s="53"/>
      <c r="G4331" s="53"/>
      <c r="H4331" s="53"/>
      <c r="I4331" s="66">
        <v>0.61040000000000005</v>
      </c>
      <c r="J4331" s="53">
        <v>7</v>
      </c>
      <c r="K4331" s="54">
        <f>VLOOKUP('Base PF Saúde'!$D4331,'Porte Honorário'!$A$2:$D$44,4,0)</f>
        <v>78.459999999999994</v>
      </c>
      <c r="L4331" s="54">
        <f>'Base PF Saúde'!$K4331*'Base PF Saúde'!$C4331</f>
        <v>78.459999999999994</v>
      </c>
      <c r="M4331" s="54">
        <f>ROUND('Base PF Saúde'!$E4331*'Uco e Filme'!$A$8,2)</f>
        <v>54.29</v>
      </c>
      <c r="N4331" s="54">
        <f>'Base PF Saúde'!$I4331*'Uco e Filme'!$A$11</f>
        <v>23.524816000000001</v>
      </c>
      <c r="O4331" s="55">
        <f>ROUND(SUM('Base PF Saúde'!$L4331:$N4331),2)</f>
        <v>156.27000000000001</v>
      </c>
    </row>
    <row r="4332" spans="1:15" s="59" customFormat="1" x14ac:dyDescent="0.25">
      <c r="A4332" s="50">
        <v>40807029</v>
      </c>
      <c r="B4332" s="50" t="s">
        <v>4353</v>
      </c>
      <c r="C4332" s="51">
        <v>1</v>
      </c>
      <c r="D4332" s="51" t="s">
        <v>64</v>
      </c>
      <c r="E4332" s="52">
        <v>2.95</v>
      </c>
      <c r="F4332" s="53"/>
      <c r="G4332" s="53"/>
      <c r="H4332" s="53"/>
      <c r="I4332" s="66">
        <v>0.48</v>
      </c>
      <c r="J4332" s="53">
        <v>4</v>
      </c>
      <c r="K4332" s="54">
        <f>VLOOKUP('Base PF Saúde'!$D4332,'Porte Honorário'!$A$2:$D$44,4,0)</f>
        <v>49.03</v>
      </c>
      <c r="L4332" s="54">
        <f>'Base PF Saúde'!$K4332*'Base PF Saúde'!$C4332</f>
        <v>49.03</v>
      </c>
      <c r="M4332" s="54">
        <f>ROUND('Base PF Saúde'!$E4332*'Uco e Filme'!$A$8,2)</f>
        <v>41.6</v>
      </c>
      <c r="N4332" s="54">
        <f>'Base PF Saúde'!$I4332*'Uco e Filme'!$A$11</f>
        <v>18.499199999999998</v>
      </c>
      <c r="O4332" s="55">
        <f>ROUND(SUM('Base PF Saúde'!$L4332:$N4332),2)</f>
        <v>109.13</v>
      </c>
    </row>
    <row r="4333" spans="1:15" s="59" customFormat="1" x14ac:dyDescent="0.25">
      <c r="A4333" s="50">
        <v>40807037</v>
      </c>
      <c r="B4333" s="50" t="s">
        <v>4354</v>
      </c>
      <c r="C4333" s="51">
        <v>1</v>
      </c>
      <c r="D4333" s="51" t="s">
        <v>145</v>
      </c>
      <c r="E4333" s="52">
        <v>3.85</v>
      </c>
      <c r="F4333" s="53"/>
      <c r="G4333" s="53"/>
      <c r="H4333" s="53"/>
      <c r="I4333" s="66">
        <v>0.87439999999999996</v>
      </c>
      <c r="J4333" s="53">
        <v>10</v>
      </c>
      <c r="K4333" s="54">
        <f>VLOOKUP('Base PF Saúde'!$D4333,'Porte Honorário'!$A$2:$D$44,4,0)</f>
        <v>78.459999999999994</v>
      </c>
      <c r="L4333" s="54">
        <f>'Base PF Saúde'!$K4333*'Base PF Saúde'!$C4333</f>
        <v>78.459999999999994</v>
      </c>
      <c r="M4333" s="54">
        <f>ROUND('Base PF Saúde'!$E4333*'Uco e Filme'!$A$8,2)</f>
        <v>54.29</v>
      </c>
      <c r="N4333" s="54">
        <f>'Base PF Saúde'!$I4333*'Uco e Filme'!$A$11</f>
        <v>33.699376000000001</v>
      </c>
      <c r="O4333" s="55">
        <f>ROUND(SUM('Base PF Saúde'!$L4333:$N4333),2)</f>
        <v>166.45</v>
      </c>
    </row>
    <row r="4334" spans="1:15" s="59" customFormat="1" x14ac:dyDescent="0.25">
      <c r="A4334" s="50">
        <v>40807045</v>
      </c>
      <c r="B4334" s="50" t="s">
        <v>4355</v>
      </c>
      <c r="C4334" s="51">
        <v>1</v>
      </c>
      <c r="D4334" s="51" t="s">
        <v>145</v>
      </c>
      <c r="E4334" s="52">
        <v>4.91</v>
      </c>
      <c r="F4334" s="53"/>
      <c r="G4334" s="53"/>
      <c r="H4334" s="53"/>
      <c r="I4334" s="66">
        <v>1.0184</v>
      </c>
      <c r="J4334" s="53">
        <v>11</v>
      </c>
      <c r="K4334" s="54">
        <f>VLOOKUP('Base PF Saúde'!$D4334,'Porte Honorário'!$A$2:$D$44,4,0)</f>
        <v>78.459999999999994</v>
      </c>
      <c r="L4334" s="54">
        <f>'Base PF Saúde'!$K4334*'Base PF Saúde'!$C4334</f>
        <v>78.459999999999994</v>
      </c>
      <c r="M4334" s="54">
        <f>ROUND('Base PF Saúde'!$E4334*'Uco e Filme'!$A$8,2)</f>
        <v>69.23</v>
      </c>
      <c r="N4334" s="54">
        <f>'Base PF Saúde'!$I4334*'Uco e Filme'!$A$11</f>
        <v>39.249136</v>
      </c>
      <c r="O4334" s="55">
        <f>ROUND(SUM('Base PF Saúde'!$L4334:$N4334),2)</f>
        <v>186.94</v>
      </c>
    </row>
    <row r="4335" spans="1:15" s="59" customFormat="1" x14ac:dyDescent="0.25">
      <c r="A4335" s="50">
        <v>40807053</v>
      </c>
      <c r="B4335" s="50" t="s">
        <v>4356</v>
      </c>
      <c r="C4335" s="51">
        <v>1</v>
      </c>
      <c r="D4335" s="51" t="s">
        <v>145</v>
      </c>
      <c r="E4335" s="52">
        <v>4.08</v>
      </c>
      <c r="F4335" s="53"/>
      <c r="G4335" s="53"/>
      <c r="H4335" s="53"/>
      <c r="I4335" s="66">
        <v>0.432</v>
      </c>
      <c r="J4335" s="53">
        <v>6</v>
      </c>
      <c r="K4335" s="54">
        <f>VLOOKUP('Base PF Saúde'!$D4335,'Porte Honorário'!$A$2:$D$44,4,0)</f>
        <v>78.459999999999994</v>
      </c>
      <c r="L4335" s="54">
        <f>'Base PF Saúde'!$K4335*'Base PF Saúde'!$C4335</f>
        <v>78.459999999999994</v>
      </c>
      <c r="M4335" s="54">
        <f>ROUND('Base PF Saúde'!$E4335*'Uco e Filme'!$A$8,2)</f>
        <v>57.53</v>
      </c>
      <c r="N4335" s="54">
        <f>'Base PF Saúde'!$I4335*'Uco e Filme'!$A$11</f>
        <v>16.649280000000001</v>
      </c>
      <c r="O4335" s="55">
        <f>ROUND(SUM('Base PF Saúde'!$L4335:$N4335),2)</f>
        <v>152.63999999999999</v>
      </c>
    </row>
    <row r="4336" spans="1:15" s="59" customFormat="1" x14ac:dyDescent="0.25">
      <c r="A4336" s="50">
        <v>40807061</v>
      </c>
      <c r="B4336" s="50" t="s">
        <v>4357</v>
      </c>
      <c r="C4336" s="51">
        <v>1</v>
      </c>
      <c r="D4336" s="51" t="s">
        <v>52</v>
      </c>
      <c r="E4336" s="52">
        <v>4.33</v>
      </c>
      <c r="F4336" s="53"/>
      <c r="G4336" s="53"/>
      <c r="H4336" s="53"/>
      <c r="I4336" s="66">
        <v>0.432</v>
      </c>
      <c r="J4336" s="53">
        <v>6</v>
      </c>
      <c r="K4336" s="54">
        <f>VLOOKUP('Base PF Saúde'!$D4336,'Porte Honorário'!$A$2:$D$44,4,0)</f>
        <v>107.88</v>
      </c>
      <c r="L4336" s="54">
        <f>'Base PF Saúde'!$K4336*'Base PF Saúde'!$C4336</f>
        <v>107.88</v>
      </c>
      <c r="M4336" s="54">
        <f>ROUND('Base PF Saúde'!$E4336*'Uco e Filme'!$A$8,2)</f>
        <v>61.05</v>
      </c>
      <c r="N4336" s="54">
        <f>'Base PF Saúde'!$I4336*'Uco e Filme'!$A$11</f>
        <v>16.649280000000001</v>
      </c>
      <c r="O4336" s="55">
        <f>ROUND(SUM('Base PF Saúde'!$L4336:$N4336),2)</f>
        <v>185.58</v>
      </c>
    </row>
    <row r="4337" spans="1:15" s="59" customFormat="1" x14ac:dyDescent="0.25">
      <c r="A4337" s="50">
        <v>40807070</v>
      </c>
      <c r="B4337" s="50" t="s">
        <v>4358</v>
      </c>
      <c r="C4337" s="51">
        <v>1</v>
      </c>
      <c r="D4337" s="51" t="s">
        <v>98</v>
      </c>
      <c r="E4337" s="52">
        <v>2.6</v>
      </c>
      <c r="F4337" s="53"/>
      <c r="G4337" s="53"/>
      <c r="H4337" s="53"/>
      <c r="I4337" s="66">
        <v>0.432</v>
      </c>
      <c r="J4337" s="53">
        <v>6</v>
      </c>
      <c r="K4337" s="54">
        <f>VLOOKUP('Base PF Saúde'!$D4337,'Porte Honorário'!$A$2:$D$44,4,0)</f>
        <v>36.79</v>
      </c>
      <c r="L4337" s="54">
        <f>'Base PF Saúde'!$K4337*'Base PF Saúde'!$C4337</f>
        <v>36.79</v>
      </c>
      <c r="M4337" s="54">
        <f>ROUND('Base PF Saúde'!$E4337*'Uco e Filme'!$A$8,2)</f>
        <v>36.659999999999997</v>
      </c>
      <c r="N4337" s="54">
        <f>'Base PF Saúde'!$I4337*'Uco e Filme'!$A$11</f>
        <v>16.649280000000001</v>
      </c>
      <c r="O4337" s="55">
        <f>ROUND(SUM('Base PF Saúde'!$L4337:$N4337),2)</f>
        <v>90.1</v>
      </c>
    </row>
    <row r="4338" spans="1:15" ht="18" customHeight="1" x14ac:dyDescent="0.25">
      <c r="A4338" s="72" t="s">
        <v>4359</v>
      </c>
      <c r="B4338" s="73"/>
      <c r="C4338" s="73"/>
      <c r="D4338" s="73"/>
      <c r="E4338" s="73"/>
      <c r="F4338" s="73"/>
      <c r="G4338" s="73"/>
      <c r="H4338" s="73"/>
      <c r="I4338" s="73"/>
      <c r="J4338" s="73"/>
      <c r="K4338" s="73" t="e">
        <f>VLOOKUP(D4338,'Porte Honorário'!$A$3:$B$44,2,0)</f>
        <v>#N/A</v>
      </c>
      <c r="L4338" s="73" t="e">
        <f>'Base PF Saúde'!$K4338*'Base PF Saúde'!$C4338</f>
        <v>#N/A</v>
      </c>
      <c r="M4338" s="73">
        <f>'Base PF Saúde'!$E4338*'Uco e Filme'!$A$2</f>
        <v>0</v>
      </c>
      <c r="N4338" s="73">
        <f>'Base PF Saúde'!$H4338*'Uco e Filme'!$A$11</f>
        <v>0</v>
      </c>
      <c r="O4338" s="74" t="e">
        <f>ROUND(SUM('Base PF Saúde'!$L4338:$N4338),2)</f>
        <v>#N/A</v>
      </c>
    </row>
    <row r="4339" spans="1:15" s="59" customFormat="1" x14ac:dyDescent="0.25">
      <c r="A4339" s="50">
        <v>40808017</v>
      </c>
      <c r="B4339" s="50" t="s">
        <v>4360</v>
      </c>
      <c r="C4339" s="51">
        <v>1</v>
      </c>
      <c r="D4339" s="51" t="s">
        <v>137</v>
      </c>
      <c r="E4339" s="52">
        <v>1.22</v>
      </c>
      <c r="F4339" s="53"/>
      <c r="G4339" s="53"/>
      <c r="H4339" s="53"/>
      <c r="I4339" s="66">
        <v>0.154</v>
      </c>
      <c r="J4339" s="53">
        <v>1</v>
      </c>
      <c r="K4339" s="54">
        <f>VLOOKUP('Base PF Saúde'!$D4339,'Porte Honorário'!$A$2:$D$44,4,0)</f>
        <v>24.52</v>
      </c>
      <c r="L4339" s="54">
        <f>'Base PF Saúde'!$K4339*'Base PF Saúde'!$C4339</f>
        <v>24.52</v>
      </c>
      <c r="M4339" s="54">
        <f>ROUND('Base PF Saúde'!$E4339*'Uco e Filme'!$A$8,2)</f>
        <v>17.2</v>
      </c>
      <c r="N4339" s="54">
        <f>'Base PF Saúde'!$I4339*'Uco e Filme'!$A$11</f>
        <v>5.9351599999999998</v>
      </c>
      <c r="O4339" s="55">
        <f>ROUND(SUM('Base PF Saúde'!$L4339:$N4339),2)</f>
        <v>47.66</v>
      </c>
    </row>
    <row r="4340" spans="1:15" s="59" customFormat="1" x14ac:dyDescent="0.25">
      <c r="A4340" s="50">
        <v>40808025</v>
      </c>
      <c r="B4340" s="50" t="s">
        <v>4361</v>
      </c>
      <c r="C4340" s="51">
        <v>1</v>
      </c>
      <c r="D4340" s="51" t="s">
        <v>98</v>
      </c>
      <c r="E4340" s="52">
        <v>1.75</v>
      </c>
      <c r="F4340" s="53"/>
      <c r="G4340" s="53"/>
      <c r="H4340" s="53"/>
      <c r="I4340" s="66">
        <v>0.42799999999999999</v>
      </c>
      <c r="J4340" s="53">
        <v>3</v>
      </c>
      <c r="K4340" s="54">
        <f>VLOOKUP('Base PF Saúde'!$D4340,'Porte Honorário'!$A$2:$D$44,4,0)</f>
        <v>36.79</v>
      </c>
      <c r="L4340" s="54">
        <f>'Base PF Saúde'!$K4340*'Base PF Saúde'!$C4340</f>
        <v>36.79</v>
      </c>
      <c r="M4340" s="54">
        <f>ROUND('Base PF Saúde'!$E4340*'Uco e Filme'!$A$8,2)</f>
        <v>24.68</v>
      </c>
      <c r="N4340" s="54">
        <f>'Base PF Saúde'!$I4340*'Uco e Filme'!$A$11</f>
        <v>16.49512</v>
      </c>
      <c r="O4340" s="55">
        <f>ROUND(SUM('Base PF Saúde'!$L4340:$N4340),2)</f>
        <v>77.97</v>
      </c>
    </row>
    <row r="4341" spans="1:15" s="59" customFormat="1" x14ac:dyDescent="0.25">
      <c r="A4341" s="50">
        <v>40808033</v>
      </c>
      <c r="B4341" s="50" t="s">
        <v>4362</v>
      </c>
      <c r="C4341" s="51">
        <v>1</v>
      </c>
      <c r="D4341" s="51" t="s">
        <v>145</v>
      </c>
      <c r="E4341" s="52">
        <v>2.76</v>
      </c>
      <c r="F4341" s="53"/>
      <c r="G4341" s="53"/>
      <c r="H4341" s="53"/>
      <c r="I4341" s="66">
        <v>1.2</v>
      </c>
      <c r="J4341" s="53">
        <v>4</v>
      </c>
      <c r="K4341" s="54">
        <f>VLOOKUP('Base PF Saúde'!$D4341,'Porte Honorário'!$A$2:$D$44,4,0)</f>
        <v>78.459999999999994</v>
      </c>
      <c r="L4341" s="54">
        <f>'Base PF Saúde'!$K4341*'Base PF Saúde'!$C4341</f>
        <v>78.459999999999994</v>
      </c>
      <c r="M4341" s="54">
        <f>ROUND('Base PF Saúde'!$E4341*'Uco e Filme'!$A$8,2)</f>
        <v>38.92</v>
      </c>
      <c r="N4341" s="54">
        <f>'Base PF Saúde'!$I4341*'Uco e Filme'!$A$11</f>
        <v>46.247999999999998</v>
      </c>
      <c r="O4341" s="55">
        <f>ROUND(SUM('Base PF Saúde'!$L4341:$N4341),2)</f>
        <v>163.63</v>
      </c>
    </row>
    <row r="4342" spans="1:15" s="59" customFormat="1" x14ac:dyDescent="0.25">
      <c r="A4342" s="50">
        <v>40808041</v>
      </c>
      <c r="B4342" s="50" t="s">
        <v>4363</v>
      </c>
      <c r="C4342" s="51">
        <v>1</v>
      </c>
      <c r="D4342" s="51" t="s">
        <v>145</v>
      </c>
      <c r="E4342" s="52">
        <v>6.48</v>
      </c>
      <c r="F4342" s="53"/>
      <c r="G4342" s="53"/>
      <c r="H4342" s="53"/>
      <c r="I4342" s="66">
        <v>1.2</v>
      </c>
      <c r="J4342" s="53">
        <v>4</v>
      </c>
      <c r="K4342" s="54">
        <f>VLOOKUP('Base PF Saúde'!$D4342,'Porte Honorário'!$A$2:$D$44,4,0)</f>
        <v>78.459999999999994</v>
      </c>
      <c r="L4342" s="54">
        <f>'Base PF Saúde'!$K4342*'Base PF Saúde'!$C4342</f>
        <v>78.459999999999994</v>
      </c>
      <c r="M4342" s="54">
        <f>ROUND('Base PF Saúde'!$E4342*'Uco e Filme'!$A$8,2)</f>
        <v>91.37</v>
      </c>
      <c r="N4342" s="54">
        <f>'Base PF Saúde'!$I4342*'Uco e Filme'!$A$11</f>
        <v>46.247999999999998</v>
      </c>
      <c r="O4342" s="55">
        <f>ROUND(SUM('Base PF Saúde'!$L4342:$N4342),2)</f>
        <v>216.08</v>
      </c>
    </row>
    <row r="4343" spans="1:15" s="59" customFormat="1" x14ac:dyDescent="0.25">
      <c r="A4343" s="50">
        <v>40808050</v>
      </c>
      <c r="B4343" s="50" t="s">
        <v>4364</v>
      </c>
      <c r="C4343" s="51">
        <v>1</v>
      </c>
      <c r="D4343" s="51" t="s">
        <v>137</v>
      </c>
      <c r="E4343" s="52">
        <v>1.24</v>
      </c>
      <c r="F4343" s="53"/>
      <c r="G4343" s="53"/>
      <c r="H4343" s="53"/>
      <c r="I4343" s="66">
        <v>0.6</v>
      </c>
      <c r="J4343" s="53">
        <v>2</v>
      </c>
      <c r="K4343" s="54">
        <f>VLOOKUP('Base PF Saúde'!$D4343,'Porte Honorário'!$A$2:$D$44,4,0)</f>
        <v>24.52</v>
      </c>
      <c r="L4343" s="54">
        <f>'Base PF Saúde'!$K4343*'Base PF Saúde'!$C4343</f>
        <v>24.52</v>
      </c>
      <c r="M4343" s="54">
        <f>ROUND('Base PF Saúde'!$E4343*'Uco e Filme'!$A$8,2)</f>
        <v>17.48</v>
      </c>
      <c r="N4343" s="54">
        <f>'Base PF Saúde'!$I4343*'Uco e Filme'!$A$11</f>
        <v>23.123999999999999</v>
      </c>
      <c r="O4343" s="55">
        <f>ROUND(SUM('Base PF Saúde'!$L4343:$N4343),2)</f>
        <v>65.12</v>
      </c>
    </row>
    <row r="4344" spans="1:15" s="59" customFormat="1" ht="24" x14ac:dyDescent="0.25">
      <c r="A4344" s="50">
        <v>40808114</v>
      </c>
      <c r="B4344" s="50" t="s">
        <v>4365</v>
      </c>
      <c r="C4344" s="51">
        <v>1</v>
      </c>
      <c r="D4344" s="51" t="s">
        <v>52</v>
      </c>
      <c r="E4344" s="52">
        <v>16.34</v>
      </c>
      <c r="F4344" s="53"/>
      <c r="G4344" s="53"/>
      <c r="H4344" s="53"/>
      <c r="I4344" s="66">
        <v>3.0339999999999998</v>
      </c>
      <c r="J4344" s="53">
        <v>19</v>
      </c>
      <c r="K4344" s="54">
        <f>VLOOKUP('Base PF Saúde'!$D4344,'Porte Honorário'!$A$2:$D$44,4,0)</f>
        <v>107.88</v>
      </c>
      <c r="L4344" s="54">
        <f>'Base PF Saúde'!$K4344*'Base PF Saúde'!$C4344</f>
        <v>107.88</v>
      </c>
      <c r="M4344" s="54">
        <f>ROUND('Base PF Saúde'!$E4344*'Uco e Filme'!$A$8,2)</f>
        <v>230.39</v>
      </c>
      <c r="N4344" s="54">
        <f>'Base PF Saúde'!$I4344*'Uco e Filme'!$A$11</f>
        <v>116.93035999999999</v>
      </c>
      <c r="O4344" s="55">
        <f>ROUND(SUM('Base PF Saúde'!$L4344:$N4344),2)</f>
        <v>455.2</v>
      </c>
    </row>
    <row r="4345" spans="1:15" s="59" customFormat="1" x14ac:dyDescent="0.25">
      <c r="A4345" s="50">
        <v>40808122</v>
      </c>
      <c r="B4345" s="50" t="s">
        <v>4366</v>
      </c>
      <c r="C4345" s="51">
        <v>1</v>
      </c>
      <c r="D4345" s="51" t="s">
        <v>64</v>
      </c>
      <c r="E4345" s="52">
        <v>6.95</v>
      </c>
      <c r="F4345" s="53"/>
      <c r="G4345" s="53"/>
      <c r="H4345" s="53"/>
      <c r="I4345" s="66"/>
      <c r="J4345" s="53"/>
      <c r="K4345" s="54">
        <f>VLOOKUP('Base PF Saúde'!$D4345,'Porte Honorário'!$A$2:$D$44,4,0)</f>
        <v>49.03</v>
      </c>
      <c r="L4345" s="54">
        <f>'Base PF Saúde'!$K4345*'Base PF Saúde'!$C4345</f>
        <v>49.03</v>
      </c>
      <c r="M4345" s="54">
        <f>ROUND('Base PF Saúde'!$E4345*'Uco e Filme'!$A$8,2)</f>
        <v>98</v>
      </c>
      <c r="N4345" s="54">
        <f>'Base PF Saúde'!$H4345*'Uco e Filme'!$A$11</f>
        <v>0</v>
      </c>
      <c r="O4345" s="55">
        <f>ROUND(SUM('Base PF Saúde'!$L4345:$N4345),2)</f>
        <v>147.03</v>
      </c>
    </row>
    <row r="4346" spans="1:15" s="59" customFormat="1" ht="24" x14ac:dyDescent="0.25">
      <c r="A4346" s="50">
        <v>40808130</v>
      </c>
      <c r="B4346" s="50" t="s">
        <v>4367</v>
      </c>
      <c r="C4346" s="51">
        <v>1</v>
      </c>
      <c r="D4346" s="51" t="s">
        <v>145</v>
      </c>
      <c r="E4346" s="52">
        <v>10.25</v>
      </c>
      <c r="F4346" s="53"/>
      <c r="G4346" s="53"/>
      <c r="H4346" s="53"/>
      <c r="I4346" s="66"/>
      <c r="J4346" s="53"/>
      <c r="K4346" s="54">
        <f>VLOOKUP('Base PF Saúde'!$D4346,'Porte Honorário'!$A$2:$D$44,4,0)</f>
        <v>78.459999999999994</v>
      </c>
      <c r="L4346" s="54">
        <f>'Base PF Saúde'!$K4346*'Base PF Saúde'!$C4346</f>
        <v>78.459999999999994</v>
      </c>
      <c r="M4346" s="54">
        <f>ROUND('Base PF Saúde'!$E4346*'Uco e Filme'!$A$8,2)</f>
        <v>144.53</v>
      </c>
      <c r="N4346" s="54">
        <f>'Base PF Saúde'!$H4346*'Uco e Filme'!$A$11</f>
        <v>0</v>
      </c>
      <c r="O4346" s="55">
        <f>ROUND(SUM('Base PF Saúde'!$L4346:$N4346),2)</f>
        <v>222.99</v>
      </c>
    </row>
    <row r="4347" spans="1:15" s="59" customFormat="1" ht="24" x14ac:dyDescent="0.25">
      <c r="A4347" s="50">
        <v>40808149</v>
      </c>
      <c r="B4347" s="50" t="s">
        <v>4368</v>
      </c>
      <c r="C4347" s="51">
        <v>1</v>
      </c>
      <c r="D4347" s="51" t="s">
        <v>50</v>
      </c>
      <c r="E4347" s="52">
        <v>8.94</v>
      </c>
      <c r="F4347" s="53"/>
      <c r="G4347" s="53"/>
      <c r="H4347" s="53"/>
      <c r="I4347" s="66"/>
      <c r="J4347" s="53"/>
      <c r="K4347" s="54">
        <f>VLOOKUP('Base PF Saúde'!$D4347,'Porte Honorário'!$A$2:$D$44,4,0)</f>
        <v>66.2</v>
      </c>
      <c r="L4347" s="54">
        <f>'Base PF Saúde'!$K4347*'Base PF Saúde'!$C4347</f>
        <v>66.2</v>
      </c>
      <c r="M4347" s="54">
        <f>ROUND('Base PF Saúde'!$E4347*'Uco e Filme'!$A$8,2)</f>
        <v>126.05</v>
      </c>
      <c r="N4347" s="54">
        <f>'Base PF Saúde'!$H4347*'Uco e Filme'!$A$11</f>
        <v>0</v>
      </c>
      <c r="O4347" s="55">
        <f>ROUND(SUM('Base PF Saúde'!$L4347:$N4347),2)</f>
        <v>192.25</v>
      </c>
    </row>
    <row r="4348" spans="1:15" s="59" customFormat="1" x14ac:dyDescent="0.25">
      <c r="A4348" s="50">
        <v>40808157</v>
      </c>
      <c r="B4348" s="50" t="s">
        <v>4369</v>
      </c>
      <c r="C4348" s="51">
        <v>1</v>
      </c>
      <c r="D4348" s="51" t="s">
        <v>50</v>
      </c>
      <c r="E4348" s="52">
        <v>7.89</v>
      </c>
      <c r="F4348" s="53"/>
      <c r="G4348" s="53"/>
      <c r="H4348" s="53"/>
      <c r="I4348" s="66"/>
      <c r="J4348" s="53"/>
      <c r="K4348" s="54">
        <f>VLOOKUP('Base PF Saúde'!$D4348,'Porte Honorário'!$A$2:$D$44,4,0)</f>
        <v>66.2</v>
      </c>
      <c r="L4348" s="54">
        <f>'Base PF Saúde'!$K4348*'Base PF Saúde'!$C4348</f>
        <v>66.2</v>
      </c>
      <c r="M4348" s="54">
        <f>ROUND('Base PF Saúde'!$E4348*'Uco e Filme'!$A$8,2)</f>
        <v>111.25</v>
      </c>
      <c r="N4348" s="54">
        <f>'Base PF Saúde'!$H4348*'Uco e Filme'!$A$11</f>
        <v>0</v>
      </c>
      <c r="O4348" s="55">
        <f>ROUND(SUM('Base PF Saúde'!$L4348:$N4348),2)</f>
        <v>177.45</v>
      </c>
    </row>
    <row r="4349" spans="1:15" s="59" customFormat="1" x14ac:dyDescent="0.25">
      <c r="A4349" s="50">
        <v>40808165</v>
      </c>
      <c r="B4349" s="50" t="s">
        <v>4370</v>
      </c>
      <c r="C4349" s="51">
        <v>1</v>
      </c>
      <c r="D4349" s="51" t="s">
        <v>98</v>
      </c>
      <c r="E4349" s="52">
        <v>2.58</v>
      </c>
      <c r="F4349" s="53"/>
      <c r="G4349" s="53"/>
      <c r="H4349" s="53"/>
      <c r="I4349" s="66">
        <v>0.36</v>
      </c>
      <c r="J4349" s="53">
        <v>5</v>
      </c>
      <c r="K4349" s="54">
        <f>VLOOKUP('Base PF Saúde'!$D4349,'Porte Honorário'!$A$2:$D$44,4,0)</f>
        <v>36.79</v>
      </c>
      <c r="L4349" s="54">
        <f>'Base PF Saúde'!$K4349*'Base PF Saúde'!$C4349</f>
        <v>36.79</v>
      </c>
      <c r="M4349" s="54">
        <f>ROUND('Base PF Saúde'!$E4349*'Uco e Filme'!$A$8,2)</f>
        <v>36.380000000000003</v>
      </c>
      <c r="N4349" s="54">
        <f>'Base PF Saúde'!$I4349*'Uco e Filme'!$A$11</f>
        <v>13.8744</v>
      </c>
      <c r="O4349" s="55">
        <f>ROUND(SUM('Base PF Saúde'!$L4349:$N4349),2)</f>
        <v>87.04</v>
      </c>
    </row>
    <row r="4350" spans="1:15" s="59" customFormat="1" ht="36" x14ac:dyDescent="0.25">
      <c r="A4350" s="50">
        <v>40808190</v>
      </c>
      <c r="B4350" s="50" t="s">
        <v>4371</v>
      </c>
      <c r="C4350" s="51">
        <v>1</v>
      </c>
      <c r="D4350" s="51" t="s">
        <v>102</v>
      </c>
      <c r="E4350" s="52">
        <v>4.18</v>
      </c>
      <c r="F4350" s="53"/>
      <c r="G4350" s="53"/>
      <c r="H4350" s="53"/>
      <c r="I4350" s="66"/>
      <c r="J4350" s="53"/>
      <c r="K4350" s="54">
        <f>VLOOKUP('Base PF Saúde'!$D4350,'Porte Honorário'!$A$2:$D$44,4,0)</f>
        <v>137.31</v>
      </c>
      <c r="L4350" s="54">
        <f>'Base PF Saúde'!$K4350*'Base PF Saúde'!$C4350</f>
        <v>137.31</v>
      </c>
      <c r="M4350" s="54">
        <f>ROUND('Base PF Saúde'!$E4350*'Uco e Filme'!$A$8,2)</f>
        <v>58.94</v>
      </c>
      <c r="N4350" s="54">
        <f>'Base PF Saúde'!$H4350*'Uco e Filme'!$A$11</f>
        <v>0</v>
      </c>
      <c r="O4350" s="55">
        <f>ROUND(SUM('Base PF Saúde'!$L4350:$N4350),2)</f>
        <v>196.25</v>
      </c>
    </row>
    <row r="4351" spans="1:15" s="59" customFormat="1" ht="36" x14ac:dyDescent="0.25">
      <c r="A4351" s="50">
        <v>40808203</v>
      </c>
      <c r="B4351" s="50" t="s">
        <v>4372</v>
      </c>
      <c r="C4351" s="51">
        <v>1</v>
      </c>
      <c r="D4351" s="51" t="s">
        <v>102</v>
      </c>
      <c r="E4351" s="52">
        <v>3.52</v>
      </c>
      <c r="F4351" s="53"/>
      <c r="G4351" s="53"/>
      <c r="H4351" s="53"/>
      <c r="I4351" s="66"/>
      <c r="J4351" s="53"/>
      <c r="K4351" s="54">
        <f>VLOOKUP('Base PF Saúde'!$D4351,'Porte Honorário'!$A$2:$D$44,4,0)</f>
        <v>137.31</v>
      </c>
      <c r="L4351" s="54">
        <f>'Base PF Saúde'!$K4351*'Base PF Saúde'!$C4351</f>
        <v>137.31</v>
      </c>
      <c r="M4351" s="54">
        <f>ROUND('Base PF Saúde'!$E4351*'Uco e Filme'!$A$8,2)</f>
        <v>49.63</v>
      </c>
      <c r="N4351" s="54">
        <f>'Base PF Saúde'!$H4351*'Uco e Filme'!$A$11</f>
        <v>0</v>
      </c>
      <c r="O4351" s="55">
        <f>ROUND(SUM('Base PF Saúde'!$L4351:$N4351),2)</f>
        <v>186.94</v>
      </c>
    </row>
    <row r="4352" spans="1:15" s="59" customFormat="1" ht="36" x14ac:dyDescent="0.25">
      <c r="A4352" s="50">
        <v>40808211</v>
      </c>
      <c r="B4352" s="50" t="s">
        <v>4373</v>
      </c>
      <c r="C4352" s="51">
        <v>1</v>
      </c>
      <c r="D4352" s="51" t="s">
        <v>102</v>
      </c>
      <c r="E4352" s="52">
        <v>4.18</v>
      </c>
      <c r="F4352" s="53"/>
      <c r="G4352" s="53"/>
      <c r="H4352" s="53"/>
      <c r="I4352" s="66"/>
      <c r="J4352" s="53"/>
      <c r="K4352" s="54">
        <f>VLOOKUP('Base PF Saúde'!$D4352,'Porte Honorário'!$A$2:$D$44,4,0)</f>
        <v>137.31</v>
      </c>
      <c r="L4352" s="54">
        <f>'Base PF Saúde'!$K4352*'Base PF Saúde'!$C4352</f>
        <v>137.31</v>
      </c>
      <c r="M4352" s="54">
        <f>ROUND('Base PF Saúde'!$E4352*'Uco e Filme'!$A$8,2)</f>
        <v>58.94</v>
      </c>
      <c r="N4352" s="54">
        <f>'Base PF Saúde'!$H4352*'Uco e Filme'!$A$11</f>
        <v>0</v>
      </c>
      <c r="O4352" s="55">
        <f>ROUND(SUM('Base PF Saúde'!$L4352:$N4352),2)</f>
        <v>196.25</v>
      </c>
    </row>
    <row r="4353" spans="1:15" s="59" customFormat="1" ht="36" x14ac:dyDescent="0.25">
      <c r="A4353" s="50">
        <v>40808220</v>
      </c>
      <c r="B4353" s="50" t="s">
        <v>4374</v>
      </c>
      <c r="C4353" s="51">
        <v>1</v>
      </c>
      <c r="D4353" s="51" t="s">
        <v>102</v>
      </c>
      <c r="E4353" s="52"/>
      <c r="F4353" s="53"/>
      <c r="G4353" s="53"/>
      <c r="H4353" s="53"/>
      <c r="I4353" s="66"/>
      <c r="J4353" s="53"/>
      <c r="K4353" s="54">
        <f>VLOOKUP('Base PF Saúde'!$D4353,'Porte Honorário'!$A$2:$D$44,4,0)</f>
        <v>137.31</v>
      </c>
      <c r="L4353" s="54">
        <f>'Base PF Saúde'!$K4353*'Base PF Saúde'!$C4353</f>
        <v>137.31</v>
      </c>
      <c r="M4353" s="54">
        <f>ROUND('Base PF Saúde'!$E4353*'Uco e Filme'!$A$8,2)</f>
        <v>0</v>
      </c>
      <c r="N4353" s="54">
        <f>'Base PF Saúde'!$H4353*'Uco e Filme'!$A$11</f>
        <v>0</v>
      </c>
      <c r="O4353" s="55">
        <f>ROUND(SUM('Base PF Saúde'!$L4353:$N4353),2)</f>
        <v>137.31</v>
      </c>
    </row>
    <row r="4354" spans="1:15" s="59" customFormat="1" ht="36" x14ac:dyDescent="0.25">
      <c r="A4354" s="50">
        <v>40808238</v>
      </c>
      <c r="B4354" s="50" t="s">
        <v>4375</v>
      </c>
      <c r="C4354" s="51">
        <v>1</v>
      </c>
      <c r="D4354" s="51" t="s">
        <v>102</v>
      </c>
      <c r="E4354" s="52"/>
      <c r="F4354" s="53"/>
      <c r="G4354" s="53"/>
      <c r="H4354" s="53"/>
      <c r="I4354" s="66"/>
      <c r="J4354" s="53"/>
      <c r="K4354" s="54">
        <f>VLOOKUP('Base PF Saúde'!$D4354,'Porte Honorário'!$A$2:$D$44,4,0)</f>
        <v>137.31</v>
      </c>
      <c r="L4354" s="54">
        <f>'Base PF Saúde'!$K4354*'Base PF Saúde'!$C4354</f>
        <v>137.31</v>
      </c>
      <c r="M4354" s="54">
        <f>ROUND('Base PF Saúde'!$E4354*'Uco e Filme'!$A$8,2)</f>
        <v>0</v>
      </c>
      <c r="N4354" s="54">
        <f>'Base PF Saúde'!$H4354*'Uco e Filme'!$A$11</f>
        <v>0</v>
      </c>
      <c r="O4354" s="55">
        <f>ROUND(SUM('Base PF Saúde'!$L4354:$N4354),2)</f>
        <v>137.31</v>
      </c>
    </row>
    <row r="4355" spans="1:15" s="59" customFormat="1" ht="36" x14ac:dyDescent="0.25">
      <c r="A4355" s="50">
        <v>40808246</v>
      </c>
      <c r="B4355" s="50" t="s">
        <v>4376</v>
      </c>
      <c r="C4355" s="51">
        <v>1</v>
      </c>
      <c r="D4355" s="51" t="s">
        <v>102</v>
      </c>
      <c r="E4355" s="52"/>
      <c r="F4355" s="53"/>
      <c r="G4355" s="53"/>
      <c r="H4355" s="53"/>
      <c r="I4355" s="66"/>
      <c r="J4355" s="53"/>
      <c r="K4355" s="54">
        <f>VLOOKUP('Base PF Saúde'!$D4355,'Porte Honorário'!$A$2:$D$44,4,0)</f>
        <v>137.31</v>
      </c>
      <c r="L4355" s="54">
        <f>'Base PF Saúde'!$K4355*'Base PF Saúde'!$C4355</f>
        <v>137.31</v>
      </c>
      <c r="M4355" s="54">
        <f>ROUND('Base PF Saúde'!$E4355*'Uco e Filme'!$A$8,2)</f>
        <v>0</v>
      </c>
      <c r="N4355" s="54">
        <f>'Base PF Saúde'!$H4355*'Uco e Filme'!$A$11</f>
        <v>0</v>
      </c>
      <c r="O4355" s="55">
        <f>ROUND(SUM('Base PF Saúde'!$L4355:$N4355),2)</f>
        <v>137.31</v>
      </c>
    </row>
    <row r="4356" spans="1:15" s="59" customFormat="1" ht="36" x14ac:dyDescent="0.25">
      <c r="A4356" s="50">
        <v>40808254</v>
      </c>
      <c r="B4356" s="50" t="s">
        <v>4377</v>
      </c>
      <c r="C4356" s="51">
        <v>1</v>
      </c>
      <c r="D4356" s="51" t="s">
        <v>92</v>
      </c>
      <c r="E4356" s="52">
        <v>9.6199999999999992</v>
      </c>
      <c r="F4356" s="53"/>
      <c r="G4356" s="53"/>
      <c r="H4356" s="53"/>
      <c r="I4356" s="66"/>
      <c r="J4356" s="53"/>
      <c r="K4356" s="54">
        <f>VLOOKUP('Base PF Saúde'!$D4356,'Porte Honorário'!$A$2:$D$44,4,0)</f>
        <v>187.57</v>
      </c>
      <c r="L4356" s="54">
        <f>'Base PF Saúde'!$K4356*'Base PF Saúde'!$C4356</f>
        <v>187.57</v>
      </c>
      <c r="M4356" s="54">
        <f>ROUND('Base PF Saúde'!$E4356*'Uco e Filme'!$A$8,2)</f>
        <v>135.63999999999999</v>
      </c>
      <c r="N4356" s="54">
        <f>'Base PF Saúde'!$H4356*'Uco e Filme'!$A$11</f>
        <v>0</v>
      </c>
      <c r="O4356" s="55">
        <f>ROUND(SUM('Base PF Saúde'!$L4356:$N4356),2)</f>
        <v>323.20999999999998</v>
      </c>
    </row>
    <row r="4357" spans="1:15" s="59" customFormat="1" ht="36" x14ac:dyDescent="0.25">
      <c r="A4357" s="50">
        <v>40808262</v>
      </c>
      <c r="B4357" s="50" t="s">
        <v>4378</v>
      </c>
      <c r="C4357" s="51">
        <v>1</v>
      </c>
      <c r="D4357" s="51" t="s">
        <v>92</v>
      </c>
      <c r="E4357" s="52">
        <v>8.9600000000000009</v>
      </c>
      <c r="F4357" s="53"/>
      <c r="G4357" s="53"/>
      <c r="H4357" s="53"/>
      <c r="I4357" s="66"/>
      <c r="J4357" s="53"/>
      <c r="K4357" s="54">
        <f>VLOOKUP('Base PF Saúde'!$D4357,'Porte Honorário'!$A$2:$D$44,4,0)</f>
        <v>187.57</v>
      </c>
      <c r="L4357" s="54">
        <f>'Base PF Saúde'!$K4357*'Base PF Saúde'!$C4357</f>
        <v>187.57</v>
      </c>
      <c r="M4357" s="54">
        <f>ROUND('Base PF Saúde'!$E4357*'Uco e Filme'!$A$8,2)</f>
        <v>126.34</v>
      </c>
      <c r="N4357" s="54">
        <f>'Base PF Saúde'!$H4357*'Uco e Filme'!$A$11</f>
        <v>0</v>
      </c>
      <c r="O4357" s="55">
        <f>ROUND(SUM('Base PF Saúde'!$L4357:$N4357),2)</f>
        <v>313.91000000000003</v>
      </c>
    </row>
    <row r="4358" spans="1:15" s="59" customFormat="1" ht="36" x14ac:dyDescent="0.25">
      <c r="A4358" s="50">
        <v>40808270</v>
      </c>
      <c r="B4358" s="50" t="s">
        <v>4379</v>
      </c>
      <c r="C4358" s="51">
        <v>1</v>
      </c>
      <c r="D4358" s="51" t="s">
        <v>92</v>
      </c>
      <c r="E4358" s="52">
        <v>9.6199999999999992</v>
      </c>
      <c r="F4358" s="53"/>
      <c r="G4358" s="53"/>
      <c r="H4358" s="53"/>
      <c r="I4358" s="66"/>
      <c r="J4358" s="53"/>
      <c r="K4358" s="54">
        <f>VLOOKUP('Base PF Saúde'!$D4358,'Porte Honorário'!$A$2:$D$44,4,0)</f>
        <v>187.57</v>
      </c>
      <c r="L4358" s="54">
        <f>'Base PF Saúde'!$K4358*'Base PF Saúde'!$C4358</f>
        <v>187.57</v>
      </c>
      <c r="M4358" s="54">
        <f>ROUND('Base PF Saúde'!$E4358*'Uco e Filme'!$A$8,2)</f>
        <v>135.63999999999999</v>
      </c>
      <c r="N4358" s="54">
        <f>'Base PF Saúde'!$H4358*'Uco e Filme'!$A$11</f>
        <v>0</v>
      </c>
      <c r="O4358" s="55">
        <f>ROUND(SUM('Base PF Saúde'!$L4358:$N4358),2)</f>
        <v>323.20999999999998</v>
      </c>
    </row>
    <row r="4359" spans="1:15" s="59" customFormat="1" ht="24" x14ac:dyDescent="0.25">
      <c r="A4359" s="50">
        <v>40808289</v>
      </c>
      <c r="B4359" s="50" t="s">
        <v>4380</v>
      </c>
      <c r="C4359" s="51">
        <v>1</v>
      </c>
      <c r="D4359" s="51" t="s">
        <v>73</v>
      </c>
      <c r="E4359" s="52">
        <v>19.16</v>
      </c>
      <c r="F4359" s="53"/>
      <c r="G4359" s="53"/>
      <c r="H4359" s="53"/>
      <c r="I4359" s="66"/>
      <c r="J4359" s="53"/>
      <c r="K4359" s="54">
        <f>VLOOKUP('Base PF Saúde'!$D4359,'Porte Honorário'!$A$2:$D$44,4,0)</f>
        <v>269.73</v>
      </c>
      <c r="L4359" s="54">
        <f>'Base PF Saúde'!$K4359*'Base PF Saúde'!$C4359</f>
        <v>269.73</v>
      </c>
      <c r="M4359" s="54">
        <f>ROUND('Base PF Saúde'!$E4359*'Uco e Filme'!$A$8,2)</f>
        <v>270.16000000000003</v>
      </c>
      <c r="N4359" s="54">
        <f>'Base PF Saúde'!$H4359*'Uco e Filme'!$A$11</f>
        <v>0</v>
      </c>
      <c r="O4359" s="55">
        <f>ROUND(SUM('Base PF Saúde'!$L4359:$N4359),2)</f>
        <v>539.89</v>
      </c>
    </row>
    <row r="4360" spans="1:15" s="59" customFormat="1" ht="24" x14ac:dyDescent="0.25">
      <c r="A4360" s="50">
        <v>40808297</v>
      </c>
      <c r="B4360" s="50" t="s">
        <v>4381</v>
      </c>
      <c r="C4360" s="51">
        <v>1</v>
      </c>
      <c r="D4360" s="51" t="s">
        <v>73</v>
      </c>
      <c r="E4360" s="52">
        <v>18.5</v>
      </c>
      <c r="F4360" s="53"/>
      <c r="G4360" s="53"/>
      <c r="H4360" s="53"/>
      <c r="I4360" s="66"/>
      <c r="J4360" s="53"/>
      <c r="K4360" s="54">
        <f>VLOOKUP('Base PF Saúde'!$D4360,'Porte Honorário'!$A$2:$D$44,4,0)</f>
        <v>269.73</v>
      </c>
      <c r="L4360" s="54">
        <f>'Base PF Saúde'!$K4360*'Base PF Saúde'!$C4360</f>
        <v>269.73</v>
      </c>
      <c r="M4360" s="54">
        <f>ROUND('Base PF Saúde'!$E4360*'Uco e Filme'!$A$8,2)</f>
        <v>260.85000000000002</v>
      </c>
      <c r="N4360" s="54">
        <f>'Base PF Saúde'!$H4360*'Uco e Filme'!$A$11</f>
        <v>0</v>
      </c>
      <c r="O4360" s="55">
        <f>ROUND(SUM('Base PF Saúde'!$L4360:$N4360),2)</f>
        <v>530.58000000000004</v>
      </c>
    </row>
    <row r="4361" spans="1:15" s="59" customFormat="1" ht="24" x14ac:dyDescent="0.25">
      <c r="A4361" s="50">
        <v>40808300</v>
      </c>
      <c r="B4361" s="50" t="s">
        <v>4382</v>
      </c>
      <c r="C4361" s="51">
        <v>1</v>
      </c>
      <c r="D4361" s="51" t="s">
        <v>73</v>
      </c>
      <c r="E4361" s="52">
        <v>19.16</v>
      </c>
      <c r="F4361" s="53"/>
      <c r="G4361" s="53"/>
      <c r="H4361" s="53"/>
      <c r="I4361" s="66"/>
      <c r="J4361" s="53"/>
      <c r="K4361" s="54">
        <f>VLOOKUP('Base PF Saúde'!$D4361,'Porte Honorário'!$A$2:$D$44,4,0)</f>
        <v>269.73</v>
      </c>
      <c r="L4361" s="54">
        <f>'Base PF Saúde'!$K4361*'Base PF Saúde'!$C4361</f>
        <v>269.73</v>
      </c>
      <c r="M4361" s="54">
        <f>ROUND('Base PF Saúde'!$E4361*'Uco e Filme'!$A$8,2)</f>
        <v>270.16000000000003</v>
      </c>
      <c r="N4361" s="54">
        <f>'Base PF Saúde'!$H4361*'Uco e Filme'!$A$11</f>
        <v>0</v>
      </c>
      <c r="O4361" s="55">
        <f>ROUND(SUM('Base PF Saúde'!$L4361:$N4361),2)</f>
        <v>539.89</v>
      </c>
    </row>
    <row r="4362" spans="1:15" ht="18" customHeight="1" x14ac:dyDescent="0.25">
      <c r="A4362" s="72" t="s">
        <v>4383</v>
      </c>
      <c r="B4362" s="73"/>
      <c r="C4362" s="73"/>
      <c r="D4362" s="73"/>
      <c r="E4362" s="73"/>
      <c r="F4362" s="73"/>
      <c r="G4362" s="73"/>
      <c r="H4362" s="73"/>
      <c r="I4362" s="73"/>
      <c r="J4362" s="73"/>
      <c r="K4362" s="73" t="e">
        <f>VLOOKUP(D4362,'Porte Honorário'!$A$3:$B$44,2,0)</f>
        <v>#N/A</v>
      </c>
      <c r="L4362" s="73" t="e">
        <f>'Base PF Saúde'!$K4362*'Base PF Saúde'!$C4362</f>
        <v>#N/A</v>
      </c>
      <c r="M4362" s="73">
        <f>'Base PF Saúde'!$E4362*'Uco e Filme'!$A$2</f>
        <v>0</v>
      </c>
      <c r="N4362" s="73">
        <f>'Base PF Saúde'!$H4362*'Uco e Filme'!$A$11</f>
        <v>0</v>
      </c>
      <c r="O4362" s="74" t="e">
        <f>ROUND(SUM('Base PF Saúde'!$L4362:$N4362),2)</f>
        <v>#N/A</v>
      </c>
    </row>
    <row r="4363" spans="1:15" s="59" customFormat="1" x14ac:dyDescent="0.25">
      <c r="A4363" s="50">
        <v>40809013</v>
      </c>
      <c r="B4363" s="50" t="s">
        <v>4384</v>
      </c>
      <c r="C4363" s="51">
        <v>1</v>
      </c>
      <c r="D4363" s="51" t="s">
        <v>145</v>
      </c>
      <c r="E4363" s="52">
        <v>2.87</v>
      </c>
      <c r="F4363" s="53"/>
      <c r="G4363" s="53"/>
      <c r="H4363" s="53"/>
      <c r="I4363" s="66">
        <v>0.6</v>
      </c>
      <c r="J4363" s="53">
        <v>4</v>
      </c>
      <c r="K4363" s="54">
        <f>VLOOKUP('Base PF Saúde'!$D4363,'Porte Honorário'!$A$2:$D$44,4,0)</f>
        <v>78.459999999999994</v>
      </c>
      <c r="L4363" s="54">
        <f>'Base PF Saúde'!$K4363*'Base PF Saúde'!$C4363</f>
        <v>78.459999999999994</v>
      </c>
      <c r="M4363" s="54">
        <f>ROUND('Base PF Saúde'!$E4363*'Uco e Filme'!$A$8,2)</f>
        <v>40.47</v>
      </c>
      <c r="N4363" s="54">
        <f>'Base PF Saúde'!$I4363*'Uco e Filme'!$A$11</f>
        <v>23.123999999999999</v>
      </c>
      <c r="O4363" s="55">
        <f>ROUND(SUM('Base PF Saúde'!$L4363:$N4363),2)</f>
        <v>142.05000000000001</v>
      </c>
    </row>
    <row r="4364" spans="1:15" s="59" customFormat="1" x14ac:dyDescent="0.25">
      <c r="A4364" s="50">
        <v>40809021</v>
      </c>
      <c r="B4364" s="50" t="s">
        <v>4385</v>
      </c>
      <c r="C4364" s="51">
        <v>1</v>
      </c>
      <c r="D4364" s="51" t="s">
        <v>145</v>
      </c>
      <c r="E4364" s="52">
        <v>2.87</v>
      </c>
      <c r="F4364" s="53"/>
      <c r="G4364" s="53"/>
      <c r="H4364" s="53"/>
      <c r="I4364" s="66">
        <v>0.25919999999999999</v>
      </c>
      <c r="J4364" s="53">
        <v>6</v>
      </c>
      <c r="K4364" s="54">
        <f>VLOOKUP('Base PF Saúde'!$D4364,'Porte Honorário'!$A$2:$D$44,4,0)</f>
        <v>78.459999999999994</v>
      </c>
      <c r="L4364" s="54">
        <f>'Base PF Saúde'!$K4364*'Base PF Saúde'!$C4364</f>
        <v>78.459999999999994</v>
      </c>
      <c r="M4364" s="54">
        <f>ROUND('Base PF Saúde'!$E4364*'Uco e Filme'!$A$8,2)</f>
        <v>40.47</v>
      </c>
      <c r="N4364" s="54">
        <f>'Base PF Saúde'!$I4364*'Uco e Filme'!$A$11</f>
        <v>9.9895679999999984</v>
      </c>
      <c r="O4364" s="55">
        <f>ROUND(SUM('Base PF Saúde'!$L4364:$N4364),2)</f>
        <v>128.91999999999999</v>
      </c>
    </row>
    <row r="4365" spans="1:15" s="59" customFormat="1" x14ac:dyDescent="0.25">
      <c r="A4365" s="50">
        <v>40809030</v>
      </c>
      <c r="B4365" s="50" t="s">
        <v>4386</v>
      </c>
      <c r="C4365" s="51">
        <v>1</v>
      </c>
      <c r="D4365" s="51" t="s">
        <v>145</v>
      </c>
      <c r="E4365" s="52">
        <v>3.75</v>
      </c>
      <c r="F4365" s="53"/>
      <c r="G4365" s="53"/>
      <c r="H4365" s="53"/>
      <c r="I4365" s="66">
        <v>0.25919999999999999</v>
      </c>
      <c r="J4365" s="53">
        <v>6</v>
      </c>
      <c r="K4365" s="54">
        <f>VLOOKUP('Base PF Saúde'!$D4365,'Porte Honorário'!$A$2:$D$44,4,0)</f>
        <v>78.459999999999994</v>
      </c>
      <c r="L4365" s="54">
        <f>'Base PF Saúde'!$K4365*'Base PF Saúde'!$C4365</f>
        <v>78.459999999999994</v>
      </c>
      <c r="M4365" s="54">
        <f>ROUND('Base PF Saúde'!$E4365*'Uco e Filme'!$A$8,2)</f>
        <v>52.88</v>
      </c>
      <c r="N4365" s="54">
        <f>'Base PF Saúde'!$I4365*'Uco e Filme'!$A$11</f>
        <v>9.9895679999999984</v>
      </c>
      <c r="O4365" s="55">
        <f>ROUND(SUM('Base PF Saúde'!$L4365:$N4365),2)</f>
        <v>141.33000000000001</v>
      </c>
    </row>
    <row r="4366" spans="1:15" s="59" customFormat="1" x14ac:dyDescent="0.25">
      <c r="A4366" s="50">
        <v>40809048</v>
      </c>
      <c r="B4366" s="50" t="s">
        <v>4387</v>
      </c>
      <c r="C4366" s="51">
        <v>1</v>
      </c>
      <c r="D4366" s="51" t="s">
        <v>145</v>
      </c>
      <c r="E4366" s="52">
        <v>3.75</v>
      </c>
      <c r="F4366" s="53"/>
      <c r="G4366" s="53"/>
      <c r="H4366" s="53"/>
      <c r="I4366" s="66">
        <v>0.25919999999999999</v>
      </c>
      <c r="J4366" s="53">
        <v>16</v>
      </c>
      <c r="K4366" s="54">
        <f>VLOOKUP('Base PF Saúde'!$D4366,'Porte Honorário'!$A$2:$D$44,4,0)</f>
        <v>78.459999999999994</v>
      </c>
      <c r="L4366" s="54">
        <f>'Base PF Saúde'!$K4366*'Base PF Saúde'!$C4366</f>
        <v>78.459999999999994</v>
      </c>
      <c r="M4366" s="54">
        <f>ROUND('Base PF Saúde'!$E4366*'Uco e Filme'!$A$8,2)</f>
        <v>52.88</v>
      </c>
      <c r="N4366" s="54">
        <f>'Base PF Saúde'!$I4366*'Uco e Filme'!$A$11</f>
        <v>9.9895679999999984</v>
      </c>
      <c r="O4366" s="55">
        <f>ROUND(SUM('Base PF Saúde'!$L4366:$N4366),2)</f>
        <v>141.33000000000001</v>
      </c>
    </row>
    <row r="4367" spans="1:15" s="59" customFormat="1" x14ac:dyDescent="0.25">
      <c r="A4367" s="50">
        <v>40809056</v>
      </c>
      <c r="B4367" s="50" t="s">
        <v>4388</v>
      </c>
      <c r="C4367" s="51">
        <v>1</v>
      </c>
      <c r="D4367" s="51" t="s">
        <v>64</v>
      </c>
      <c r="E4367" s="52">
        <v>2.4500000000000002</v>
      </c>
      <c r="F4367" s="53"/>
      <c r="G4367" s="53"/>
      <c r="H4367" s="53"/>
      <c r="I4367" s="66">
        <v>0.28799999999999998</v>
      </c>
      <c r="J4367" s="53">
        <v>4</v>
      </c>
      <c r="K4367" s="54">
        <f>VLOOKUP('Base PF Saúde'!$D4367,'Porte Honorário'!$A$2:$D$44,4,0)</f>
        <v>49.03</v>
      </c>
      <c r="L4367" s="54">
        <f>'Base PF Saúde'!$K4367*'Base PF Saúde'!$C4367</f>
        <v>49.03</v>
      </c>
      <c r="M4367" s="54">
        <f>ROUND('Base PF Saúde'!$E4367*'Uco e Filme'!$A$8,2)</f>
        <v>34.549999999999997</v>
      </c>
      <c r="N4367" s="54">
        <f>'Base PF Saúde'!$I4367*'Uco e Filme'!$A$11</f>
        <v>11.099519999999998</v>
      </c>
      <c r="O4367" s="55">
        <f>ROUND(SUM('Base PF Saúde'!$L4367:$N4367),2)</f>
        <v>94.68</v>
      </c>
    </row>
    <row r="4368" spans="1:15" s="59" customFormat="1" x14ac:dyDescent="0.25">
      <c r="A4368" s="50">
        <v>40809064</v>
      </c>
      <c r="B4368" s="50" t="s">
        <v>4389</v>
      </c>
      <c r="C4368" s="51">
        <v>1</v>
      </c>
      <c r="D4368" s="51" t="s">
        <v>102</v>
      </c>
      <c r="E4368" s="52">
        <v>5.19</v>
      </c>
      <c r="F4368" s="53"/>
      <c r="G4368" s="53"/>
      <c r="H4368" s="53"/>
      <c r="I4368" s="66">
        <v>0.432</v>
      </c>
      <c r="J4368" s="53">
        <v>6</v>
      </c>
      <c r="K4368" s="54">
        <f>VLOOKUP('Base PF Saúde'!$D4368,'Porte Honorário'!$A$2:$D$44,4,0)</f>
        <v>137.31</v>
      </c>
      <c r="L4368" s="54">
        <f>'Base PF Saúde'!$K4368*'Base PF Saúde'!$C4368</f>
        <v>137.31</v>
      </c>
      <c r="M4368" s="54">
        <f>ROUND('Base PF Saúde'!$E4368*'Uco e Filme'!$A$8,2)</f>
        <v>73.180000000000007</v>
      </c>
      <c r="N4368" s="54">
        <f>'Base PF Saúde'!$I4368*'Uco e Filme'!$A$11</f>
        <v>16.649280000000001</v>
      </c>
      <c r="O4368" s="55">
        <f>ROUND(SUM('Base PF Saúde'!$L4368:$N4368),2)</f>
        <v>227.14</v>
      </c>
    </row>
    <row r="4369" spans="1:15" s="59" customFormat="1" x14ac:dyDescent="0.25">
      <c r="A4369" s="50">
        <v>40809072</v>
      </c>
      <c r="B4369" s="50" t="s">
        <v>4390</v>
      </c>
      <c r="C4369" s="51">
        <v>1</v>
      </c>
      <c r="D4369" s="51" t="s">
        <v>50</v>
      </c>
      <c r="E4369" s="52">
        <v>3.79</v>
      </c>
      <c r="F4369" s="53"/>
      <c r="G4369" s="53"/>
      <c r="H4369" s="53"/>
      <c r="I4369" s="66">
        <v>0.432</v>
      </c>
      <c r="J4369" s="53">
        <v>6</v>
      </c>
      <c r="K4369" s="54">
        <f>VLOOKUP('Base PF Saúde'!$D4369,'Porte Honorário'!$A$2:$D$44,4,0)</f>
        <v>66.2</v>
      </c>
      <c r="L4369" s="54">
        <f>'Base PF Saúde'!$K4369*'Base PF Saúde'!$C4369</f>
        <v>66.2</v>
      </c>
      <c r="M4369" s="54">
        <f>ROUND('Base PF Saúde'!$E4369*'Uco e Filme'!$A$8,2)</f>
        <v>53.44</v>
      </c>
      <c r="N4369" s="54">
        <f>'Base PF Saúde'!$I4369*'Uco e Filme'!$A$11</f>
        <v>16.649280000000001</v>
      </c>
      <c r="O4369" s="55">
        <f>ROUND(SUM('Base PF Saúde'!$L4369:$N4369),2)</f>
        <v>136.29</v>
      </c>
    </row>
    <row r="4370" spans="1:15" s="59" customFormat="1" x14ac:dyDescent="0.25">
      <c r="A4370" s="50">
        <v>40809080</v>
      </c>
      <c r="B4370" s="50" t="s">
        <v>4391</v>
      </c>
      <c r="C4370" s="51">
        <v>1</v>
      </c>
      <c r="D4370" s="51" t="s">
        <v>145</v>
      </c>
      <c r="E4370" s="52">
        <v>2.87</v>
      </c>
      <c r="F4370" s="53"/>
      <c r="G4370" s="53"/>
      <c r="H4370" s="53"/>
      <c r="I4370" s="66">
        <v>0.216</v>
      </c>
      <c r="J4370" s="53">
        <v>5</v>
      </c>
      <c r="K4370" s="54">
        <f>VLOOKUP('Base PF Saúde'!$D4370,'Porte Honorário'!$A$2:$D$44,4,0)</f>
        <v>78.459999999999994</v>
      </c>
      <c r="L4370" s="54">
        <f>'Base PF Saúde'!$K4370*'Base PF Saúde'!$C4370</f>
        <v>78.459999999999994</v>
      </c>
      <c r="M4370" s="54">
        <f>ROUND('Base PF Saúde'!$E4370*'Uco e Filme'!$A$8,2)</f>
        <v>40.47</v>
      </c>
      <c r="N4370" s="54">
        <f>'Base PF Saúde'!$I4370*'Uco e Filme'!$A$11</f>
        <v>8.3246400000000005</v>
      </c>
      <c r="O4370" s="55">
        <f>ROUND(SUM('Base PF Saúde'!$L4370:$N4370),2)</f>
        <v>127.25</v>
      </c>
    </row>
    <row r="4371" spans="1:15" s="59" customFormat="1" ht="24" x14ac:dyDescent="0.25">
      <c r="A4371" s="50">
        <v>40809102</v>
      </c>
      <c r="B4371" s="50" t="s">
        <v>4392</v>
      </c>
      <c r="C4371" s="51">
        <v>1</v>
      </c>
      <c r="D4371" s="51" t="s">
        <v>140</v>
      </c>
      <c r="E4371" s="52"/>
      <c r="F4371" s="53"/>
      <c r="G4371" s="53"/>
      <c r="H4371" s="53"/>
      <c r="I4371" s="66"/>
      <c r="J4371" s="53"/>
      <c r="K4371" s="54">
        <f>VLOOKUP('Base PF Saúde'!$D4371,'Porte Honorário'!$A$2:$D$44,4,0)</f>
        <v>250.11</v>
      </c>
      <c r="L4371" s="54">
        <f>'Base PF Saúde'!$K4371*'Base PF Saúde'!$C4371</f>
        <v>250.11</v>
      </c>
      <c r="M4371" s="54">
        <f>ROUND('Base PF Saúde'!$E4371*'Uco e Filme'!$A$8,2)</f>
        <v>0</v>
      </c>
      <c r="N4371" s="54">
        <f>'Base PF Saúde'!$H4371*'Uco e Filme'!$A$11</f>
        <v>0</v>
      </c>
      <c r="O4371" s="55">
        <f>ROUND(SUM('Base PF Saúde'!$L4371:$N4371),2)</f>
        <v>250.11</v>
      </c>
    </row>
    <row r="4372" spans="1:15" s="59" customFormat="1" ht="36" x14ac:dyDescent="0.25">
      <c r="A4372" s="50">
        <v>40809153</v>
      </c>
      <c r="B4372" s="50" t="s">
        <v>4393</v>
      </c>
      <c r="C4372" s="51">
        <v>1</v>
      </c>
      <c r="D4372" s="51" t="s">
        <v>52</v>
      </c>
      <c r="E4372" s="52"/>
      <c r="F4372" s="53"/>
      <c r="G4372" s="53"/>
      <c r="H4372" s="53"/>
      <c r="I4372" s="66"/>
      <c r="J4372" s="53"/>
      <c r="K4372" s="54">
        <f>VLOOKUP('Base PF Saúde'!$D4372,'Porte Honorário'!$A$2:$D$44,4,0)</f>
        <v>107.88</v>
      </c>
      <c r="L4372" s="54">
        <f>'Base PF Saúde'!$K4372*'Base PF Saúde'!$C4372</f>
        <v>107.88</v>
      </c>
      <c r="M4372" s="54">
        <f>ROUND('Base PF Saúde'!$E4372*'Uco e Filme'!$A$8,2)</f>
        <v>0</v>
      </c>
      <c r="N4372" s="54">
        <f>'Base PF Saúde'!$H4372*'Uco e Filme'!$A$11</f>
        <v>0</v>
      </c>
      <c r="O4372" s="55">
        <f>ROUND(SUM('Base PF Saúde'!$L4372:$N4372),2)</f>
        <v>107.88</v>
      </c>
    </row>
    <row r="4373" spans="1:15" s="59" customFormat="1" ht="36" x14ac:dyDescent="0.25">
      <c r="A4373" s="50">
        <v>40809161</v>
      </c>
      <c r="B4373" s="50" t="s">
        <v>4394</v>
      </c>
      <c r="C4373" s="51">
        <v>1</v>
      </c>
      <c r="D4373" s="51" t="s">
        <v>52</v>
      </c>
      <c r="E4373" s="52"/>
      <c r="F4373" s="53"/>
      <c r="G4373" s="53"/>
      <c r="H4373" s="53"/>
      <c r="I4373" s="66"/>
      <c r="J4373" s="53"/>
      <c r="K4373" s="54">
        <f>VLOOKUP('Base PF Saúde'!$D4373,'Porte Honorário'!$A$2:$D$44,4,0)</f>
        <v>107.88</v>
      </c>
      <c r="L4373" s="54">
        <f>'Base PF Saúde'!$K4373*'Base PF Saúde'!$C4373</f>
        <v>107.88</v>
      </c>
      <c r="M4373" s="54">
        <f>ROUND('Base PF Saúde'!$E4373*'Uco e Filme'!$A$8,2)</f>
        <v>0</v>
      </c>
      <c r="N4373" s="54">
        <f>'Base PF Saúde'!$H4373*'Uco e Filme'!$A$11</f>
        <v>0</v>
      </c>
      <c r="O4373" s="55">
        <f>ROUND(SUM('Base PF Saúde'!$L4373:$N4373),2)</f>
        <v>107.88</v>
      </c>
    </row>
    <row r="4374" spans="1:15" s="59" customFormat="1" ht="36" x14ac:dyDescent="0.25">
      <c r="A4374" s="50">
        <v>40809170</v>
      </c>
      <c r="B4374" s="50" t="s">
        <v>4395</v>
      </c>
      <c r="C4374" s="51">
        <v>1</v>
      </c>
      <c r="D4374" s="51" t="s">
        <v>52</v>
      </c>
      <c r="E4374" s="52"/>
      <c r="F4374" s="53"/>
      <c r="G4374" s="53"/>
      <c r="H4374" s="53"/>
      <c r="I4374" s="66"/>
      <c r="J4374" s="53"/>
      <c r="K4374" s="54">
        <f>VLOOKUP('Base PF Saúde'!$D4374,'Porte Honorário'!$A$2:$D$44,4,0)</f>
        <v>107.88</v>
      </c>
      <c r="L4374" s="54">
        <f>'Base PF Saúde'!$K4374*'Base PF Saúde'!$C4374</f>
        <v>107.88</v>
      </c>
      <c r="M4374" s="54">
        <f>ROUND('Base PF Saúde'!$E4374*'Uco e Filme'!$A$8,2)</f>
        <v>0</v>
      </c>
      <c r="N4374" s="54">
        <f>'Base PF Saúde'!$H4374*'Uco e Filme'!$A$11</f>
        <v>0</v>
      </c>
      <c r="O4374" s="55">
        <f>ROUND(SUM('Base PF Saúde'!$L4374:$N4374),2)</f>
        <v>107.88</v>
      </c>
    </row>
    <row r="4375" spans="1:15" s="59" customFormat="1" ht="36" x14ac:dyDescent="0.25">
      <c r="A4375" s="50">
        <v>40809188</v>
      </c>
      <c r="B4375" s="50" t="s">
        <v>4396</v>
      </c>
      <c r="C4375" s="51">
        <v>1</v>
      </c>
      <c r="D4375" s="51" t="s">
        <v>52</v>
      </c>
      <c r="E4375" s="52"/>
      <c r="F4375" s="53"/>
      <c r="G4375" s="53"/>
      <c r="H4375" s="53"/>
      <c r="I4375" s="66"/>
      <c r="J4375" s="53"/>
      <c r="K4375" s="54">
        <f>VLOOKUP('Base PF Saúde'!$D4375,'Porte Honorário'!$A$2:$D$44,4,0)</f>
        <v>107.88</v>
      </c>
      <c r="L4375" s="54">
        <f>'Base PF Saúde'!$K4375*'Base PF Saúde'!$C4375</f>
        <v>107.88</v>
      </c>
      <c r="M4375" s="54">
        <f>ROUND('Base PF Saúde'!$E4375*'Uco e Filme'!$A$8,2)</f>
        <v>0</v>
      </c>
      <c r="N4375" s="54">
        <f>'Base PF Saúde'!$H4375*'Uco e Filme'!$A$11</f>
        <v>0</v>
      </c>
      <c r="O4375" s="55">
        <f>ROUND(SUM('Base PF Saúde'!$L4375:$N4375),2)</f>
        <v>107.88</v>
      </c>
    </row>
    <row r="4376" spans="1:15" ht="18" customHeight="1" x14ac:dyDescent="0.25">
      <c r="A4376" s="72" t="s">
        <v>4397</v>
      </c>
      <c r="B4376" s="73"/>
      <c r="C4376" s="73"/>
      <c r="D4376" s="73"/>
      <c r="E4376" s="73"/>
      <c r="F4376" s="73"/>
      <c r="G4376" s="73"/>
      <c r="H4376" s="73"/>
      <c r="I4376" s="73"/>
      <c r="J4376" s="73"/>
      <c r="K4376" s="73">
        <f>VLOOKUP('Base PF Saúde'!$D4376,'Porte Honorário'!$A$2:$D$44,4,0)</f>
        <v>0</v>
      </c>
      <c r="L4376" s="73">
        <f>'Base PF Saúde'!$K4376*'Base PF Saúde'!$C4376</f>
        <v>0</v>
      </c>
      <c r="M4376" s="73">
        <f>'Base PF Saúde'!$E4376*'Uco e Filme'!$A$2</f>
        <v>0</v>
      </c>
      <c r="N4376" s="73">
        <f>'Base PF Saúde'!$H4376*'Uco e Filme'!$A$11</f>
        <v>0</v>
      </c>
      <c r="O4376" s="74">
        <f>ROUND(SUM('Base PF Saúde'!$L4376:$N4376),2)</f>
        <v>0</v>
      </c>
    </row>
    <row r="4377" spans="1:15" s="59" customFormat="1" x14ac:dyDescent="0.25">
      <c r="A4377" s="50">
        <v>40810011</v>
      </c>
      <c r="B4377" s="50" t="s">
        <v>4398</v>
      </c>
      <c r="C4377" s="51">
        <v>1</v>
      </c>
      <c r="D4377" s="51" t="s">
        <v>52</v>
      </c>
      <c r="E4377" s="52">
        <v>9.7200000000000006</v>
      </c>
      <c r="F4377" s="53"/>
      <c r="G4377" s="53"/>
      <c r="H4377" s="53"/>
      <c r="I4377" s="66">
        <v>0.432</v>
      </c>
      <c r="J4377" s="53">
        <v>6</v>
      </c>
      <c r="K4377" s="54">
        <f>VLOOKUP('Base PF Saúde'!$D4377,'Porte Honorário'!$A$2:$D$44,4,0)</f>
        <v>107.88</v>
      </c>
      <c r="L4377" s="54">
        <f>'Base PF Saúde'!$K4377*'Base PF Saúde'!$C4377</f>
        <v>107.88</v>
      </c>
      <c r="M4377" s="54">
        <f>'Base PF Saúde'!$E4377*'Uco e Filme'!$A$8</f>
        <v>137.05199999999999</v>
      </c>
      <c r="N4377" s="54">
        <f>'Base PF Saúde'!$I4377*'Uco e Filme'!$A$11</f>
        <v>16.649280000000001</v>
      </c>
      <c r="O4377" s="55">
        <f>ROUND(SUM('Base PF Saúde'!$L4377:$N4377),2)</f>
        <v>261.58</v>
      </c>
    </row>
    <row r="4378" spans="1:15" s="59" customFormat="1" ht="24" x14ac:dyDescent="0.25">
      <c r="A4378" s="50">
        <v>40810020</v>
      </c>
      <c r="B4378" s="50" t="s">
        <v>4399</v>
      </c>
      <c r="C4378" s="51">
        <v>1</v>
      </c>
      <c r="D4378" s="51" t="s">
        <v>599</v>
      </c>
      <c r="E4378" s="52">
        <v>13.71</v>
      </c>
      <c r="F4378" s="53"/>
      <c r="G4378" s="53"/>
      <c r="H4378" s="53"/>
      <c r="I4378" s="66">
        <v>1.1519999999999999</v>
      </c>
      <c r="J4378" s="53">
        <v>16</v>
      </c>
      <c r="K4378" s="54">
        <f>VLOOKUP('Base PF Saúde'!$D4378,'Porte Honorário'!$A$2:$D$44,4,0)</f>
        <v>448.72</v>
      </c>
      <c r="L4378" s="54">
        <f>'Base PF Saúde'!$K4378*'Base PF Saúde'!$C4378</f>
        <v>448.72</v>
      </c>
      <c r="M4378" s="54">
        <f>'Base PF Saúde'!$E4378*'Uco e Filme'!$A$8</f>
        <v>193.31100000000001</v>
      </c>
      <c r="N4378" s="54">
        <f>'Base PF Saúde'!$I4378*'Uco e Filme'!$A$11</f>
        <v>44.398079999999993</v>
      </c>
      <c r="O4378" s="55">
        <f>ROUND(SUM('Base PF Saúde'!$L4378:$N4378),2)</f>
        <v>686.43</v>
      </c>
    </row>
    <row r="4379" spans="1:15" s="59" customFormat="1" ht="24" x14ac:dyDescent="0.25">
      <c r="A4379" s="50">
        <v>40810038</v>
      </c>
      <c r="B4379" s="50" t="s">
        <v>4400</v>
      </c>
      <c r="C4379" s="51">
        <v>1</v>
      </c>
      <c r="D4379" s="51" t="s">
        <v>71</v>
      </c>
      <c r="E4379" s="52">
        <v>14.51</v>
      </c>
      <c r="F4379" s="53"/>
      <c r="G4379" s="53"/>
      <c r="H4379" s="53"/>
      <c r="I4379" s="66"/>
      <c r="J4379" s="53"/>
      <c r="K4379" s="54">
        <f>VLOOKUP('Base PF Saúde'!$D4379,'Porte Honorário'!$A$2:$D$44,4,0)</f>
        <v>231.71</v>
      </c>
      <c r="L4379" s="54">
        <f>'Base PF Saúde'!$K4379*'Base PF Saúde'!$C4379</f>
        <v>231.71</v>
      </c>
      <c r="M4379" s="54">
        <f>'Base PF Saúde'!$E4379*'Uco e Filme'!$A$8</f>
        <v>204.59099999999998</v>
      </c>
      <c r="N4379" s="54">
        <f>'Base PF Saúde'!$H4379*'Uco e Filme'!$A$11</f>
        <v>0</v>
      </c>
      <c r="O4379" s="55">
        <f>ROUND(SUM('Base PF Saúde'!$L4379:$N4379),2)</f>
        <v>436.3</v>
      </c>
    </row>
    <row r="4380" spans="1:15" s="59" customFormat="1" ht="36" x14ac:dyDescent="0.25">
      <c r="A4380" s="50">
        <v>40810046</v>
      </c>
      <c r="B4380" s="50" t="s">
        <v>4401</v>
      </c>
      <c r="C4380" s="51">
        <v>1</v>
      </c>
      <c r="D4380" s="51" t="s">
        <v>71</v>
      </c>
      <c r="E4380" s="52">
        <v>14.51</v>
      </c>
      <c r="F4380" s="53"/>
      <c r="G4380" s="53"/>
      <c r="H4380" s="53"/>
      <c r="I4380" s="66"/>
      <c r="J4380" s="53"/>
      <c r="K4380" s="54">
        <f>VLOOKUP('Base PF Saúde'!$D4380,'Porte Honorário'!$A$2:$D$44,4,0)</f>
        <v>231.71</v>
      </c>
      <c r="L4380" s="54">
        <f>'Base PF Saúde'!$K4380*'Base PF Saúde'!$C4380</f>
        <v>231.71</v>
      </c>
      <c r="M4380" s="54">
        <f>'Base PF Saúde'!$E4380*'Uco e Filme'!$A$8</f>
        <v>204.59099999999998</v>
      </c>
      <c r="N4380" s="54">
        <f>'Base PF Saúde'!$H4380*'Uco e Filme'!$A$11</f>
        <v>0</v>
      </c>
      <c r="O4380" s="55">
        <f>ROUND(SUM('Base PF Saúde'!$L4380:$N4380),2)</f>
        <v>436.3</v>
      </c>
    </row>
    <row r="4381" spans="1:15" ht="18" customHeight="1" x14ac:dyDescent="0.25">
      <c r="A4381" s="72" t="s">
        <v>4402</v>
      </c>
      <c r="B4381" s="73"/>
      <c r="C4381" s="73"/>
      <c r="D4381" s="73"/>
      <c r="E4381" s="73"/>
      <c r="F4381" s="73"/>
      <c r="G4381" s="73"/>
      <c r="H4381" s="73"/>
      <c r="I4381" s="73"/>
      <c r="J4381" s="73"/>
      <c r="K4381" s="73">
        <f>VLOOKUP('Base PF Saúde'!$D4381,'Porte Honorário'!$A$2:$D$44,4,0)</f>
        <v>0</v>
      </c>
      <c r="L4381" s="73">
        <f>'Base PF Saúde'!$K4381*'Base PF Saúde'!$C4381</f>
        <v>0</v>
      </c>
      <c r="M4381" s="73">
        <f>'Base PF Saúde'!$E4381*'Uco e Filme'!$A$2</f>
        <v>0</v>
      </c>
      <c r="N4381" s="73">
        <f>'Base PF Saúde'!$H4381*'Uco e Filme'!$A$11</f>
        <v>0</v>
      </c>
      <c r="O4381" s="74">
        <f>ROUND(SUM('Base PF Saúde'!$L4381:$N4381),2)</f>
        <v>0</v>
      </c>
    </row>
    <row r="4382" spans="1:15" s="59" customFormat="1" x14ac:dyDescent="0.25">
      <c r="A4382" s="50">
        <v>40811018</v>
      </c>
      <c r="B4382" s="50" t="s">
        <v>4403</v>
      </c>
      <c r="C4382" s="51">
        <v>1</v>
      </c>
      <c r="D4382" s="51" t="s">
        <v>145</v>
      </c>
      <c r="E4382" s="52">
        <v>2.21</v>
      </c>
      <c r="F4382" s="53"/>
      <c r="G4382" s="53"/>
      <c r="H4382" s="53"/>
      <c r="I4382" s="66"/>
      <c r="J4382" s="53"/>
      <c r="K4382" s="54">
        <f>VLOOKUP('Base PF Saúde'!$D4382,'Porte Honorário'!$A$2:$D$44,4,0)</f>
        <v>78.459999999999994</v>
      </c>
      <c r="L4382" s="54">
        <f>'Base PF Saúde'!$K4382*'Base PF Saúde'!$C4382</f>
        <v>78.459999999999994</v>
      </c>
      <c r="M4382" s="54">
        <f>'Base PF Saúde'!$E4382*'Uco e Filme'!$A$8</f>
        <v>31.160999999999998</v>
      </c>
      <c r="N4382" s="54">
        <f>'Base PF Saúde'!$H4382*'Uco e Filme'!$A$11</f>
        <v>0</v>
      </c>
      <c r="O4382" s="55">
        <f>ROUND(SUM('Base PF Saúde'!$L4382:$N4382),2)</f>
        <v>109.62</v>
      </c>
    </row>
    <row r="4383" spans="1:15" s="59" customFormat="1" ht="24" x14ac:dyDescent="0.25">
      <c r="A4383" s="50">
        <v>40811026</v>
      </c>
      <c r="B4383" s="50" t="s">
        <v>4404</v>
      </c>
      <c r="C4383" s="51">
        <v>1</v>
      </c>
      <c r="D4383" s="51" t="s">
        <v>50</v>
      </c>
      <c r="E4383" s="52">
        <v>3.16</v>
      </c>
      <c r="F4383" s="53"/>
      <c r="G4383" s="53"/>
      <c r="H4383" s="53"/>
      <c r="I4383" s="66"/>
      <c r="J4383" s="53"/>
      <c r="K4383" s="54">
        <f>VLOOKUP('Base PF Saúde'!$D4383,'Porte Honorário'!$A$2:$D$44,4,0)</f>
        <v>66.2</v>
      </c>
      <c r="L4383" s="54">
        <f>'Base PF Saúde'!$K4383*'Base PF Saúde'!$C4383</f>
        <v>66.2</v>
      </c>
      <c r="M4383" s="54">
        <f>'Base PF Saúde'!$E4383*'Uco e Filme'!$A$8</f>
        <v>44.555999999999997</v>
      </c>
      <c r="N4383" s="54">
        <f>'Base PF Saúde'!$H4383*'Uco e Filme'!$A$11</f>
        <v>0</v>
      </c>
      <c r="O4383" s="55">
        <f>ROUND(SUM('Base PF Saúde'!$L4383:$N4383),2)</f>
        <v>110.76</v>
      </c>
    </row>
    <row r="4384" spans="1:15" s="59" customFormat="1" ht="18" customHeight="1" x14ac:dyDescent="0.25">
      <c r="A4384" s="72" t="s">
        <v>4405</v>
      </c>
      <c r="B4384" s="73"/>
      <c r="C4384" s="73"/>
      <c r="D4384" s="73"/>
      <c r="E4384" s="73"/>
      <c r="F4384" s="73"/>
      <c r="G4384" s="73"/>
      <c r="H4384" s="73"/>
      <c r="I4384" s="73"/>
      <c r="J4384" s="73"/>
      <c r="K4384" s="73">
        <f>VLOOKUP('Base PF Saúde'!$D4384,'Porte Honorário'!$A$2:$D$44,4,0)</f>
        <v>0</v>
      </c>
      <c r="L4384" s="73">
        <f>'Base PF Saúde'!$K4384*'Base PF Saúde'!$C4384</f>
        <v>0</v>
      </c>
      <c r="M4384" s="73">
        <f>'Base PF Saúde'!$E4384*'Uco e Filme'!$A$2</f>
        <v>0</v>
      </c>
      <c r="N4384" s="73">
        <f>'Base PF Saúde'!$H4384*'Uco e Filme'!$A$11</f>
        <v>0</v>
      </c>
      <c r="O4384" s="74">
        <f>ROUND(SUM('Base PF Saúde'!$L4384:$N4384),2)</f>
        <v>0</v>
      </c>
    </row>
    <row r="4385" spans="1:15" s="59" customFormat="1" x14ac:dyDescent="0.25">
      <c r="A4385" s="50">
        <v>40812014</v>
      </c>
      <c r="B4385" s="50" t="s">
        <v>4406</v>
      </c>
      <c r="C4385" s="51">
        <v>1</v>
      </c>
      <c r="D4385" s="51" t="s">
        <v>92</v>
      </c>
      <c r="E4385" s="52">
        <v>9.3699999999999992</v>
      </c>
      <c r="F4385" s="53"/>
      <c r="G4385" s="53"/>
      <c r="H4385" s="53"/>
      <c r="I4385" s="66">
        <v>0.63500000000000001</v>
      </c>
      <c r="J4385" s="53">
        <v>5</v>
      </c>
      <c r="K4385" s="54">
        <f>VLOOKUP('Base PF Saúde'!$D4385,'Porte Honorário'!$A$2:$D$44,4,0)</f>
        <v>187.57</v>
      </c>
      <c r="L4385" s="54">
        <f>'Base PF Saúde'!$K4385*'Base PF Saúde'!$C4385</f>
        <v>187.57</v>
      </c>
      <c r="M4385" s="54">
        <f>'Base PF Saúde'!$E4385*'Uco e Filme'!$A$8</f>
        <v>132.11699999999999</v>
      </c>
      <c r="N4385" s="54">
        <f>'Base PF Saúde'!$I4385*'Uco e Filme'!$A$11</f>
        <v>24.472899999999999</v>
      </c>
      <c r="O4385" s="55">
        <f>ROUND(SUM('Base PF Saúde'!$L4385:$N4385),2)</f>
        <v>344.16</v>
      </c>
    </row>
    <row r="4386" spans="1:15" s="59" customFormat="1" x14ac:dyDescent="0.25">
      <c r="A4386" s="50">
        <v>40812022</v>
      </c>
      <c r="B4386" s="50" t="s">
        <v>4407</v>
      </c>
      <c r="C4386" s="51">
        <v>1</v>
      </c>
      <c r="D4386" s="51" t="s">
        <v>69</v>
      </c>
      <c r="E4386" s="52">
        <v>9.3699999999999992</v>
      </c>
      <c r="F4386" s="53"/>
      <c r="G4386" s="53"/>
      <c r="H4386" s="53"/>
      <c r="I4386" s="66">
        <v>0.63500000000000001</v>
      </c>
      <c r="J4386" s="53">
        <v>5</v>
      </c>
      <c r="K4386" s="54">
        <f>VLOOKUP('Base PF Saúde'!$D4386,'Porte Honorário'!$A$2:$D$44,4,0)</f>
        <v>156.91999999999999</v>
      </c>
      <c r="L4386" s="54">
        <f>'Base PF Saúde'!$K4386*'Base PF Saúde'!$C4386</f>
        <v>156.91999999999999</v>
      </c>
      <c r="M4386" s="54">
        <f>'Base PF Saúde'!$E4386*'Uco e Filme'!$A$8</f>
        <v>132.11699999999999</v>
      </c>
      <c r="N4386" s="54">
        <f>'Base PF Saúde'!$I4386*'Uco e Filme'!$A$11</f>
        <v>24.472899999999999</v>
      </c>
      <c r="O4386" s="55">
        <f>ROUND(SUM('Base PF Saúde'!$L4386:$N4386),2)</f>
        <v>313.51</v>
      </c>
    </row>
    <row r="4387" spans="1:15" s="59" customFormat="1" ht="24" x14ac:dyDescent="0.25">
      <c r="A4387" s="50">
        <v>40812030</v>
      </c>
      <c r="B4387" s="50" t="s">
        <v>4408</v>
      </c>
      <c r="C4387" s="51">
        <v>1</v>
      </c>
      <c r="D4387" s="51" t="s">
        <v>73</v>
      </c>
      <c r="E4387" s="52">
        <v>16.86</v>
      </c>
      <c r="F4387" s="53"/>
      <c r="G4387" s="53"/>
      <c r="H4387" s="53"/>
      <c r="I4387" s="66">
        <v>1.524</v>
      </c>
      <c r="J4387" s="53">
        <v>12</v>
      </c>
      <c r="K4387" s="54">
        <f>VLOOKUP('Base PF Saúde'!$D4387,'Porte Honorário'!$A$2:$D$44,4,0)</f>
        <v>269.73</v>
      </c>
      <c r="L4387" s="54">
        <f>'Base PF Saúde'!$K4387*'Base PF Saúde'!$C4387</f>
        <v>269.73</v>
      </c>
      <c r="M4387" s="54">
        <f>'Base PF Saúde'!$E4387*'Uco e Filme'!$A$8</f>
        <v>237.726</v>
      </c>
      <c r="N4387" s="54">
        <f>'Base PF Saúde'!$I4387*'Uco e Filme'!$A$11</f>
        <v>58.734960000000001</v>
      </c>
      <c r="O4387" s="55">
        <f>ROUND(SUM('Base PF Saúde'!$L4387:$N4387),2)</f>
        <v>566.19000000000005</v>
      </c>
    </row>
    <row r="4388" spans="1:15" s="59" customFormat="1" ht="24" x14ac:dyDescent="0.25">
      <c r="A4388" s="50">
        <v>40812049</v>
      </c>
      <c r="B4388" s="50" t="s">
        <v>4409</v>
      </c>
      <c r="C4388" s="51">
        <v>1</v>
      </c>
      <c r="D4388" s="51" t="s">
        <v>71</v>
      </c>
      <c r="E4388" s="52">
        <v>17.350000000000001</v>
      </c>
      <c r="F4388" s="53"/>
      <c r="G4388" s="53"/>
      <c r="H4388" s="53"/>
      <c r="I4388" s="66">
        <v>1.524</v>
      </c>
      <c r="J4388" s="53">
        <v>12</v>
      </c>
      <c r="K4388" s="54">
        <f>VLOOKUP('Base PF Saúde'!$D4388,'Porte Honorário'!$A$2:$D$44,4,0)</f>
        <v>231.71</v>
      </c>
      <c r="L4388" s="54">
        <f>'Base PF Saúde'!$K4388*'Base PF Saúde'!$C4388</f>
        <v>231.71</v>
      </c>
      <c r="M4388" s="54">
        <f>'Base PF Saúde'!$E4388*'Uco e Filme'!$A$8</f>
        <v>244.63500000000002</v>
      </c>
      <c r="N4388" s="54">
        <f>'Base PF Saúde'!$I4388*'Uco e Filme'!$A$11</f>
        <v>58.734960000000001</v>
      </c>
      <c r="O4388" s="55">
        <f>ROUND(SUM('Base PF Saúde'!$L4388:$N4388),2)</f>
        <v>535.08000000000004</v>
      </c>
    </row>
    <row r="4389" spans="1:15" s="59" customFormat="1" ht="24" x14ac:dyDescent="0.25">
      <c r="A4389" s="50">
        <v>40812057</v>
      </c>
      <c r="B4389" s="50" t="s">
        <v>4410</v>
      </c>
      <c r="C4389" s="51">
        <v>1</v>
      </c>
      <c r="D4389" s="51" t="s">
        <v>369</v>
      </c>
      <c r="E4389" s="52">
        <v>18.95</v>
      </c>
      <c r="F4389" s="53"/>
      <c r="G4389" s="53"/>
      <c r="H4389" s="53"/>
      <c r="I4389" s="66">
        <v>1.524</v>
      </c>
      <c r="J4389" s="53">
        <v>12</v>
      </c>
      <c r="K4389" s="54">
        <f>VLOOKUP('Base PF Saúde'!$D4389,'Porte Honorário'!$A$2:$D$44,4,0)</f>
        <v>286.88</v>
      </c>
      <c r="L4389" s="54">
        <f>'Base PF Saúde'!$K4389*'Base PF Saúde'!$C4389</f>
        <v>286.88</v>
      </c>
      <c r="M4389" s="54">
        <f>'Base PF Saúde'!$E4389*'Uco e Filme'!$A$8</f>
        <v>267.19499999999999</v>
      </c>
      <c r="N4389" s="54">
        <f>'Base PF Saúde'!$I4389*'Uco e Filme'!$A$11</f>
        <v>58.734960000000001</v>
      </c>
      <c r="O4389" s="55">
        <f>ROUND(SUM('Base PF Saúde'!$L4389:$N4389),2)</f>
        <v>612.80999999999995</v>
      </c>
    </row>
    <row r="4390" spans="1:15" s="59" customFormat="1" x14ac:dyDescent="0.25">
      <c r="A4390" s="50">
        <v>40812065</v>
      </c>
      <c r="B4390" s="50" t="s">
        <v>4411</v>
      </c>
      <c r="C4390" s="51">
        <v>1</v>
      </c>
      <c r="D4390" s="51" t="s">
        <v>145</v>
      </c>
      <c r="E4390" s="52">
        <v>8.2100000000000009</v>
      </c>
      <c r="F4390" s="53"/>
      <c r="G4390" s="53"/>
      <c r="H4390" s="53"/>
      <c r="I4390" s="66">
        <v>0.5</v>
      </c>
      <c r="J4390" s="53">
        <v>4</v>
      </c>
      <c r="K4390" s="54">
        <f>VLOOKUP('Base PF Saúde'!$D4390,'Porte Honorário'!$A$2:$D$44,4,0)</f>
        <v>78.459999999999994</v>
      </c>
      <c r="L4390" s="54">
        <f>'Base PF Saúde'!$K4390*'Base PF Saúde'!$C4390</f>
        <v>78.459999999999994</v>
      </c>
      <c r="M4390" s="54">
        <f>'Base PF Saúde'!$E4390*'Uco e Filme'!$A$8</f>
        <v>115.76100000000001</v>
      </c>
      <c r="N4390" s="54">
        <f>'Base PF Saúde'!$I4390*'Uco e Filme'!$A$11</f>
        <v>19.27</v>
      </c>
      <c r="O4390" s="55">
        <f>ROUND(SUM('Base PF Saúde'!$L4390:$N4390),2)</f>
        <v>213.49</v>
      </c>
    </row>
    <row r="4391" spans="1:15" s="59" customFormat="1" x14ac:dyDescent="0.25">
      <c r="A4391" s="50">
        <v>40812073</v>
      </c>
      <c r="B4391" s="50" t="s">
        <v>4412</v>
      </c>
      <c r="C4391" s="51">
        <v>1</v>
      </c>
      <c r="D4391" s="51" t="s">
        <v>145</v>
      </c>
      <c r="E4391" s="52">
        <v>8.2100000000000009</v>
      </c>
      <c r="F4391" s="53"/>
      <c r="G4391" s="53"/>
      <c r="H4391" s="53"/>
      <c r="I4391" s="66">
        <v>0.5</v>
      </c>
      <c r="J4391" s="53">
        <v>4</v>
      </c>
      <c r="K4391" s="54">
        <f>VLOOKUP('Base PF Saúde'!$D4391,'Porte Honorário'!$A$2:$D$44,4,0)</f>
        <v>78.459999999999994</v>
      </c>
      <c r="L4391" s="54">
        <f>'Base PF Saúde'!$K4391*'Base PF Saúde'!$C4391</f>
        <v>78.459999999999994</v>
      </c>
      <c r="M4391" s="54">
        <f>'Base PF Saúde'!$E4391*'Uco e Filme'!$A$8</f>
        <v>115.76100000000001</v>
      </c>
      <c r="N4391" s="54">
        <f>'Base PF Saúde'!$I4391*'Uco e Filme'!$A$11</f>
        <v>19.27</v>
      </c>
      <c r="O4391" s="55">
        <f>ROUND(SUM('Base PF Saúde'!$L4391:$N4391),2)</f>
        <v>213.49</v>
      </c>
    </row>
    <row r="4392" spans="1:15" s="59" customFormat="1" x14ac:dyDescent="0.25">
      <c r="A4392" s="50">
        <v>40812081</v>
      </c>
      <c r="B4392" s="50" t="s">
        <v>4413</v>
      </c>
      <c r="C4392" s="51">
        <v>1</v>
      </c>
      <c r="D4392" s="51" t="s">
        <v>102</v>
      </c>
      <c r="E4392" s="52">
        <v>8.8800000000000008</v>
      </c>
      <c r="F4392" s="53"/>
      <c r="G4392" s="53"/>
      <c r="H4392" s="53"/>
      <c r="I4392" s="66">
        <v>1.27</v>
      </c>
      <c r="J4392" s="53">
        <v>10</v>
      </c>
      <c r="K4392" s="54">
        <f>VLOOKUP('Base PF Saúde'!$D4392,'Porte Honorário'!$A$2:$D$44,4,0)</f>
        <v>137.31</v>
      </c>
      <c r="L4392" s="54">
        <f>'Base PF Saúde'!$K4392*'Base PF Saúde'!$C4392</f>
        <v>137.31</v>
      </c>
      <c r="M4392" s="54">
        <f>'Base PF Saúde'!$E4392*'Uco e Filme'!$A$8</f>
        <v>125.20800000000001</v>
      </c>
      <c r="N4392" s="54">
        <f>'Base PF Saúde'!$I4392*'Uco e Filme'!$A$11</f>
        <v>48.945799999999998</v>
      </c>
      <c r="O4392" s="55">
        <f>ROUND(SUM('Base PF Saúde'!$L4392:$N4392),2)</f>
        <v>311.45999999999998</v>
      </c>
    </row>
    <row r="4393" spans="1:15" s="59" customFormat="1" ht="24" x14ac:dyDescent="0.25">
      <c r="A4393" s="50">
        <v>40812090</v>
      </c>
      <c r="B4393" s="50" t="s">
        <v>4414</v>
      </c>
      <c r="C4393" s="51">
        <v>1</v>
      </c>
      <c r="D4393" s="51" t="s">
        <v>369</v>
      </c>
      <c r="E4393" s="52">
        <v>15.26</v>
      </c>
      <c r="F4393" s="53"/>
      <c r="G4393" s="53"/>
      <c r="H4393" s="53"/>
      <c r="I4393" s="66">
        <v>1.27</v>
      </c>
      <c r="J4393" s="53">
        <v>10</v>
      </c>
      <c r="K4393" s="54">
        <f>VLOOKUP('Base PF Saúde'!$D4393,'Porte Honorário'!$A$2:$D$44,4,0)</f>
        <v>286.88</v>
      </c>
      <c r="L4393" s="54">
        <f>'Base PF Saúde'!$K4393*'Base PF Saúde'!$C4393</f>
        <v>286.88</v>
      </c>
      <c r="M4393" s="54">
        <f>'Base PF Saúde'!$E4393*'Uco e Filme'!$A$8</f>
        <v>215.166</v>
      </c>
      <c r="N4393" s="54">
        <f>'Base PF Saúde'!$I4393*'Uco e Filme'!$A$11</f>
        <v>48.945799999999998</v>
      </c>
      <c r="O4393" s="55">
        <f>ROUND(SUM('Base PF Saúde'!$L4393:$N4393),2)</f>
        <v>550.99</v>
      </c>
    </row>
    <row r="4394" spans="1:15" s="59" customFormat="1" x14ac:dyDescent="0.25">
      <c r="A4394" s="50">
        <v>40812103</v>
      </c>
      <c r="B4394" s="50" t="s">
        <v>4415</v>
      </c>
      <c r="C4394" s="51">
        <v>1</v>
      </c>
      <c r="D4394" s="51" t="s">
        <v>503</v>
      </c>
      <c r="E4394" s="52">
        <v>16.34</v>
      </c>
      <c r="F4394" s="53"/>
      <c r="G4394" s="53"/>
      <c r="H4394" s="53"/>
      <c r="I4394" s="66">
        <v>1.27</v>
      </c>
      <c r="J4394" s="53">
        <v>10</v>
      </c>
      <c r="K4394" s="54">
        <f>VLOOKUP('Base PF Saúde'!$D4394,'Porte Honorário'!$A$2:$D$44,4,0)</f>
        <v>343.27</v>
      </c>
      <c r="L4394" s="54">
        <f>'Base PF Saúde'!$K4394*'Base PF Saúde'!$C4394</f>
        <v>343.27</v>
      </c>
      <c r="M4394" s="54">
        <f>'Base PF Saúde'!$E4394*'Uco e Filme'!$A$8</f>
        <v>230.39400000000001</v>
      </c>
      <c r="N4394" s="54">
        <f>'Base PF Saúde'!$I4394*'Uco e Filme'!$A$11</f>
        <v>48.945799999999998</v>
      </c>
      <c r="O4394" s="55">
        <f>ROUND(SUM('Base PF Saúde'!$L4394:$N4394),2)</f>
        <v>622.61</v>
      </c>
    </row>
    <row r="4395" spans="1:15" s="59" customFormat="1" x14ac:dyDescent="0.25">
      <c r="A4395" s="50">
        <v>40812111</v>
      </c>
      <c r="B4395" s="50" t="s">
        <v>4416</v>
      </c>
      <c r="C4395" s="51">
        <v>1</v>
      </c>
      <c r="D4395" s="51" t="s">
        <v>73</v>
      </c>
      <c r="E4395" s="52">
        <v>15.26</v>
      </c>
      <c r="F4395" s="53"/>
      <c r="G4395" s="53"/>
      <c r="H4395" s="53"/>
      <c r="I4395" s="66">
        <v>1.27</v>
      </c>
      <c r="J4395" s="53">
        <v>10</v>
      </c>
      <c r="K4395" s="54">
        <f>VLOOKUP('Base PF Saúde'!$D4395,'Porte Honorário'!$A$2:$D$44,4,0)</f>
        <v>269.73</v>
      </c>
      <c r="L4395" s="54">
        <f>'Base PF Saúde'!$K4395*'Base PF Saúde'!$C4395</f>
        <v>269.73</v>
      </c>
      <c r="M4395" s="54">
        <f>'Base PF Saúde'!$E4395*'Uco e Filme'!$A$8</f>
        <v>215.166</v>
      </c>
      <c r="N4395" s="54">
        <f>'Base PF Saúde'!$I4395*'Uco e Filme'!$A$11</f>
        <v>48.945799999999998</v>
      </c>
      <c r="O4395" s="55">
        <f>ROUND(SUM('Base PF Saúde'!$L4395:$N4395),2)</f>
        <v>533.84</v>
      </c>
    </row>
    <row r="4396" spans="1:15" s="59" customFormat="1" x14ac:dyDescent="0.25">
      <c r="A4396" s="50">
        <v>40812120</v>
      </c>
      <c r="B4396" s="50" t="s">
        <v>4417</v>
      </c>
      <c r="C4396" s="51">
        <v>1</v>
      </c>
      <c r="D4396" s="51" t="s">
        <v>71</v>
      </c>
      <c r="E4396" s="52">
        <v>9.06</v>
      </c>
      <c r="F4396" s="53"/>
      <c r="G4396" s="53"/>
      <c r="H4396" s="53"/>
      <c r="I4396" s="66">
        <v>1.232</v>
      </c>
      <c r="J4396" s="53">
        <v>8</v>
      </c>
      <c r="K4396" s="54">
        <f>VLOOKUP('Base PF Saúde'!$D4396,'Porte Honorário'!$A$2:$D$44,4,0)</f>
        <v>231.71</v>
      </c>
      <c r="L4396" s="54">
        <f>'Base PF Saúde'!$K4396*'Base PF Saúde'!$C4396</f>
        <v>231.71</v>
      </c>
      <c r="M4396" s="54">
        <f>'Base PF Saúde'!$E4396*'Uco e Filme'!$A$8</f>
        <v>127.74600000000001</v>
      </c>
      <c r="N4396" s="54">
        <f>'Base PF Saúde'!$I4396*'Uco e Filme'!$A$11</f>
        <v>47.481279999999998</v>
      </c>
      <c r="O4396" s="55">
        <f>ROUND(SUM('Base PF Saúde'!$L4396:$N4396),2)</f>
        <v>406.94</v>
      </c>
    </row>
    <row r="4397" spans="1:15" s="59" customFormat="1" x14ac:dyDescent="0.25">
      <c r="A4397" s="50">
        <v>40812138</v>
      </c>
      <c r="B4397" s="50" t="s">
        <v>4418</v>
      </c>
      <c r="C4397" s="51">
        <v>1</v>
      </c>
      <c r="D4397" s="51" t="s">
        <v>52</v>
      </c>
      <c r="E4397" s="52">
        <v>8.2100000000000009</v>
      </c>
      <c r="F4397" s="53"/>
      <c r="G4397" s="53"/>
      <c r="H4397" s="53"/>
      <c r="I4397" s="66">
        <v>0.63500000000000001</v>
      </c>
      <c r="J4397" s="53">
        <v>5</v>
      </c>
      <c r="K4397" s="54">
        <f>VLOOKUP('Base PF Saúde'!$D4397,'Porte Honorário'!$A$2:$D$44,4,0)</f>
        <v>107.88</v>
      </c>
      <c r="L4397" s="54">
        <f>'Base PF Saúde'!$K4397*'Base PF Saúde'!$C4397</f>
        <v>107.88</v>
      </c>
      <c r="M4397" s="54">
        <f>'Base PF Saúde'!$E4397*'Uco e Filme'!$A$8</f>
        <v>115.76100000000001</v>
      </c>
      <c r="N4397" s="54">
        <f>'Base PF Saúde'!$I4397*'Uco e Filme'!$A$11</f>
        <v>24.472899999999999</v>
      </c>
      <c r="O4397" s="55">
        <f>ROUND(SUM('Base PF Saúde'!$L4397:$N4397),2)</f>
        <v>248.11</v>
      </c>
    </row>
    <row r="4398" spans="1:15" s="59" customFormat="1" x14ac:dyDescent="0.25">
      <c r="A4398" s="50">
        <v>40812146</v>
      </c>
      <c r="B4398" s="50" t="s">
        <v>4419</v>
      </c>
      <c r="C4398" s="51">
        <v>1</v>
      </c>
      <c r="D4398" s="51" t="s">
        <v>69</v>
      </c>
      <c r="E4398" s="52">
        <v>8.2100000000000009</v>
      </c>
      <c r="F4398" s="53"/>
      <c r="G4398" s="53"/>
      <c r="H4398" s="53"/>
      <c r="I4398" s="66">
        <v>0.63500000000000001</v>
      </c>
      <c r="J4398" s="53">
        <v>5</v>
      </c>
      <c r="K4398" s="54">
        <f>VLOOKUP('Base PF Saúde'!$D4398,'Porte Honorário'!$A$2:$D$44,4,0)</f>
        <v>156.91999999999999</v>
      </c>
      <c r="L4398" s="54">
        <f>'Base PF Saúde'!$K4398*'Base PF Saúde'!$C4398</f>
        <v>156.91999999999999</v>
      </c>
      <c r="M4398" s="54">
        <f>'Base PF Saúde'!$E4398*'Uco e Filme'!$A$8</f>
        <v>115.76100000000001</v>
      </c>
      <c r="N4398" s="54">
        <f>'Base PF Saúde'!$I4398*'Uco e Filme'!$A$11</f>
        <v>24.472899999999999</v>
      </c>
      <c r="O4398" s="55">
        <f>ROUND(SUM('Base PF Saúde'!$L4398:$N4398),2)</f>
        <v>297.14999999999998</v>
      </c>
    </row>
    <row r="4399" spans="1:15" ht="13.9" customHeight="1" x14ac:dyDescent="0.25">
      <c r="A4399" s="69" t="s">
        <v>4420</v>
      </c>
      <c r="B4399" s="70"/>
      <c r="C4399" s="70"/>
      <c r="D4399" s="70"/>
      <c r="E4399" s="70"/>
      <c r="F4399" s="70"/>
      <c r="G4399" s="70"/>
      <c r="H4399" s="70"/>
      <c r="I4399" s="70"/>
      <c r="J4399" s="70"/>
      <c r="K4399" s="70"/>
      <c r="L4399" s="70"/>
      <c r="M4399" s="70"/>
      <c r="N4399" s="70"/>
      <c r="O4399" s="71"/>
    </row>
    <row r="4400" spans="1:15" ht="13.9" customHeight="1" x14ac:dyDescent="0.25">
      <c r="A4400" s="69" t="s">
        <v>4421</v>
      </c>
      <c r="B4400" s="70"/>
      <c r="C4400" s="70"/>
      <c r="D4400" s="70"/>
      <c r="E4400" s="70"/>
      <c r="F4400" s="70"/>
      <c r="G4400" s="70"/>
      <c r="H4400" s="70"/>
      <c r="I4400" s="70"/>
      <c r="J4400" s="70"/>
      <c r="K4400" s="70">
        <f>VLOOKUP('Base PF Saúde'!$D4400,'Porte Honorário'!$A$2:$D$44,4,0)</f>
        <v>0</v>
      </c>
      <c r="L4400" s="70">
        <f>'Base PF Saúde'!$K4400*'Base PF Saúde'!$C4400</f>
        <v>0</v>
      </c>
      <c r="M4400" s="70">
        <f>'Base PF Saúde'!$E4400*'Uco e Filme'!$A$2</f>
        <v>0</v>
      </c>
      <c r="N4400" s="70">
        <f>'Base PF Saúde'!$H4400*'Uco e Filme'!$A$11</f>
        <v>0</v>
      </c>
      <c r="O4400" s="71">
        <f>ROUND(SUM('Base PF Saúde'!$L4400:$N4400),2)</f>
        <v>0</v>
      </c>
    </row>
    <row r="4401" spans="1:15" ht="18" customHeight="1" x14ac:dyDescent="0.25">
      <c r="A4401" s="72" t="s">
        <v>4422</v>
      </c>
      <c r="B4401" s="73"/>
      <c r="C4401" s="73"/>
      <c r="D4401" s="73"/>
      <c r="E4401" s="73"/>
      <c r="F4401" s="73"/>
      <c r="G4401" s="73"/>
      <c r="H4401" s="73"/>
      <c r="I4401" s="73"/>
      <c r="J4401" s="73"/>
      <c r="K4401" s="73">
        <f>VLOOKUP('Base PF Saúde'!$D4401,'Porte Honorário'!$A$2:$D$44,4,0)</f>
        <v>0</v>
      </c>
      <c r="L4401" s="73">
        <f>'Base PF Saúde'!$K4401*'Base PF Saúde'!$C4401</f>
        <v>0</v>
      </c>
      <c r="M4401" s="73">
        <f>'Base PF Saúde'!$E4401*'Uco e Filme'!$A$2</f>
        <v>0</v>
      </c>
      <c r="N4401" s="73">
        <f>'Base PF Saúde'!$H4401*'Uco e Filme'!$A$11</f>
        <v>0</v>
      </c>
      <c r="O4401" s="74">
        <f>ROUND(SUM('Base PF Saúde'!$L4401:$N4401),2)</f>
        <v>0</v>
      </c>
    </row>
    <row r="4402" spans="1:15" s="59" customFormat="1" ht="24" x14ac:dyDescent="0.25">
      <c r="A4402" s="50">
        <v>40813010</v>
      </c>
      <c r="B4402" s="50" t="s">
        <v>4423</v>
      </c>
      <c r="C4402" s="51">
        <v>1</v>
      </c>
      <c r="D4402" s="51" t="s">
        <v>309</v>
      </c>
      <c r="E4402" s="52"/>
      <c r="F4402" s="53">
        <v>1</v>
      </c>
      <c r="G4402" s="53">
        <v>5</v>
      </c>
      <c r="H4402" s="53"/>
      <c r="I4402" s="53"/>
      <c r="J4402" s="66"/>
      <c r="K4402" s="54">
        <f>VLOOKUP('Base PF Saúde'!$D4402,'Porte Honorário'!$A$2:$D$44,4,0)</f>
        <v>600.74</v>
      </c>
      <c r="L4402" s="54">
        <f>'Base PF Saúde'!$K4402*'Base PF Saúde'!$C4402</f>
        <v>600.74</v>
      </c>
      <c r="M4402" s="54">
        <f>'Base PF Saúde'!$E4402*'Uco e Filme'!$A$8</f>
        <v>0</v>
      </c>
      <c r="N4402" s="54">
        <f>'Base PF Saúde'!$H4402*'Uco e Filme'!$A$11</f>
        <v>0</v>
      </c>
      <c r="O4402" s="55">
        <f>ROUND(SUM('Base PF Saúde'!$L4402:$N4402),2)</f>
        <v>600.74</v>
      </c>
    </row>
    <row r="4403" spans="1:15" s="59" customFormat="1" ht="24" x14ac:dyDescent="0.25">
      <c r="A4403" s="50">
        <v>40813029</v>
      </c>
      <c r="B4403" s="50" t="s">
        <v>4424</v>
      </c>
      <c r="C4403" s="51">
        <v>1</v>
      </c>
      <c r="D4403" s="51" t="s">
        <v>309</v>
      </c>
      <c r="E4403" s="52"/>
      <c r="F4403" s="53">
        <v>1</v>
      </c>
      <c r="G4403" s="53">
        <v>5</v>
      </c>
      <c r="H4403" s="53"/>
      <c r="I4403" s="53"/>
      <c r="J4403" s="66"/>
      <c r="K4403" s="54">
        <f>VLOOKUP('Base PF Saúde'!$D4403,'Porte Honorário'!$A$2:$D$44,4,0)</f>
        <v>600.74</v>
      </c>
      <c r="L4403" s="54">
        <f>'Base PF Saúde'!$K4403*'Base PF Saúde'!$C4403</f>
        <v>600.74</v>
      </c>
      <c r="M4403" s="54">
        <f>'Base PF Saúde'!$E4403*'Uco e Filme'!$A$8</f>
        <v>0</v>
      </c>
      <c r="N4403" s="54">
        <f>'Base PF Saúde'!$H4403*'Uco e Filme'!$A$11</f>
        <v>0</v>
      </c>
      <c r="O4403" s="55">
        <f>ROUND(SUM('Base PF Saúde'!$L4403:$N4403),2)</f>
        <v>600.74</v>
      </c>
    </row>
    <row r="4404" spans="1:15" s="59" customFormat="1" ht="24" x14ac:dyDescent="0.25">
      <c r="A4404" s="50">
        <v>40813037</v>
      </c>
      <c r="B4404" s="50" t="s">
        <v>4425</v>
      </c>
      <c r="C4404" s="51">
        <v>1</v>
      </c>
      <c r="D4404" s="51" t="s">
        <v>309</v>
      </c>
      <c r="E4404" s="52"/>
      <c r="F4404" s="53">
        <v>1</v>
      </c>
      <c r="G4404" s="53">
        <v>5</v>
      </c>
      <c r="H4404" s="53"/>
      <c r="I4404" s="53"/>
      <c r="J4404" s="66"/>
      <c r="K4404" s="54">
        <f>VLOOKUP('Base PF Saúde'!$D4404,'Porte Honorário'!$A$2:$D$44,4,0)</f>
        <v>600.74</v>
      </c>
      <c r="L4404" s="54">
        <f>'Base PF Saúde'!$K4404*'Base PF Saúde'!$C4404</f>
        <v>600.74</v>
      </c>
      <c r="M4404" s="54">
        <f>'Base PF Saúde'!$E4404*'Uco e Filme'!$A$8</f>
        <v>0</v>
      </c>
      <c r="N4404" s="54">
        <f>'Base PF Saúde'!$H4404*'Uco e Filme'!$A$11</f>
        <v>0</v>
      </c>
      <c r="O4404" s="55">
        <f>ROUND(SUM('Base PF Saúde'!$L4404:$N4404),2)</f>
        <v>600.74</v>
      </c>
    </row>
    <row r="4405" spans="1:15" s="59" customFormat="1" ht="24" x14ac:dyDescent="0.25">
      <c r="A4405" s="50">
        <v>40813045</v>
      </c>
      <c r="B4405" s="50" t="s">
        <v>4426</v>
      </c>
      <c r="C4405" s="51">
        <v>1</v>
      </c>
      <c r="D4405" s="51" t="s">
        <v>309</v>
      </c>
      <c r="E4405" s="52"/>
      <c r="F4405" s="53">
        <v>1</v>
      </c>
      <c r="G4405" s="53">
        <v>5</v>
      </c>
      <c r="H4405" s="58"/>
      <c r="I4405" s="53"/>
      <c r="J4405" s="66"/>
      <c r="K4405" s="54">
        <f>VLOOKUP('Base PF Saúde'!$D4405,'Porte Honorário'!$A$2:$D$44,4,0)</f>
        <v>600.74</v>
      </c>
      <c r="L4405" s="54">
        <f>'Base PF Saúde'!$K4405*'Base PF Saúde'!$C4405</f>
        <v>600.74</v>
      </c>
      <c r="M4405" s="54">
        <f>'Base PF Saúde'!$E4405*'Uco e Filme'!$A$8</f>
        <v>0</v>
      </c>
      <c r="N4405" s="54">
        <f>'Base PF Saúde'!$H4405*'Uco e Filme'!$A$11</f>
        <v>0</v>
      </c>
      <c r="O4405" s="55">
        <f>ROUND(SUM('Base PF Saúde'!$L4405:$N4405),2)</f>
        <v>600.74</v>
      </c>
    </row>
    <row r="4406" spans="1:15" s="59" customFormat="1" x14ac:dyDescent="0.25">
      <c r="A4406" s="50">
        <v>40813053</v>
      </c>
      <c r="B4406" s="50" t="s">
        <v>4427</v>
      </c>
      <c r="C4406" s="51">
        <v>1</v>
      </c>
      <c r="D4406" s="51" t="s">
        <v>599</v>
      </c>
      <c r="E4406" s="52"/>
      <c r="F4406" s="53"/>
      <c r="G4406" s="53">
        <v>5</v>
      </c>
      <c r="H4406" s="53"/>
      <c r="I4406" s="53"/>
      <c r="J4406" s="66"/>
      <c r="K4406" s="54">
        <f>VLOOKUP('Base PF Saúde'!$D4406,'Porte Honorário'!$A$2:$D$44,4,0)</f>
        <v>448.72</v>
      </c>
      <c r="L4406" s="54">
        <f>'Base PF Saúde'!$K4406*'Base PF Saúde'!$C4406</f>
        <v>448.72</v>
      </c>
      <c r="M4406" s="54">
        <f>'Base PF Saúde'!$E4406*'Uco e Filme'!$A$8</f>
        <v>0</v>
      </c>
      <c r="N4406" s="54">
        <f>'Base PF Saúde'!$H4406*'Uco e Filme'!$A$11</f>
        <v>0</v>
      </c>
      <c r="O4406" s="55">
        <f>ROUND(SUM('Base PF Saúde'!$L4406:$N4406),2)</f>
        <v>448.72</v>
      </c>
    </row>
    <row r="4407" spans="1:15" s="59" customFormat="1" x14ac:dyDescent="0.25">
      <c r="A4407" s="50">
        <v>40813061</v>
      </c>
      <c r="B4407" s="50" t="s">
        <v>4428</v>
      </c>
      <c r="C4407" s="51">
        <v>1</v>
      </c>
      <c r="D4407" s="51" t="s">
        <v>472</v>
      </c>
      <c r="E4407" s="52"/>
      <c r="F4407" s="53">
        <v>2</v>
      </c>
      <c r="G4407" s="53">
        <v>5</v>
      </c>
      <c r="H4407" s="53"/>
      <c r="I4407" s="53"/>
      <c r="J4407" s="66"/>
      <c r="K4407" s="54">
        <f>VLOOKUP('Base PF Saúde'!$D4407,'Porte Honorário'!$A$2:$D$44,4,0)</f>
        <v>1115.6600000000001</v>
      </c>
      <c r="L4407" s="54">
        <f>'Base PF Saúde'!$K4407*'Base PF Saúde'!$C4407</f>
        <v>1115.6600000000001</v>
      </c>
      <c r="M4407" s="54">
        <f>'Base PF Saúde'!$E4407*'Uco e Filme'!$A$8</f>
        <v>0</v>
      </c>
      <c r="N4407" s="54">
        <f>'Base PF Saúde'!$H4407*'Uco e Filme'!$A$11</f>
        <v>0</v>
      </c>
      <c r="O4407" s="55">
        <f>ROUND(SUM('Base PF Saúde'!$L4407:$N4407),2)</f>
        <v>1115.6600000000001</v>
      </c>
    </row>
    <row r="4408" spans="1:15" s="59" customFormat="1" x14ac:dyDescent="0.25">
      <c r="A4408" s="50">
        <v>40813070</v>
      </c>
      <c r="B4408" s="50" t="s">
        <v>4429</v>
      </c>
      <c r="C4408" s="51">
        <v>1</v>
      </c>
      <c r="D4408" s="51" t="s">
        <v>448</v>
      </c>
      <c r="E4408" s="52"/>
      <c r="F4408" s="53">
        <v>2</v>
      </c>
      <c r="G4408" s="53">
        <v>5</v>
      </c>
      <c r="H4408" s="53"/>
      <c r="I4408" s="53"/>
      <c r="J4408" s="66"/>
      <c r="K4408" s="54">
        <f>VLOOKUP('Base PF Saúde'!$D4408,'Porte Honorário'!$A$2:$D$44,4,0)</f>
        <v>876.59</v>
      </c>
      <c r="L4408" s="54">
        <f>'Base PF Saúde'!$K4408*'Base PF Saúde'!$C4408</f>
        <v>876.59</v>
      </c>
      <c r="M4408" s="54">
        <f>'Base PF Saúde'!$E4408*'Uco e Filme'!$A$8</f>
        <v>0</v>
      </c>
      <c r="N4408" s="54">
        <f>'Base PF Saúde'!$H4408*'Uco e Filme'!$A$11</f>
        <v>0</v>
      </c>
      <c r="O4408" s="55">
        <f>ROUND(SUM('Base PF Saúde'!$L4408:$N4408),2)</f>
        <v>876.59</v>
      </c>
    </row>
    <row r="4409" spans="1:15" s="59" customFormat="1" ht="24" x14ac:dyDescent="0.25">
      <c r="A4409" s="50">
        <v>40813088</v>
      </c>
      <c r="B4409" s="50" t="s">
        <v>4430</v>
      </c>
      <c r="C4409" s="51">
        <v>1</v>
      </c>
      <c r="D4409" s="51" t="s">
        <v>338</v>
      </c>
      <c r="E4409" s="52"/>
      <c r="F4409" s="53">
        <v>1</v>
      </c>
      <c r="G4409" s="53">
        <v>5</v>
      </c>
      <c r="H4409" s="53"/>
      <c r="I4409" s="53"/>
      <c r="J4409" s="66"/>
      <c r="K4409" s="54">
        <f>VLOOKUP('Base PF Saúde'!$D4409,'Porte Honorário'!$A$2:$D$44,4,0)</f>
        <v>741.73</v>
      </c>
      <c r="L4409" s="54">
        <f>'Base PF Saúde'!$K4409*'Base PF Saúde'!$C4409</f>
        <v>741.73</v>
      </c>
      <c r="M4409" s="54">
        <f>'Base PF Saúde'!$E4409*'Uco e Filme'!$A$8</f>
        <v>0</v>
      </c>
      <c r="N4409" s="54">
        <f>'Base PF Saúde'!$H4409*'Uco e Filme'!$A$11</f>
        <v>0</v>
      </c>
      <c r="O4409" s="55">
        <f>ROUND(SUM('Base PF Saúde'!$L4409:$N4409),2)</f>
        <v>741.73</v>
      </c>
    </row>
    <row r="4410" spans="1:15" s="59" customFormat="1" x14ac:dyDescent="0.25">
      <c r="A4410" s="50">
        <v>40813100</v>
      </c>
      <c r="B4410" s="50" t="s">
        <v>4431</v>
      </c>
      <c r="C4410" s="51">
        <v>1</v>
      </c>
      <c r="D4410" s="51" t="s">
        <v>448</v>
      </c>
      <c r="E4410" s="52"/>
      <c r="F4410" s="53">
        <v>1</v>
      </c>
      <c r="G4410" s="53">
        <v>5</v>
      </c>
      <c r="H4410" s="53"/>
      <c r="I4410" s="53"/>
      <c r="J4410" s="66"/>
      <c r="K4410" s="54">
        <f>VLOOKUP('Base PF Saúde'!$D4410,'Porte Honorário'!$A$2:$D$44,4,0)</f>
        <v>876.59</v>
      </c>
      <c r="L4410" s="54">
        <f>'Base PF Saúde'!$K4410*'Base PF Saúde'!$C4410</f>
        <v>876.59</v>
      </c>
      <c r="M4410" s="54">
        <f>'Base PF Saúde'!$E4410*'Uco e Filme'!$A$8</f>
        <v>0</v>
      </c>
      <c r="N4410" s="54">
        <f>'Base PF Saúde'!$H4410*'Uco e Filme'!$A$11</f>
        <v>0</v>
      </c>
      <c r="O4410" s="55">
        <f>ROUND(SUM('Base PF Saúde'!$L4410:$N4410),2)</f>
        <v>876.59</v>
      </c>
    </row>
    <row r="4411" spans="1:15" s="59" customFormat="1" ht="24" x14ac:dyDescent="0.25">
      <c r="A4411" s="50">
        <v>40813118</v>
      </c>
      <c r="B4411" s="50" t="s">
        <v>4432</v>
      </c>
      <c r="C4411" s="51">
        <v>1</v>
      </c>
      <c r="D4411" s="51" t="s">
        <v>472</v>
      </c>
      <c r="E4411" s="52"/>
      <c r="F4411" s="53">
        <v>2</v>
      </c>
      <c r="G4411" s="53">
        <v>5</v>
      </c>
      <c r="H4411" s="53"/>
      <c r="I4411" s="53"/>
      <c r="J4411" s="66"/>
      <c r="K4411" s="54">
        <f>VLOOKUP('Base PF Saúde'!$D4411,'Porte Honorário'!$A$2:$D$44,4,0)</f>
        <v>1115.6600000000001</v>
      </c>
      <c r="L4411" s="54">
        <f>'Base PF Saúde'!$K4411*'Base PF Saúde'!$C4411</f>
        <v>1115.6600000000001</v>
      </c>
      <c r="M4411" s="54">
        <f>'Base PF Saúde'!$E4411*'Uco e Filme'!$A$8</f>
        <v>0</v>
      </c>
      <c r="N4411" s="54">
        <f>'Base PF Saúde'!$H4411*'Uco e Filme'!$A$11</f>
        <v>0</v>
      </c>
      <c r="O4411" s="55">
        <f>ROUND(SUM('Base PF Saúde'!$L4411:$N4411),2)</f>
        <v>1115.6600000000001</v>
      </c>
    </row>
    <row r="4412" spans="1:15" s="59" customFormat="1" ht="24" x14ac:dyDescent="0.25">
      <c r="A4412" s="50">
        <v>40813126</v>
      </c>
      <c r="B4412" s="50" t="s">
        <v>4433</v>
      </c>
      <c r="C4412" s="51">
        <v>1</v>
      </c>
      <c r="D4412" s="51" t="s">
        <v>448</v>
      </c>
      <c r="E4412" s="52"/>
      <c r="F4412" s="53">
        <v>2</v>
      </c>
      <c r="G4412" s="53">
        <v>5</v>
      </c>
      <c r="H4412" s="53"/>
      <c r="I4412" s="53"/>
      <c r="J4412" s="66"/>
      <c r="K4412" s="54">
        <f>VLOOKUP('Base PF Saúde'!$D4412,'Porte Honorário'!$A$2:$D$44,4,0)</f>
        <v>876.59</v>
      </c>
      <c r="L4412" s="54">
        <f>'Base PF Saúde'!$K4412*'Base PF Saúde'!$C4412</f>
        <v>876.59</v>
      </c>
      <c r="M4412" s="54">
        <f>'Base PF Saúde'!$E4412*'Uco e Filme'!$A$8</f>
        <v>0</v>
      </c>
      <c r="N4412" s="54">
        <f>'Base PF Saúde'!$H4412*'Uco e Filme'!$A$11</f>
        <v>0</v>
      </c>
      <c r="O4412" s="55">
        <f>ROUND(SUM('Base PF Saúde'!$L4412:$N4412),2)</f>
        <v>876.59</v>
      </c>
    </row>
    <row r="4413" spans="1:15" s="59" customFormat="1" ht="24" x14ac:dyDescent="0.25">
      <c r="A4413" s="50">
        <v>40813134</v>
      </c>
      <c r="B4413" s="50" t="s">
        <v>4434</v>
      </c>
      <c r="C4413" s="51">
        <v>1</v>
      </c>
      <c r="D4413" s="51" t="s">
        <v>448</v>
      </c>
      <c r="E4413" s="52"/>
      <c r="F4413" s="53">
        <v>2</v>
      </c>
      <c r="G4413" s="53">
        <v>5</v>
      </c>
      <c r="H4413" s="53"/>
      <c r="I4413" s="53"/>
      <c r="J4413" s="66"/>
      <c r="K4413" s="54">
        <f>VLOOKUP('Base PF Saúde'!$D4413,'Porte Honorário'!$A$2:$D$44,4,0)</f>
        <v>876.59</v>
      </c>
      <c r="L4413" s="54">
        <f>'Base PF Saúde'!$K4413*'Base PF Saúde'!$C4413</f>
        <v>876.59</v>
      </c>
      <c r="M4413" s="54">
        <f>'Base PF Saúde'!$E4413*'Uco e Filme'!$A$8</f>
        <v>0</v>
      </c>
      <c r="N4413" s="54">
        <f>'Base PF Saúde'!$H4413*'Uco e Filme'!$A$11</f>
        <v>0</v>
      </c>
      <c r="O4413" s="55">
        <f>ROUND(SUM('Base PF Saúde'!$L4413:$N4413),2)</f>
        <v>876.59</v>
      </c>
    </row>
    <row r="4414" spans="1:15" s="59" customFormat="1" ht="24" x14ac:dyDescent="0.25">
      <c r="A4414" s="50">
        <v>40813142</v>
      </c>
      <c r="B4414" s="50" t="s">
        <v>4435</v>
      </c>
      <c r="C4414" s="51">
        <v>1</v>
      </c>
      <c r="D4414" s="51" t="s">
        <v>334</v>
      </c>
      <c r="E4414" s="52"/>
      <c r="F4414" s="53">
        <v>1</v>
      </c>
      <c r="G4414" s="53">
        <v>5</v>
      </c>
      <c r="H4414" s="53"/>
      <c r="I4414" s="53"/>
      <c r="J4414" s="66"/>
      <c r="K4414" s="54">
        <f>VLOOKUP('Base PF Saúde'!$D4414,'Porte Honorário'!$A$2:$D$44,4,0)</f>
        <v>816.51</v>
      </c>
      <c r="L4414" s="54">
        <f>'Base PF Saúde'!$K4414*'Base PF Saúde'!$C4414</f>
        <v>816.51</v>
      </c>
      <c r="M4414" s="54">
        <f>'Base PF Saúde'!$E4414*'Uco e Filme'!$A$8</f>
        <v>0</v>
      </c>
      <c r="N4414" s="54">
        <f>'Base PF Saúde'!$H4414*'Uco e Filme'!$A$11</f>
        <v>0</v>
      </c>
      <c r="O4414" s="55">
        <f>ROUND(SUM('Base PF Saúde'!$L4414:$N4414),2)</f>
        <v>816.51</v>
      </c>
    </row>
    <row r="4415" spans="1:15" s="59" customFormat="1" x14ac:dyDescent="0.25">
      <c r="A4415" s="50">
        <v>40813150</v>
      </c>
      <c r="B4415" s="50" t="s">
        <v>4436</v>
      </c>
      <c r="C4415" s="51">
        <v>1</v>
      </c>
      <c r="D4415" s="51" t="s">
        <v>263</v>
      </c>
      <c r="E4415" s="52"/>
      <c r="F4415" s="53">
        <v>1</v>
      </c>
      <c r="G4415" s="53">
        <v>3</v>
      </c>
      <c r="H4415" s="53"/>
      <c r="I4415" s="53"/>
      <c r="J4415" s="66"/>
      <c r="K4415" s="54">
        <f>VLOOKUP('Base PF Saúde'!$D4415,'Porte Honorário'!$A$2:$D$44,4,0)</f>
        <v>637.52</v>
      </c>
      <c r="L4415" s="54">
        <f>'Base PF Saúde'!$K4415*'Base PF Saúde'!$C4415</f>
        <v>637.52</v>
      </c>
      <c r="M4415" s="54">
        <f>'Base PF Saúde'!$E4415*'Uco e Filme'!$A$8</f>
        <v>0</v>
      </c>
      <c r="N4415" s="54">
        <f>'Base PF Saúde'!$H4415*'Uco e Filme'!$A$11</f>
        <v>0</v>
      </c>
      <c r="O4415" s="55">
        <f>ROUND(SUM('Base PF Saúde'!$L4415:$N4415),2)</f>
        <v>637.52</v>
      </c>
    </row>
    <row r="4416" spans="1:15" s="59" customFormat="1" ht="24" x14ac:dyDescent="0.25">
      <c r="A4416" s="50">
        <v>40813169</v>
      </c>
      <c r="B4416" s="50" t="s">
        <v>4437</v>
      </c>
      <c r="C4416" s="51">
        <v>1</v>
      </c>
      <c r="D4416" s="51" t="s">
        <v>489</v>
      </c>
      <c r="E4416" s="52"/>
      <c r="F4416" s="53">
        <v>1</v>
      </c>
      <c r="G4416" s="53">
        <v>5</v>
      </c>
      <c r="H4416" s="53"/>
      <c r="I4416" s="53"/>
      <c r="J4416" s="66"/>
      <c r="K4416" s="54">
        <f>VLOOKUP('Base PF Saúde'!$D4416,'Porte Honorário'!$A$2:$D$44,4,0)</f>
        <v>1054.3599999999999</v>
      </c>
      <c r="L4416" s="54">
        <f>'Base PF Saúde'!$K4416*'Base PF Saúde'!$C4416</f>
        <v>1054.3599999999999</v>
      </c>
      <c r="M4416" s="54">
        <f>'Base PF Saúde'!$E4416*'Uco e Filme'!$A$8</f>
        <v>0</v>
      </c>
      <c r="N4416" s="54">
        <f>'Base PF Saúde'!$H4416*'Uco e Filme'!$A$11</f>
        <v>0</v>
      </c>
      <c r="O4416" s="55">
        <f>ROUND(SUM('Base PF Saúde'!$L4416:$N4416),2)</f>
        <v>1054.3599999999999</v>
      </c>
    </row>
    <row r="4417" spans="1:15" s="59" customFormat="1" x14ac:dyDescent="0.25">
      <c r="A4417" s="50">
        <v>40813177</v>
      </c>
      <c r="B4417" s="50" t="s">
        <v>4438</v>
      </c>
      <c r="C4417" s="51">
        <v>1</v>
      </c>
      <c r="D4417" s="51" t="s">
        <v>384</v>
      </c>
      <c r="E4417" s="52"/>
      <c r="F4417" s="53">
        <v>1</v>
      </c>
      <c r="G4417" s="53">
        <v>5</v>
      </c>
      <c r="H4417" s="53"/>
      <c r="I4417" s="53"/>
      <c r="J4417" s="66"/>
      <c r="K4417" s="54">
        <f>VLOOKUP('Base PF Saúde'!$D4417,'Porte Honorário'!$A$2:$D$44,4,0)</f>
        <v>573.78</v>
      </c>
      <c r="L4417" s="54">
        <f>'Base PF Saúde'!$K4417*'Base PF Saúde'!$C4417</f>
        <v>573.78</v>
      </c>
      <c r="M4417" s="54">
        <f>'Base PF Saúde'!$E4417*'Uco e Filme'!$A$8</f>
        <v>0</v>
      </c>
      <c r="N4417" s="54">
        <f>'Base PF Saúde'!$H4417*'Uco e Filme'!$A$11</f>
        <v>0</v>
      </c>
      <c r="O4417" s="55">
        <f>ROUND(SUM('Base PF Saúde'!$L4417:$N4417),2)</f>
        <v>573.78</v>
      </c>
    </row>
    <row r="4418" spans="1:15" s="59" customFormat="1" ht="24" x14ac:dyDescent="0.25">
      <c r="A4418" s="50">
        <v>40813185</v>
      </c>
      <c r="B4418" s="50" t="s">
        <v>4439</v>
      </c>
      <c r="C4418" s="51">
        <v>1</v>
      </c>
      <c r="D4418" s="51" t="s">
        <v>338</v>
      </c>
      <c r="E4418" s="52"/>
      <c r="F4418" s="53">
        <v>1</v>
      </c>
      <c r="G4418" s="53">
        <v>3</v>
      </c>
      <c r="H4418" s="53"/>
      <c r="I4418" s="53"/>
      <c r="J4418" s="66"/>
      <c r="K4418" s="54">
        <f>VLOOKUP('Base PF Saúde'!$D4418,'Porte Honorário'!$A$2:$D$44,4,0)</f>
        <v>741.73</v>
      </c>
      <c r="L4418" s="54">
        <f>'Base PF Saúde'!$K4418*'Base PF Saúde'!$C4418</f>
        <v>741.73</v>
      </c>
      <c r="M4418" s="54">
        <f>'Base PF Saúde'!$E4418*'Uco e Filme'!$A$8</f>
        <v>0</v>
      </c>
      <c r="N4418" s="54">
        <f>'Base PF Saúde'!$H4418*'Uco e Filme'!$A$11</f>
        <v>0</v>
      </c>
      <c r="O4418" s="55">
        <f>ROUND(SUM('Base PF Saúde'!$L4418:$N4418),2)</f>
        <v>741.73</v>
      </c>
    </row>
    <row r="4419" spans="1:15" s="59" customFormat="1" ht="24" x14ac:dyDescent="0.25">
      <c r="A4419" s="50">
        <v>40813193</v>
      </c>
      <c r="B4419" s="50" t="s">
        <v>4440</v>
      </c>
      <c r="C4419" s="51">
        <v>1</v>
      </c>
      <c r="D4419" s="51" t="s">
        <v>472</v>
      </c>
      <c r="E4419" s="52"/>
      <c r="F4419" s="53">
        <v>1</v>
      </c>
      <c r="G4419" s="53">
        <v>5</v>
      </c>
      <c r="H4419" s="53"/>
      <c r="I4419" s="53"/>
      <c r="J4419" s="66"/>
      <c r="K4419" s="54">
        <f>VLOOKUP('Base PF Saúde'!$D4419,'Porte Honorário'!$A$2:$D$44,4,0)</f>
        <v>1115.6600000000001</v>
      </c>
      <c r="L4419" s="54">
        <f>'Base PF Saúde'!$K4419*'Base PF Saúde'!$C4419</f>
        <v>1115.6600000000001</v>
      </c>
      <c r="M4419" s="54">
        <f>'Base PF Saúde'!$E4419*'Uco e Filme'!$A$8</f>
        <v>0</v>
      </c>
      <c r="N4419" s="54">
        <f>'Base PF Saúde'!$H4419*'Uco e Filme'!$A$11</f>
        <v>0</v>
      </c>
      <c r="O4419" s="55">
        <f>ROUND(SUM('Base PF Saúde'!$L4419:$N4419),2)</f>
        <v>1115.6600000000001</v>
      </c>
    </row>
    <row r="4420" spans="1:15" s="59" customFormat="1" x14ac:dyDescent="0.25">
      <c r="A4420" s="50">
        <v>40813207</v>
      </c>
      <c r="B4420" s="50" t="s">
        <v>4441</v>
      </c>
      <c r="C4420" s="51">
        <v>1</v>
      </c>
      <c r="D4420" s="51" t="s">
        <v>448</v>
      </c>
      <c r="E4420" s="52"/>
      <c r="F4420" s="53">
        <v>2</v>
      </c>
      <c r="G4420" s="53">
        <v>5</v>
      </c>
      <c r="H4420" s="53"/>
      <c r="I4420" s="53"/>
      <c r="J4420" s="66"/>
      <c r="K4420" s="54">
        <f>VLOOKUP('Base PF Saúde'!$D4420,'Porte Honorário'!$A$2:$D$44,4,0)</f>
        <v>876.59</v>
      </c>
      <c r="L4420" s="54">
        <f>'Base PF Saúde'!$K4420*'Base PF Saúde'!$C4420</f>
        <v>876.59</v>
      </c>
      <c r="M4420" s="54">
        <f>'Base PF Saúde'!$E4420*'Uco e Filme'!$A$8</f>
        <v>0</v>
      </c>
      <c r="N4420" s="54">
        <f>'Base PF Saúde'!$H4420*'Uco e Filme'!$A$11</f>
        <v>0</v>
      </c>
      <c r="O4420" s="55">
        <f>ROUND(SUM('Base PF Saúde'!$L4420:$N4420),2)</f>
        <v>876.59</v>
      </c>
    </row>
    <row r="4421" spans="1:15" s="59" customFormat="1" x14ac:dyDescent="0.25">
      <c r="A4421" s="50">
        <v>40813215</v>
      </c>
      <c r="B4421" s="50" t="s">
        <v>4442</v>
      </c>
      <c r="C4421" s="51">
        <v>1</v>
      </c>
      <c r="D4421" s="51" t="s">
        <v>448</v>
      </c>
      <c r="E4421" s="52"/>
      <c r="F4421" s="53">
        <v>2</v>
      </c>
      <c r="G4421" s="53">
        <v>5</v>
      </c>
      <c r="H4421" s="53"/>
      <c r="I4421" s="53"/>
      <c r="J4421" s="66"/>
      <c r="K4421" s="54">
        <f>VLOOKUP('Base PF Saúde'!$D4421,'Porte Honorário'!$A$2:$D$44,4,0)</f>
        <v>876.59</v>
      </c>
      <c r="L4421" s="54">
        <f>'Base PF Saúde'!$K4421*'Base PF Saúde'!$C4421</f>
        <v>876.59</v>
      </c>
      <c r="M4421" s="54">
        <f>'Base PF Saúde'!$E4421*'Uco e Filme'!$A$8</f>
        <v>0</v>
      </c>
      <c r="N4421" s="54">
        <f>'Base PF Saúde'!$H4421*'Uco e Filme'!$A$11</f>
        <v>0</v>
      </c>
      <c r="O4421" s="55">
        <f>ROUND(SUM('Base PF Saúde'!$L4421:$N4421),2)</f>
        <v>876.59</v>
      </c>
    </row>
    <row r="4422" spans="1:15" s="59" customFormat="1" ht="24" x14ac:dyDescent="0.25">
      <c r="A4422" s="50">
        <v>40813223</v>
      </c>
      <c r="B4422" s="50" t="s">
        <v>4443</v>
      </c>
      <c r="C4422" s="51">
        <v>1</v>
      </c>
      <c r="D4422" s="51" t="s">
        <v>334</v>
      </c>
      <c r="E4422" s="52"/>
      <c r="F4422" s="53">
        <v>1</v>
      </c>
      <c r="G4422" s="53">
        <v>5</v>
      </c>
      <c r="H4422" s="53"/>
      <c r="I4422" s="53"/>
      <c r="J4422" s="66"/>
      <c r="K4422" s="54">
        <f>VLOOKUP('Base PF Saúde'!$D4422,'Porte Honorário'!$A$2:$D$44,4,0)</f>
        <v>816.51</v>
      </c>
      <c r="L4422" s="54">
        <f>'Base PF Saúde'!$K4422*'Base PF Saúde'!$C4422</f>
        <v>816.51</v>
      </c>
      <c r="M4422" s="54">
        <f>'Base PF Saúde'!$E4422*'Uco e Filme'!$A$8</f>
        <v>0</v>
      </c>
      <c r="N4422" s="54">
        <f>'Base PF Saúde'!$H4422*'Uco e Filme'!$A$11</f>
        <v>0</v>
      </c>
      <c r="O4422" s="55">
        <f>ROUND(SUM('Base PF Saúde'!$L4422:$N4422),2)</f>
        <v>816.51</v>
      </c>
    </row>
    <row r="4423" spans="1:15" s="59" customFormat="1" ht="24" x14ac:dyDescent="0.25">
      <c r="A4423" s="50">
        <v>40813231</v>
      </c>
      <c r="B4423" s="50" t="s">
        <v>4444</v>
      </c>
      <c r="C4423" s="51">
        <v>1</v>
      </c>
      <c r="D4423" s="51" t="s">
        <v>92</v>
      </c>
      <c r="E4423" s="52"/>
      <c r="F4423" s="53">
        <v>1</v>
      </c>
      <c r="G4423" s="53">
        <v>2</v>
      </c>
      <c r="H4423" s="53"/>
      <c r="I4423" s="53"/>
      <c r="J4423" s="66"/>
      <c r="K4423" s="54">
        <f>VLOOKUP('Base PF Saúde'!$D4423,'Porte Honorário'!$A$2:$D$44,4,0)</f>
        <v>187.57</v>
      </c>
      <c r="L4423" s="54">
        <f>'Base PF Saúde'!$K4423*'Base PF Saúde'!$C4423</f>
        <v>187.57</v>
      </c>
      <c r="M4423" s="54">
        <f>'Base PF Saúde'!$E4423*'Uco e Filme'!$A$8</f>
        <v>0</v>
      </c>
      <c r="N4423" s="54">
        <f>'Base PF Saúde'!$H4423*'Uco e Filme'!$A$11</f>
        <v>0</v>
      </c>
      <c r="O4423" s="55">
        <f>ROUND(SUM('Base PF Saúde'!$L4423:$N4423),2)</f>
        <v>187.57</v>
      </c>
    </row>
    <row r="4424" spans="1:15" s="59" customFormat="1" ht="24" x14ac:dyDescent="0.25">
      <c r="A4424" s="50">
        <v>40813240</v>
      </c>
      <c r="B4424" s="50" t="s">
        <v>4445</v>
      </c>
      <c r="C4424" s="51">
        <v>1</v>
      </c>
      <c r="D4424" s="51" t="s">
        <v>309</v>
      </c>
      <c r="E4424" s="52"/>
      <c r="F4424" s="53">
        <v>1</v>
      </c>
      <c r="G4424" s="53">
        <v>5</v>
      </c>
      <c r="H4424" s="53"/>
      <c r="I4424" s="53"/>
      <c r="J4424" s="66"/>
      <c r="K4424" s="54">
        <f>VLOOKUP('Base PF Saúde'!$D4424,'Porte Honorário'!$A$2:$D$44,4,0)</f>
        <v>600.74</v>
      </c>
      <c r="L4424" s="54">
        <f>'Base PF Saúde'!$K4424*'Base PF Saúde'!$C4424</f>
        <v>600.74</v>
      </c>
      <c r="M4424" s="54">
        <f>'Base PF Saúde'!$E4424*'Uco e Filme'!$A$8</f>
        <v>0</v>
      </c>
      <c r="N4424" s="54">
        <f>'Base PF Saúde'!$H4424*'Uco e Filme'!$A$11</f>
        <v>0</v>
      </c>
      <c r="O4424" s="55">
        <f>ROUND(SUM('Base PF Saúde'!$L4424:$N4424),2)</f>
        <v>600.74</v>
      </c>
    </row>
    <row r="4425" spans="1:15" s="59" customFormat="1" ht="24" x14ac:dyDescent="0.25">
      <c r="A4425" s="50">
        <v>40813258</v>
      </c>
      <c r="B4425" s="50" t="s">
        <v>4446</v>
      </c>
      <c r="C4425" s="51">
        <v>1</v>
      </c>
      <c r="D4425" s="51" t="s">
        <v>489</v>
      </c>
      <c r="E4425" s="52"/>
      <c r="F4425" s="53">
        <v>2</v>
      </c>
      <c r="G4425" s="53">
        <v>5</v>
      </c>
      <c r="H4425" s="53"/>
      <c r="I4425" s="53"/>
      <c r="J4425" s="66"/>
      <c r="K4425" s="54">
        <f>VLOOKUP('Base PF Saúde'!$D4425,'Porte Honorário'!$A$2:$D$44,4,0)</f>
        <v>1054.3599999999999</v>
      </c>
      <c r="L4425" s="54">
        <f>'Base PF Saúde'!$K4425*'Base PF Saúde'!$C4425</f>
        <v>1054.3599999999999</v>
      </c>
      <c r="M4425" s="54">
        <f>'Base PF Saúde'!$E4425*'Uco e Filme'!$A$8</f>
        <v>0</v>
      </c>
      <c r="N4425" s="54">
        <f>'Base PF Saúde'!$H4425*'Uco e Filme'!$A$11</f>
        <v>0</v>
      </c>
      <c r="O4425" s="55">
        <f>ROUND(SUM('Base PF Saúde'!$L4425:$N4425),2)</f>
        <v>1054.3599999999999</v>
      </c>
    </row>
    <row r="4426" spans="1:15" s="59" customFormat="1" ht="24" x14ac:dyDescent="0.25">
      <c r="A4426" s="50">
        <v>40813266</v>
      </c>
      <c r="B4426" s="50" t="s">
        <v>4447</v>
      </c>
      <c r="C4426" s="51">
        <v>1</v>
      </c>
      <c r="D4426" s="51" t="s">
        <v>448</v>
      </c>
      <c r="E4426" s="52"/>
      <c r="F4426" s="53">
        <v>2</v>
      </c>
      <c r="G4426" s="53">
        <v>5</v>
      </c>
      <c r="H4426" s="53"/>
      <c r="I4426" s="53"/>
      <c r="J4426" s="66"/>
      <c r="K4426" s="54">
        <f>VLOOKUP('Base PF Saúde'!$D4426,'Porte Honorário'!$A$2:$D$44,4,0)</f>
        <v>876.59</v>
      </c>
      <c r="L4426" s="54">
        <f>'Base PF Saúde'!$K4426*'Base PF Saúde'!$C4426</f>
        <v>876.59</v>
      </c>
      <c r="M4426" s="54">
        <f>'Base PF Saúde'!$E4426*'Uco e Filme'!$A$8</f>
        <v>0</v>
      </c>
      <c r="N4426" s="54">
        <f>'Base PF Saúde'!$H4426*'Uco e Filme'!$A$11</f>
        <v>0</v>
      </c>
      <c r="O4426" s="55">
        <f>ROUND(SUM('Base PF Saúde'!$L4426:$N4426),2)</f>
        <v>876.59</v>
      </c>
    </row>
    <row r="4427" spans="1:15" s="59" customFormat="1" ht="24" x14ac:dyDescent="0.25">
      <c r="A4427" s="50">
        <v>40813274</v>
      </c>
      <c r="B4427" s="50" t="s">
        <v>4448</v>
      </c>
      <c r="C4427" s="51">
        <v>1</v>
      </c>
      <c r="D4427" s="51" t="s">
        <v>448</v>
      </c>
      <c r="E4427" s="52"/>
      <c r="F4427" s="53">
        <v>2</v>
      </c>
      <c r="G4427" s="53">
        <v>5</v>
      </c>
      <c r="H4427" s="53"/>
      <c r="I4427" s="53"/>
      <c r="J4427" s="66"/>
      <c r="K4427" s="54">
        <f>VLOOKUP('Base PF Saúde'!$D4427,'Porte Honorário'!$A$2:$D$44,4,0)</f>
        <v>876.59</v>
      </c>
      <c r="L4427" s="54">
        <f>'Base PF Saúde'!$K4427*'Base PF Saúde'!$C4427</f>
        <v>876.59</v>
      </c>
      <c r="M4427" s="54">
        <f>'Base PF Saúde'!$E4427*'Uco e Filme'!$A$8</f>
        <v>0</v>
      </c>
      <c r="N4427" s="54">
        <f>'Base PF Saúde'!$H4427*'Uco e Filme'!$A$11</f>
        <v>0</v>
      </c>
      <c r="O4427" s="55">
        <f>ROUND(SUM('Base PF Saúde'!$L4427:$N4427),2)</f>
        <v>876.59</v>
      </c>
    </row>
    <row r="4428" spans="1:15" s="59" customFormat="1" ht="24" x14ac:dyDescent="0.25">
      <c r="A4428" s="50">
        <v>40813282</v>
      </c>
      <c r="B4428" s="50" t="s">
        <v>4449</v>
      </c>
      <c r="C4428" s="51">
        <v>1</v>
      </c>
      <c r="D4428" s="51" t="s">
        <v>448</v>
      </c>
      <c r="E4428" s="52"/>
      <c r="F4428" s="53">
        <v>2</v>
      </c>
      <c r="G4428" s="53">
        <v>5</v>
      </c>
      <c r="H4428" s="53"/>
      <c r="I4428" s="53"/>
      <c r="J4428" s="66"/>
      <c r="K4428" s="54">
        <f>VLOOKUP('Base PF Saúde'!$D4428,'Porte Honorário'!$A$2:$D$44,4,0)</f>
        <v>876.59</v>
      </c>
      <c r="L4428" s="54">
        <f>'Base PF Saúde'!$K4428*'Base PF Saúde'!$C4428</f>
        <v>876.59</v>
      </c>
      <c r="M4428" s="54">
        <f>'Base PF Saúde'!$E4428*'Uco e Filme'!$A$8</f>
        <v>0</v>
      </c>
      <c r="N4428" s="54">
        <f>'Base PF Saúde'!$H4428*'Uco e Filme'!$A$11</f>
        <v>0</v>
      </c>
      <c r="O4428" s="55">
        <f>ROUND(SUM('Base PF Saúde'!$L4428:$N4428),2)</f>
        <v>876.59</v>
      </c>
    </row>
    <row r="4429" spans="1:15" s="59" customFormat="1" ht="24" x14ac:dyDescent="0.25">
      <c r="A4429" s="50">
        <v>40813290</v>
      </c>
      <c r="B4429" s="50" t="s">
        <v>4450</v>
      </c>
      <c r="C4429" s="51">
        <v>1</v>
      </c>
      <c r="D4429" s="51" t="s">
        <v>489</v>
      </c>
      <c r="E4429" s="52"/>
      <c r="F4429" s="53">
        <v>1</v>
      </c>
      <c r="G4429" s="53">
        <v>5</v>
      </c>
      <c r="H4429" s="53"/>
      <c r="I4429" s="53"/>
      <c r="J4429" s="66"/>
      <c r="K4429" s="54">
        <f>VLOOKUP('Base PF Saúde'!$D4429,'Porte Honorário'!$A$2:$D$44,4,0)</f>
        <v>1054.3599999999999</v>
      </c>
      <c r="L4429" s="54">
        <f>'Base PF Saúde'!$K4429*'Base PF Saúde'!$C4429</f>
        <v>1054.3599999999999</v>
      </c>
      <c r="M4429" s="54">
        <f>'Base PF Saúde'!$E4429*'Uco e Filme'!$A$8</f>
        <v>0</v>
      </c>
      <c r="N4429" s="54">
        <f>'Base PF Saúde'!$H4429*'Uco e Filme'!$A$11</f>
        <v>0</v>
      </c>
      <c r="O4429" s="55">
        <f>ROUND(SUM('Base PF Saúde'!$L4429:$N4429),2)</f>
        <v>1054.3599999999999</v>
      </c>
    </row>
    <row r="4430" spans="1:15" s="59" customFormat="1" x14ac:dyDescent="0.25">
      <c r="A4430" s="50">
        <v>40813304</v>
      </c>
      <c r="B4430" s="50" t="s">
        <v>4451</v>
      </c>
      <c r="C4430" s="51">
        <v>1</v>
      </c>
      <c r="D4430" s="51" t="s">
        <v>384</v>
      </c>
      <c r="E4430" s="52"/>
      <c r="F4430" s="53"/>
      <c r="G4430" s="53">
        <v>5</v>
      </c>
      <c r="H4430" s="53"/>
      <c r="I4430" s="53"/>
      <c r="J4430" s="66"/>
      <c r="K4430" s="54">
        <f>VLOOKUP('Base PF Saúde'!$D4430,'Porte Honorário'!$A$2:$D$44,4,0)</f>
        <v>573.78</v>
      </c>
      <c r="L4430" s="54">
        <f>'Base PF Saúde'!$K4430*'Base PF Saúde'!$C4430</f>
        <v>573.78</v>
      </c>
      <c r="M4430" s="54">
        <f>'Base PF Saúde'!$E4430*'Uco e Filme'!$A$8</f>
        <v>0</v>
      </c>
      <c r="N4430" s="54">
        <f>'Base PF Saúde'!$H4430*'Uco e Filme'!$A$11</f>
        <v>0</v>
      </c>
      <c r="O4430" s="55">
        <f>ROUND(SUM('Base PF Saúde'!$L4430:$N4430),2)</f>
        <v>573.78</v>
      </c>
    </row>
    <row r="4431" spans="1:15" s="59" customFormat="1" ht="24" x14ac:dyDescent="0.25">
      <c r="A4431" s="50">
        <v>40813312</v>
      </c>
      <c r="B4431" s="50" t="s">
        <v>4452</v>
      </c>
      <c r="C4431" s="51">
        <v>1</v>
      </c>
      <c r="D4431" s="51" t="s">
        <v>384</v>
      </c>
      <c r="E4431" s="52"/>
      <c r="F4431" s="53"/>
      <c r="G4431" s="53">
        <v>5</v>
      </c>
      <c r="H4431" s="53"/>
      <c r="I4431" s="53"/>
      <c r="J4431" s="66"/>
      <c r="K4431" s="54">
        <f>VLOOKUP('Base PF Saúde'!$D4431,'Porte Honorário'!$A$2:$D$44,4,0)</f>
        <v>573.78</v>
      </c>
      <c r="L4431" s="54">
        <f>'Base PF Saúde'!$K4431*'Base PF Saúde'!$C4431</f>
        <v>573.78</v>
      </c>
      <c r="M4431" s="54">
        <f>'Base PF Saúde'!$E4431*'Uco e Filme'!$A$8</f>
        <v>0</v>
      </c>
      <c r="N4431" s="54">
        <f>'Base PF Saúde'!$H4431*'Uco e Filme'!$A$11</f>
        <v>0</v>
      </c>
      <c r="O4431" s="55">
        <f>ROUND(SUM('Base PF Saúde'!$L4431:$N4431),2)</f>
        <v>573.78</v>
      </c>
    </row>
    <row r="4432" spans="1:15" s="59" customFormat="1" x14ac:dyDescent="0.25">
      <c r="A4432" s="50">
        <v>40813320</v>
      </c>
      <c r="B4432" s="50" t="s">
        <v>4453</v>
      </c>
      <c r="C4432" s="51">
        <v>1</v>
      </c>
      <c r="D4432" s="51" t="s">
        <v>342</v>
      </c>
      <c r="E4432" s="52"/>
      <c r="F4432" s="53">
        <v>1</v>
      </c>
      <c r="G4432" s="53">
        <v>3</v>
      </c>
      <c r="H4432" s="53"/>
      <c r="I4432" s="53"/>
      <c r="J4432" s="66"/>
      <c r="K4432" s="54">
        <f>VLOOKUP('Base PF Saúde'!$D4432,'Porte Honorário'!$A$2:$D$44,4,0)</f>
        <v>680.43</v>
      </c>
      <c r="L4432" s="54">
        <f>'Base PF Saúde'!$K4432*'Base PF Saúde'!$C4432</f>
        <v>680.43</v>
      </c>
      <c r="M4432" s="54">
        <f>'Base PF Saúde'!$E4432*'Uco e Filme'!$A$8</f>
        <v>0</v>
      </c>
      <c r="N4432" s="54">
        <f>'Base PF Saúde'!$H4432*'Uco e Filme'!$A$11</f>
        <v>0</v>
      </c>
      <c r="O4432" s="55">
        <f>ROUND(SUM('Base PF Saúde'!$L4432:$N4432),2)</f>
        <v>680.43</v>
      </c>
    </row>
    <row r="4433" spans="1:15" s="59" customFormat="1" x14ac:dyDescent="0.25">
      <c r="A4433" s="50">
        <v>40813339</v>
      </c>
      <c r="B4433" s="50" t="s">
        <v>4454</v>
      </c>
      <c r="C4433" s="51">
        <v>1</v>
      </c>
      <c r="D4433" s="51" t="s">
        <v>435</v>
      </c>
      <c r="E4433" s="52"/>
      <c r="F4433" s="53">
        <v>1</v>
      </c>
      <c r="G4433" s="53">
        <v>5</v>
      </c>
      <c r="H4433" s="53"/>
      <c r="I4433" s="53"/>
      <c r="J4433" s="66"/>
      <c r="K4433" s="54">
        <f>VLOOKUP('Base PF Saúde'!$D4433,'Porte Honorário'!$A$2:$D$44,4,0)</f>
        <v>950.15</v>
      </c>
      <c r="L4433" s="54">
        <f>'Base PF Saúde'!$K4433*'Base PF Saúde'!$C4433</f>
        <v>950.15</v>
      </c>
      <c r="M4433" s="54">
        <f>'Base PF Saúde'!$E4433*'Uco e Filme'!$A$8</f>
        <v>0</v>
      </c>
      <c r="N4433" s="54">
        <f>'Base PF Saúde'!$H4433*'Uco e Filme'!$A$11</f>
        <v>0</v>
      </c>
      <c r="O4433" s="55">
        <f>ROUND(SUM('Base PF Saúde'!$L4433:$N4433),2)</f>
        <v>950.15</v>
      </c>
    </row>
    <row r="4434" spans="1:15" s="59" customFormat="1" x14ac:dyDescent="0.25">
      <c r="A4434" s="50">
        <v>40813347</v>
      </c>
      <c r="B4434" s="50" t="s">
        <v>4455</v>
      </c>
      <c r="C4434" s="51">
        <v>1</v>
      </c>
      <c r="D4434" s="51" t="s">
        <v>309</v>
      </c>
      <c r="E4434" s="52"/>
      <c r="F4434" s="53">
        <v>1</v>
      </c>
      <c r="G4434" s="53">
        <v>5</v>
      </c>
      <c r="H4434" s="53"/>
      <c r="I4434" s="53"/>
      <c r="J4434" s="66"/>
      <c r="K4434" s="54">
        <f>VLOOKUP('Base PF Saúde'!$D4434,'Porte Honorário'!$A$2:$D$44,4,0)</f>
        <v>600.74</v>
      </c>
      <c r="L4434" s="54">
        <f>'Base PF Saúde'!$K4434*'Base PF Saúde'!$C4434</f>
        <v>600.74</v>
      </c>
      <c r="M4434" s="54">
        <f>'Base PF Saúde'!$E4434*'Uco e Filme'!$A$8</f>
        <v>0</v>
      </c>
      <c r="N4434" s="54">
        <f>'Base PF Saúde'!$H4434*'Uco e Filme'!$A$11</f>
        <v>0</v>
      </c>
      <c r="O4434" s="55">
        <f>ROUND(SUM('Base PF Saúde'!$L4434:$N4434),2)</f>
        <v>600.74</v>
      </c>
    </row>
    <row r="4435" spans="1:15" s="59" customFormat="1" x14ac:dyDescent="0.25">
      <c r="A4435" s="50">
        <v>40813355</v>
      </c>
      <c r="B4435" s="50" t="s">
        <v>4456</v>
      </c>
      <c r="C4435" s="51">
        <v>1</v>
      </c>
      <c r="D4435" s="51" t="s">
        <v>263</v>
      </c>
      <c r="E4435" s="52"/>
      <c r="F4435" s="53">
        <v>1</v>
      </c>
      <c r="G4435" s="53">
        <v>5</v>
      </c>
      <c r="H4435" s="53"/>
      <c r="I4435" s="53"/>
      <c r="J4435" s="66"/>
      <c r="K4435" s="54">
        <f>VLOOKUP('Base PF Saúde'!$D4435,'Porte Honorário'!$A$2:$D$44,4,0)</f>
        <v>637.52</v>
      </c>
      <c r="L4435" s="54">
        <f>'Base PF Saúde'!$K4435*'Base PF Saúde'!$C4435</f>
        <v>637.52</v>
      </c>
      <c r="M4435" s="54">
        <f>'Base PF Saúde'!$E4435*'Uco e Filme'!$A$8</f>
        <v>0</v>
      </c>
      <c r="N4435" s="54">
        <f>'Base PF Saúde'!$H4435*'Uco e Filme'!$A$11</f>
        <v>0</v>
      </c>
      <c r="O4435" s="55">
        <f>ROUND(SUM('Base PF Saúde'!$L4435:$N4435),2)</f>
        <v>637.52</v>
      </c>
    </row>
    <row r="4436" spans="1:15" s="59" customFormat="1" ht="24" x14ac:dyDescent="0.25">
      <c r="A4436" s="50">
        <v>40813363</v>
      </c>
      <c r="B4436" s="50" t="s">
        <v>4457</v>
      </c>
      <c r="C4436" s="51">
        <v>1</v>
      </c>
      <c r="D4436" s="51" t="s">
        <v>140</v>
      </c>
      <c r="E4436" s="52"/>
      <c r="F4436" s="53"/>
      <c r="G4436" s="53">
        <v>5</v>
      </c>
      <c r="H4436" s="53"/>
      <c r="I4436" s="53"/>
      <c r="J4436" s="66"/>
      <c r="K4436" s="54">
        <f>VLOOKUP('Base PF Saúde'!$D4436,'Porte Honorário'!$A$2:$D$44,4,0)</f>
        <v>250.11</v>
      </c>
      <c r="L4436" s="54">
        <f>'Base PF Saúde'!$K4436*'Base PF Saúde'!$C4436</f>
        <v>250.11</v>
      </c>
      <c r="M4436" s="54">
        <f>'Base PF Saúde'!$E4436*'Uco e Filme'!$A$8</f>
        <v>0</v>
      </c>
      <c r="N4436" s="54">
        <f>'Base PF Saúde'!$H4436*'Uco e Filme'!$A$11</f>
        <v>0</v>
      </c>
      <c r="O4436" s="55">
        <f>ROUND(SUM('Base PF Saúde'!$L4436:$N4436),2)</f>
        <v>250.11</v>
      </c>
    </row>
    <row r="4437" spans="1:15" s="59" customFormat="1" ht="24" x14ac:dyDescent="0.25">
      <c r="A4437" s="50">
        <v>40813371</v>
      </c>
      <c r="B4437" s="50" t="s">
        <v>4458</v>
      </c>
      <c r="C4437" s="51">
        <v>1</v>
      </c>
      <c r="D4437" s="51" t="s">
        <v>384</v>
      </c>
      <c r="E4437" s="52"/>
      <c r="F4437" s="53">
        <v>1</v>
      </c>
      <c r="G4437" s="53">
        <v>5</v>
      </c>
      <c r="H4437" s="53"/>
      <c r="I4437" s="53"/>
      <c r="J4437" s="66"/>
      <c r="K4437" s="54">
        <f>VLOOKUP('Base PF Saúde'!$D4437,'Porte Honorário'!$A$2:$D$44,4,0)</f>
        <v>573.78</v>
      </c>
      <c r="L4437" s="54">
        <f>'Base PF Saúde'!$K4437*'Base PF Saúde'!$C4437</f>
        <v>573.78</v>
      </c>
      <c r="M4437" s="54">
        <f>'Base PF Saúde'!$E4437*'Uco e Filme'!$A$8</f>
        <v>0</v>
      </c>
      <c r="N4437" s="54">
        <f>'Base PF Saúde'!$H4437*'Uco e Filme'!$A$11</f>
        <v>0</v>
      </c>
      <c r="O4437" s="55">
        <f>ROUND(SUM('Base PF Saúde'!$L4437:$N4437),2)</f>
        <v>573.78</v>
      </c>
    </row>
    <row r="4438" spans="1:15" s="59" customFormat="1" ht="24" x14ac:dyDescent="0.25">
      <c r="A4438" s="50">
        <v>40813380</v>
      </c>
      <c r="B4438" s="50" t="s">
        <v>4459</v>
      </c>
      <c r="C4438" s="51">
        <v>1</v>
      </c>
      <c r="D4438" s="51" t="s">
        <v>246</v>
      </c>
      <c r="E4438" s="52"/>
      <c r="F4438" s="53">
        <v>1</v>
      </c>
      <c r="G4438" s="53">
        <v>5</v>
      </c>
      <c r="H4438" s="53"/>
      <c r="I4438" s="53"/>
      <c r="J4438" s="66"/>
      <c r="K4438" s="54">
        <f>VLOOKUP('Base PF Saúde'!$D4438,'Porte Honorário'!$A$2:$D$44,4,0)</f>
        <v>405.8</v>
      </c>
      <c r="L4438" s="54">
        <f>'Base PF Saúde'!$K4438*'Base PF Saúde'!$C4438</f>
        <v>405.8</v>
      </c>
      <c r="M4438" s="54">
        <f>'Base PF Saúde'!$E4438*'Uco e Filme'!$A$8</f>
        <v>0</v>
      </c>
      <c r="N4438" s="54">
        <f>'Base PF Saúde'!$H4438*'Uco e Filme'!$A$11</f>
        <v>0</v>
      </c>
      <c r="O4438" s="55">
        <f>ROUND(SUM('Base PF Saúde'!$L4438:$N4438),2)</f>
        <v>405.8</v>
      </c>
    </row>
    <row r="4439" spans="1:15" s="59" customFormat="1" ht="24" x14ac:dyDescent="0.25">
      <c r="A4439" s="50">
        <v>40813398</v>
      </c>
      <c r="B4439" s="50" t="s">
        <v>4460</v>
      </c>
      <c r="C4439" s="51">
        <v>1</v>
      </c>
      <c r="D4439" s="51" t="s">
        <v>143</v>
      </c>
      <c r="E4439" s="52"/>
      <c r="F4439" s="53">
        <v>1</v>
      </c>
      <c r="G4439" s="53">
        <v>5</v>
      </c>
      <c r="H4439" s="53"/>
      <c r="I4439" s="53"/>
      <c r="J4439" s="66"/>
      <c r="K4439" s="54">
        <f>VLOOKUP('Base PF Saúde'!$D4439,'Porte Honorário'!$A$2:$D$44,4,0)</f>
        <v>375.16</v>
      </c>
      <c r="L4439" s="54">
        <f>'Base PF Saúde'!$K4439*'Base PF Saúde'!$C4439</f>
        <v>375.16</v>
      </c>
      <c r="M4439" s="54">
        <f>'Base PF Saúde'!$E4439*'Uco e Filme'!$A$8</f>
        <v>0</v>
      </c>
      <c r="N4439" s="54">
        <f>'Base PF Saúde'!$H4439*'Uco e Filme'!$A$11</f>
        <v>0</v>
      </c>
      <c r="O4439" s="55">
        <f>ROUND(SUM('Base PF Saúde'!$L4439:$N4439),2)</f>
        <v>375.16</v>
      </c>
    </row>
    <row r="4440" spans="1:15" s="59" customFormat="1" x14ac:dyDescent="0.25">
      <c r="A4440" s="50">
        <v>40813401</v>
      </c>
      <c r="B4440" s="50" t="s">
        <v>4461</v>
      </c>
      <c r="C4440" s="51">
        <v>1</v>
      </c>
      <c r="D4440" s="51" t="s">
        <v>263</v>
      </c>
      <c r="E4440" s="52"/>
      <c r="F4440" s="53"/>
      <c r="G4440" s="53">
        <v>3</v>
      </c>
      <c r="H4440" s="53"/>
      <c r="I4440" s="53"/>
      <c r="J4440" s="66"/>
      <c r="K4440" s="54">
        <f>VLOOKUP('Base PF Saúde'!$D4440,'Porte Honorário'!$A$2:$D$44,4,0)</f>
        <v>637.52</v>
      </c>
      <c r="L4440" s="54">
        <f>'Base PF Saúde'!$K4440*'Base PF Saúde'!$C4440</f>
        <v>637.52</v>
      </c>
      <c r="M4440" s="54">
        <f>'Base PF Saúde'!$E4440*'Uco e Filme'!$A$8</f>
        <v>0</v>
      </c>
      <c r="N4440" s="54">
        <f>'Base PF Saúde'!$H4440*'Uco e Filme'!$A$11</f>
        <v>0</v>
      </c>
      <c r="O4440" s="55">
        <f>ROUND(SUM('Base PF Saúde'!$L4440:$N4440),2)</f>
        <v>637.52</v>
      </c>
    </row>
    <row r="4441" spans="1:15" s="59" customFormat="1" x14ac:dyDescent="0.25">
      <c r="A4441" s="50">
        <v>40813410</v>
      </c>
      <c r="B4441" s="50" t="s">
        <v>4462</v>
      </c>
      <c r="C4441" s="51">
        <v>1</v>
      </c>
      <c r="D4441" s="51" t="s">
        <v>71</v>
      </c>
      <c r="E4441" s="52"/>
      <c r="F4441" s="53"/>
      <c r="G4441" s="53">
        <v>2</v>
      </c>
      <c r="H4441" s="53"/>
      <c r="I4441" s="53"/>
      <c r="J4441" s="66"/>
      <c r="K4441" s="54">
        <f>VLOOKUP('Base PF Saúde'!$D4441,'Porte Honorário'!$A$2:$D$44,4,0)</f>
        <v>231.71</v>
      </c>
      <c r="L4441" s="54">
        <f>'Base PF Saúde'!$K4441*'Base PF Saúde'!$C4441</f>
        <v>231.71</v>
      </c>
      <c r="M4441" s="54">
        <f>'Base PF Saúde'!$E4441*'Uco e Filme'!$A$8</f>
        <v>0</v>
      </c>
      <c r="N4441" s="54">
        <f>'Base PF Saúde'!$H4441*'Uco e Filme'!$A$11</f>
        <v>0</v>
      </c>
      <c r="O4441" s="55">
        <f>ROUND(SUM('Base PF Saúde'!$L4441:$N4441),2)</f>
        <v>231.71</v>
      </c>
    </row>
    <row r="4442" spans="1:15" s="59" customFormat="1" x14ac:dyDescent="0.25">
      <c r="A4442" s="50">
        <v>40813428</v>
      </c>
      <c r="B4442" s="50" t="s">
        <v>4463</v>
      </c>
      <c r="C4442" s="51">
        <v>1</v>
      </c>
      <c r="D4442" s="51" t="s">
        <v>140</v>
      </c>
      <c r="E4442" s="52"/>
      <c r="F4442" s="53"/>
      <c r="G4442" s="53">
        <v>2</v>
      </c>
      <c r="H4442" s="53"/>
      <c r="I4442" s="53"/>
      <c r="J4442" s="66"/>
      <c r="K4442" s="54">
        <f>VLOOKUP('Base PF Saúde'!$D4442,'Porte Honorário'!$A$2:$D$44,4,0)</f>
        <v>250.11</v>
      </c>
      <c r="L4442" s="54">
        <f>'Base PF Saúde'!$K4442*'Base PF Saúde'!$C4442</f>
        <v>250.11</v>
      </c>
      <c r="M4442" s="54">
        <f>'Base PF Saúde'!$E4442*'Uco e Filme'!$A$8</f>
        <v>0</v>
      </c>
      <c r="N4442" s="54">
        <f>'Base PF Saúde'!$H4442*'Uco e Filme'!$A$11</f>
        <v>0</v>
      </c>
      <c r="O4442" s="55">
        <f>ROUND(SUM('Base PF Saúde'!$L4442:$N4442),2)</f>
        <v>250.11</v>
      </c>
    </row>
    <row r="4443" spans="1:15" s="59" customFormat="1" ht="24" x14ac:dyDescent="0.25">
      <c r="A4443" s="50">
        <v>40813436</v>
      </c>
      <c r="B4443" s="50" t="s">
        <v>4464</v>
      </c>
      <c r="C4443" s="51">
        <v>1</v>
      </c>
      <c r="D4443" s="51" t="s">
        <v>369</v>
      </c>
      <c r="E4443" s="52"/>
      <c r="F4443" s="53">
        <v>1</v>
      </c>
      <c r="G4443" s="53">
        <v>3</v>
      </c>
      <c r="H4443" s="53"/>
      <c r="I4443" s="53"/>
      <c r="J4443" s="66"/>
      <c r="K4443" s="54">
        <f>VLOOKUP('Base PF Saúde'!$D4443,'Porte Honorário'!$A$2:$D$44,4,0)</f>
        <v>286.88</v>
      </c>
      <c r="L4443" s="54">
        <f>'Base PF Saúde'!$K4443*'Base PF Saúde'!$C4443</f>
        <v>286.88</v>
      </c>
      <c r="M4443" s="54">
        <f>'Base PF Saúde'!$E4443*'Uco e Filme'!$A$8</f>
        <v>0</v>
      </c>
      <c r="N4443" s="54">
        <f>'Base PF Saúde'!$H4443*'Uco e Filme'!$A$11</f>
        <v>0</v>
      </c>
      <c r="O4443" s="55">
        <f>ROUND(SUM('Base PF Saúde'!$L4443:$N4443),2)</f>
        <v>286.88</v>
      </c>
    </row>
    <row r="4444" spans="1:15" s="59" customFormat="1" x14ac:dyDescent="0.25">
      <c r="A4444" s="50">
        <v>40813444</v>
      </c>
      <c r="B4444" s="50" t="s">
        <v>4465</v>
      </c>
      <c r="C4444" s="51">
        <v>1</v>
      </c>
      <c r="D4444" s="51" t="s">
        <v>140</v>
      </c>
      <c r="E4444" s="52"/>
      <c r="F4444" s="53"/>
      <c r="G4444" s="53">
        <v>3</v>
      </c>
      <c r="H4444" s="53"/>
      <c r="I4444" s="53"/>
      <c r="J4444" s="66"/>
      <c r="K4444" s="54">
        <f>VLOOKUP('Base PF Saúde'!$D4444,'Porte Honorário'!$A$2:$D$44,4,0)</f>
        <v>250.11</v>
      </c>
      <c r="L4444" s="54">
        <f>'Base PF Saúde'!$K4444*'Base PF Saúde'!$C4444</f>
        <v>250.11</v>
      </c>
      <c r="M4444" s="54">
        <f>'Base PF Saúde'!$E4444*'Uco e Filme'!$A$8</f>
        <v>0</v>
      </c>
      <c r="N4444" s="54">
        <f>'Base PF Saúde'!$H4444*'Uco e Filme'!$A$11</f>
        <v>0</v>
      </c>
      <c r="O4444" s="55">
        <f>ROUND(SUM('Base PF Saúde'!$L4444:$N4444),2)</f>
        <v>250.11</v>
      </c>
    </row>
    <row r="4445" spans="1:15" s="59" customFormat="1" ht="24" x14ac:dyDescent="0.25">
      <c r="A4445" s="50">
        <v>40813452</v>
      </c>
      <c r="B4445" s="50" t="s">
        <v>4466</v>
      </c>
      <c r="C4445" s="51">
        <v>1</v>
      </c>
      <c r="D4445" s="51" t="s">
        <v>73</v>
      </c>
      <c r="E4445" s="52"/>
      <c r="F4445" s="53">
        <v>1</v>
      </c>
      <c r="G4445" s="53">
        <v>3</v>
      </c>
      <c r="H4445" s="53"/>
      <c r="I4445" s="53"/>
      <c r="J4445" s="66"/>
      <c r="K4445" s="54">
        <f>VLOOKUP('Base PF Saúde'!$D4445,'Porte Honorário'!$A$2:$D$44,4,0)</f>
        <v>269.73</v>
      </c>
      <c r="L4445" s="54">
        <f>'Base PF Saúde'!$K4445*'Base PF Saúde'!$C4445</f>
        <v>269.73</v>
      </c>
      <c r="M4445" s="54">
        <f>'Base PF Saúde'!$E4445*'Uco e Filme'!$A$8</f>
        <v>0</v>
      </c>
      <c r="N4445" s="54">
        <f>'Base PF Saúde'!$H4445*'Uco e Filme'!$A$11</f>
        <v>0</v>
      </c>
      <c r="O4445" s="55">
        <f>ROUND(SUM('Base PF Saúde'!$L4445:$N4445),2)</f>
        <v>269.73</v>
      </c>
    </row>
    <row r="4446" spans="1:15" s="59" customFormat="1" ht="24" x14ac:dyDescent="0.25">
      <c r="A4446" s="50">
        <v>40813460</v>
      </c>
      <c r="B4446" s="50" t="s">
        <v>4467</v>
      </c>
      <c r="C4446" s="51">
        <v>1</v>
      </c>
      <c r="D4446" s="51" t="s">
        <v>369</v>
      </c>
      <c r="E4446" s="52"/>
      <c r="F4446" s="53">
        <v>1</v>
      </c>
      <c r="G4446" s="53">
        <v>3</v>
      </c>
      <c r="H4446" s="53"/>
      <c r="I4446" s="53"/>
      <c r="J4446" s="66"/>
      <c r="K4446" s="54">
        <f>VLOOKUP('Base PF Saúde'!$D4446,'Porte Honorário'!$A$2:$D$44,4,0)</f>
        <v>286.88</v>
      </c>
      <c r="L4446" s="54">
        <f>'Base PF Saúde'!$K4446*'Base PF Saúde'!$C4446</f>
        <v>286.88</v>
      </c>
      <c r="M4446" s="54">
        <f>'Base PF Saúde'!$E4446*'Uco e Filme'!$A$8</f>
        <v>0</v>
      </c>
      <c r="N4446" s="54">
        <f>'Base PF Saúde'!$H4446*'Uco e Filme'!$A$11</f>
        <v>0</v>
      </c>
      <c r="O4446" s="55">
        <f>ROUND(SUM('Base PF Saúde'!$L4446:$N4446),2)</f>
        <v>286.88</v>
      </c>
    </row>
    <row r="4447" spans="1:15" s="59" customFormat="1" ht="24" x14ac:dyDescent="0.25">
      <c r="A4447" s="50">
        <v>40813479</v>
      </c>
      <c r="B4447" s="50" t="s">
        <v>4468</v>
      </c>
      <c r="C4447" s="51">
        <v>1</v>
      </c>
      <c r="D4447" s="51" t="s">
        <v>369</v>
      </c>
      <c r="E4447" s="52"/>
      <c r="F4447" s="53">
        <v>1</v>
      </c>
      <c r="G4447" s="53">
        <v>3</v>
      </c>
      <c r="H4447" s="53"/>
      <c r="I4447" s="53"/>
      <c r="J4447" s="66"/>
      <c r="K4447" s="54">
        <f>VLOOKUP('Base PF Saúde'!$D4447,'Porte Honorário'!$A$2:$D$44,4,0)</f>
        <v>286.88</v>
      </c>
      <c r="L4447" s="54">
        <f>'Base PF Saúde'!$K4447*'Base PF Saúde'!$C4447</f>
        <v>286.88</v>
      </c>
      <c r="M4447" s="54">
        <f>'Base PF Saúde'!$E4447*'Uco e Filme'!$A$8</f>
        <v>0</v>
      </c>
      <c r="N4447" s="54">
        <f>'Base PF Saúde'!$H4447*'Uco e Filme'!$A$11</f>
        <v>0</v>
      </c>
      <c r="O4447" s="55">
        <f>ROUND(SUM('Base PF Saúde'!$L4447:$N4447),2)</f>
        <v>286.88</v>
      </c>
    </row>
    <row r="4448" spans="1:15" s="59" customFormat="1" x14ac:dyDescent="0.25">
      <c r="A4448" s="50">
        <v>40813487</v>
      </c>
      <c r="B4448" s="50" t="s">
        <v>4469</v>
      </c>
      <c r="C4448" s="51">
        <v>1</v>
      </c>
      <c r="D4448" s="51" t="s">
        <v>336</v>
      </c>
      <c r="E4448" s="52"/>
      <c r="F4448" s="53">
        <v>1</v>
      </c>
      <c r="G4448" s="53">
        <v>3</v>
      </c>
      <c r="H4448" s="53"/>
      <c r="I4448" s="53"/>
      <c r="J4448" s="66"/>
      <c r="K4448" s="54">
        <f>VLOOKUP('Base PF Saúde'!$D4448,'Porte Honorário'!$A$2:$D$44,4,0)</f>
        <v>312.64</v>
      </c>
      <c r="L4448" s="54">
        <f>'Base PF Saúde'!$K4448*'Base PF Saúde'!$C4448</f>
        <v>312.64</v>
      </c>
      <c r="M4448" s="54">
        <f>'Base PF Saúde'!$E4448*'Uco e Filme'!$A$8</f>
        <v>0</v>
      </c>
      <c r="N4448" s="54">
        <f>'Base PF Saúde'!$H4448*'Uco e Filme'!$A$11</f>
        <v>0</v>
      </c>
      <c r="O4448" s="55">
        <f>ROUND(SUM('Base PF Saúde'!$L4448:$N4448),2)</f>
        <v>312.64</v>
      </c>
    </row>
    <row r="4449" spans="1:15" s="59" customFormat="1" x14ac:dyDescent="0.25">
      <c r="A4449" s="50">
        <v>40813495</v>
      </c>
      <c r="B4449" s="50" t="s">
        <v>4470</v>
      </c>
      <c r="C4449" s="51">
        <v>1</v>
      </c>
      <c r="D4449" s="51" t="s">
        <v>250</v>
      </c>
      <c r="E4449" s="52"/>
      <c r="F4449" s="53"/>
      <c r="G4449" s="53">
        <v>3</v>
      </c>
      <c r="H4449" s="53"/>
      <c r="I4449" s="53"/>
      <c r="J4449" s="66"/>
      <c r="K4449" s="54">
        <f>VLOOKUP('Base PF Saúde'!$D4449,'Porte Honorário'!$A$2:$D$44,4,0)</f>
        <v>205.97</v>
      </c>
      <c r="L4449" s="54">
        <f>'Base PF Saúde'!$K4449*'Base PF Saúde'!$C4449</f>
        <v>205.97</v>
      </c>
      <c r="M4449" s="54">
        <f>'Base PF Saúde'!$E4449*'Uco e Filme'!$A$8</f>
        <v>0</v>
      </c>
      <c r="N4449" s="54">
        <f>'Base PF Saúde'!$H4449*'Uco e Filme'!$A$11</f>
        <v>0</v>
      </c>
      <c r="O4449" s="55">
        <f>ROUND(SUM('Base PF Saúde'!$L4449:$N4449),2)</f>
        <v>205.97</v>
      </c>
    </row>
    <row r="4450" spans="1:15" s="59" customFormat="1" x14ac:dyDescent="0.25">
      <c r="A4450" s="50">
        <v>40813509</v>
      </c>
      <c r="B4450" s="50" t="s">
        <v>4471</v>
      </c>
      <c r="C4450" s="51">
        <v>1</v>
      </c>
      <c r="D4450" s="51" t="s">
        <v>369</v>
      </c>
      <c r="E4450" s="52"/>
      <c r="F4450" s="53">
        <v>1</v>
      </c>
      <c r="G4450" s="53">
        <v>3</v>
      </c>
      <c r="H4450" s="53"/>
      <c r="I4450" s="53"/>
      <c r="J4450" s="66"/>
      <c r="K4450" s="54">
        <f>VLOOKUP('Base PF Saúde'!$D4450,'Porte Honorário'!$A$2:$D$44,4,0)</f>
        <v>286.88</v>
      </c>
      <c r="L4450" s="54">
        <f>'Base PF Saúde'!$K4450*'Base PF Saúde'!$C4450</f>
        <v>286.88</v>
      </c>
      <c r="M4450" s="54">
        <f>'Base PF Saúde'!$E4450*'Uco e Filme'!$A$8</f>
        <v>0</v>
      </c>
      <c r="N4450" s="54">
        <f>'Base PF Saúde'!$H4450*'Uco e Filme'!$A$11</f>
        <v>0</v>
      </c>
      <c r="O4450" s="55">
        <f>ROUND(SUM('Base PF Saúde'!$L4450:$N4450),2)</f>
        <v>286.88</v>
      </c>
    </row>
    <row r="4451" spans="1:15" s="59" customFormat="1" ht="24" x14ac:dyDescent="0.25">
      <c r="A4451" s="50">
        <v>40813517</v>
      </c>
      <c r="B4451" s="50" t="s">
        <v>4472</v>
      </c>
      <c r="C4451" s="51">
        <v>1</v>
      </c>
      <c r="D4451" s="51" t="s">
        <v>503</v>
      </c>
      <c r="E4451" s="52"/>
      <c r="F4451" s="53">
        <v>1</v>
      </c>
      <c r="G4451" s="53">
        <v>3</v>
      </c>
      <c r="H4451" s="53"/>
      <c r="I4451" s="53"/>
      <c r="J4451" s="66"/>
      <c r="K4451" s="54">
        <f>VLOOKUP('Base PF Saúde'!$D4451,'Porte Honorário'!$A$2:$D$44,4,0)</f>
        <v>343.27</v>
      </c>
      <c r="L4451" s="54">
        <f>'Base PF Saúde'!$K4451*'Base PF Saúde'!$C4451</f>
        <v>343.27</v>
      </c>
      <c r="M4451" s="54">
        <f>'Base PF Saúde'!$E4451*'Uco e Filme'!$A$8</f>
        <v>0</v>
      </c>
      <c r="N4451" s="54">
        <f>'Base PF Saúde'!$H4451*'Uco e Filme'!$A$11</f>
        <v>0</v>
      </c>
      <c r="O4451" s="55">
        <f>ROUND(SUM('Base PF Saúde'!$L4451:$N4451),2)</f>
        <v>343.27</v>
      </c>
    </row>
    <row r="4452" spans="1:15" s="59" customFormat="1" ht="24" x14ac:dyDescent="0.25">
      <c r="A4452" s="50">
        <v>40813525</v>
      </c>
      <c r="B4452" s="50" t="s">
        <v>4473</v>
      </c>
      <c r="C4452" s="51">
        <v>1</v>
      </c>
      <c r="D4452" s="51" t="s">
        <v>369</v>
      </c>
      <c r="E4452" s="52"/>
      <c r="F4452" s="53">
        <v>1</v>
      </c>
      <c r="G4452" s="53">
        <v>3</v>
      </c>
      <c r="H4452" s="53"/>
      <c r="I4452" s="53"/>
      <c r="J4452" s="66"/>
      <c r="K4452" s="54">
        <f>VLOOKUP('Base PF Saúde'!$D4452,'Porte Honorário'!$A$2:$D$44,4,0)</f>
        <v>286.88</v>
      </c>
      <c r="L4452" s="54">
        <f>'Base PF Saúde'!$K4452*'Base PF Saúde'!$C4452</f>
        <v>286.88</v>
      </c>
      <c r="M4452" s="54">
        <f>'Base PF Saúde'!$E4452*'Uco e Filme'!$A$8</f>
        <v>0</v>
      </c>
      <c r="N4452" s="54">
        <f>'Base PF Saúde'!$H4452*'Uco e Filme'!$A$11</f>
        <v>0</v>
      </c>
      <c r="O4452" s="55">
        <f>ROUND(SUM('Base PF Saúde'!$L4452:$N4452),2)</f>
        <v>286.88</v>
      </c>
    </row>
    <row r="4453" spans="1:15" s="59" customFormat="1" x14ac:dyDescent="0.25">
      <c r="A4453" s="50">
        <v>40813533</v>
      </c>
      <c r="B4453" s="50" t="s">
        <v>4474</v>
      </c>
      <c r="C4453" s="51">
        <v>1</v>
      </c>
      <c r="D4453" s="57" t="s">
        <v>503</v>
      </c>
      <c r="E4453" s="52"/>
      <c r="F4453" s="53"/>
      <c r="G4453" s="53">
        <v>3</v>
      </c>
      <c r="H4453" s="53"/>
      <c r="I4453" s="53"/>
      <c r="J4453" s="66"/>
      <c r="K4453" s="54">
        <f>VLOOKUP('Base PF Saúde'!$D4453,'Porte Honorário'!$A$2:$D$44,4,0)</f>
        <v>343.27</v>
      </c>
      <c r="L4453" s="54">
        <f>'Base PF Saúde'!$K4453*'Base PF Saúde'!$C4453</f>
        <v>343.27</v>
      </c>
      <c r="M4453" s="54">
        <f>'Base PF Saúde'!$E4453*'Uco e Filme'!$A$8</f>
        <v>0</v>
      </c>
      <c r="N4453" s="54">
        <f>'Base PF Saúde'!$H4453*'Uco e Filme'!$A$11</f>
        <v>0</v>
      </c>
      <c r="O4453" s="55">
        <f>ROUND(SUM('Base PF Saúde'!$L4453:$N4453),2)</f>
        <v>343.27</v>
      </c>
    </row>
    <row r="4454" spans="1:15" s="59" customFormat="1" ht="24" x14ac:dyDescent="0.25">
      <c r="A4454" s="50">
        <v>40813541</v>
      </c>
      <c r="B4454" s="50" t="s">
        <v>4475</v>
      </c>
      <c r="C4454" s="51">
        <v>1</v>
      </c>
      <c r="D4454" s="51" t="s">
        <v>261</v>
      </c>
      <c r="E4454" s="52"/>
      <c r="F4454" s="53">
        <v>1</v>
      </c>
      <c r="G4454" s="53">
        <v>6</v>
      </c>
      <c r="H4454" s="53"/>
      <c r="I4454" s="53"/>
      <c r="J4454" s="66"/>
      <c r="K4454" s="54">
        <f>VLOOKUP('Base PF Saúde'!$D4454,'Porte Honorário'!$A$2:$D$44,4,0)</f>
        <v>1223.55</v>
      </c>
      <c r="L4454" s="54">
        <f>'Base PF Saúde'!$K4454*'Base PF Saúde'!$C4454</f>
        <v>1223.55</v>
      </c>
      <c r="M4454" s="54">
        <f>'Base PF Saúde'!$E4454*'Uco e Filme'!$A$8</f>
        <v>0</v>
      </c>
      <c r="N4454" s="54">
        <f>'Base PF Saúde'!$H4454*'Uco e Filme'!$A$11</f>
        <v>0</v>
      </c>
      <c r="O4454" s="55">
        <f>ROUND(SUM('Base PF Saúde'!$L4454:$N4454),2)</f>
        <v>1223.55</v>
      </c>
    </row>
    <row r="4455" spans="1:15" s="59" customFormat="1" ht="24" x14ac:dyDescent="0.25">
      <c r="A4455" s="50">
        <v>40813550</v>
      </c>
      <c r="B4455" s="50" t="s">
        <v>4476</v>
      </c>
      <c r="C4455" s="51">
        <v>1</v>
      </c>
      <c r="D4455" s="51" t="s">
        <v>435</v>
      </c>
      <c r="E4455" s="52"/>
      <c r="F4455" s="53">
        <v>1</v>
      </c>
      <c r="G4455" s="53">
        <v>6</v>
      </c>
      <c r="H4455" s="53"/>
      <c r="I4455" s="53"/>
      <c r="J4455" s="66"/>
      <c r="K4455" s="54">
        <f>VLOOKUP('Base PF Saúde'!$D4455,'Porte Honorário'!$A$2:$D$44,4,0)</f>
        <v>950.15</v>
      </c>
      <c r="L4455" s="54">
        <f>'Base PF Saúde'!$K4455*'Base PF Saúde'!$C4455</f>
        <v>950.15</v>
      </c>
      <c r="M4455" s="54">
        <f>'Base PF Saúde'!$E4455*'Uco e Filme'!$A$8</f>
        <v>0</v>
      </c>
      <c r="N4455" s="54">
        <f>'Base PF Saúde'!$H4455*'Uco e Filme'!$A$11</f>
        <v>0</v>
      </c>
      <c r="O4455" s="55">
        <f>ROUND(SUM('Base PF Saúde'!$L4455:$N4455),2)</f>
        <v>950.15</v>
      </c>
    </row>
    <row r="4456" spans="1:15" s="59" customFormat="1" ht="24" x14ac:dyDescent="0.25">
      <c r="A4456" s="50">
        <v>40813568</v>
      </c>
      <c r="B4456" s="50" t="s">
        <v>4477</v>
      </c>
      <c r="C4456" s="51">
        <v>1</v>
      </c>
      <c r="D4456" s="57" t="s">
        <v>435</v>
      </c>
      <c r="E4456" s="52"/>
      <c r="F4456" s="53">
        <v>1</v>
      </c>
      <c r="G4456" s="53">
        <v>6</v>
      </c>
      <c r="H4456" s="53"/>
      <c r="I4456" s="53"/>
      <c r="J4456" s="66"/>
      <c r="K4456" s="54">
        <f>VLOOKUP('Base PF Saúde'!$D4456,'Porte Honorário'!$A$2:$D$44,4,0)</f>
        <v>950.15</v>
      </c>
      <c r="L4456" s="54">
        <f>'Base PF Saúde'!$K4456*'Base PF Saúde'!$C4456</f>
        <v>950.15</v>
      </c>
      <c r="M4456" s="54">
        <f>'Base PF Saúde'!$E4456*'Uco e Filme'!$A$8</f>
        <v>0</v>
      </c>
      <c r="N4456" s="54">
        <f>'Base PF Saúde'!$H4456*'Uco e Filme'!$A$11</f>
        <v>0</v>
      </c>
      <c r="O4456" s="55">
        <f>ROUND(SUM('Base PF Saúde'!$L4456:$N4456),2)</f>
        <v>950.15</v>
      </c>
    </row>
    <row r="4457" spans="1:15" s="59" customFormat="1" ht="24" x14ac:dyDescent="0.25">
      <c r="A4457" s="50">
        <v>40813576</v>
      </c>
      <c r="B4457" s="50" t="s">
        <v>4478</v>
      </c>
      <c r="C4457" s="51">
        <v>1</v>
      </c>
      <c r="D4457" s="51" t="s">
        <v>448</v>
      </c>
      <c r="E4457" s="52"/>
      <c r="F4457" s="53">
        <v>1</v>
      </c>
      <c r="G4457" s="53">
        <v>6</v>
      </c>
      <c r="H4457" s="53"/>
      <c r="I4457" s="53"/>
      <c r="J4457" s="66"/>
      <c r="K4457" s="54">
        <f>VLOOKUP('Base PF Saúde'!$D4457,'Porte Honorário'!$A$2:$D$44,4,0)</f>
        <v>876.59</v>
      </c>
      <c r="L4457" s="54">
        <f>'Base PF Saúde'!$K4457*'Base PF Saúde'!$C4457</f>
        <v>876.59</v>
      </c>
      <c r="M4457" s="54">
        <f>'Base PF Saúde'!$E4457*'Uco e Filme'!$A$8</f>
        <v>0</v>
      </c>
      <c r="N4457" s="54">
        <f>'Base PF Saúde'!$H4457*'Uco e Filme'!$A$11</f>
        <v>0</v>
      </c>
      <c r="O4457" s="55">
        <f>ROUND(SUM('Base PF Saúde'!$L4457:$N4457),2)</f>
        <v>876.59</v>
      </c>
    </row>
    <row r="4458" spans="1:15" s="59" customFormat="1" x14ac:dyDescent="0.25">
      <c r="A4458" s="50">
        <v>40813584</v>
      </c>
      <c r="B4458" s="50" t="s">
        <v>4479</v>
      </c>
      <c r="C4458" s="51">
        <v>1</v>
      </c>
      <c r="D4458" s="51" t="s">
        <v>263</v>
      </c>
      <c r="E4458" s="52"/>
      <c r="F4458" s="53">
        <v>1</v>
      </c>
      <c r="G4458" s="53">
        <v>5</v>
      </c>
      <c r="H4458" s="53"/>
      <c r="I4458" s="53"/>
      <c r="J4458" s="66"/>
      <c r="K4458" s="54">
        <f>VLOOKUP('Base PF Saúde'!$D4458,'Porte Honorário'!$A$2:$D$44,4,0)</f>
        <v>637.52</v>
      </c>
      <c r="L4458" s="54">
        <f>'Base PF Saúde'!$K4458*'Base PF Saúde'!$C4458</f>
        <v>637.52</v>
      </c>
      <c r="M4458" s="54">
        <f>'Base PF Saúde'!$E4458*'Uco e Filme'!$A$8</f>
        <v>0</v>
      </c>
      <c r="N4458" s="54">
        <f>'Base PF Saúde'!$H4458*'Uco e Filme'!$A$11</f>
        <v>0</v>
      </c>
      <c r="O4458" s="55">
        <f>ROUND(SUM('Base PF Saúde'!$L4458:$N4458),2)</f>
        <v>637.52</v>
      </c>
    </row>
    <row r="4459" spans="1:15" s="59" customFormat="1" ht="24" x14ac:dyDescent="0.25">
      <c r="A4459" s="50">
        <v>40813592</v>
      </c>
      <c r="B4459" s="50" t="s">
        <v>4480</v>
      </c>
      <c r="C4459" s="51">
        <v>1</v>
      </c>
      <c r="D4459" s="51" t="s">
        <v>448</v>
      </c>
      <c r="E4459" s="52"/>
      <c r="F4459" s="53">
        <v>2</v>
      </c>
      <c r="G4459" s="53">
        <v>5</v>
      </c>
      <c r="H4459" s="53"/>
      <c r="I4459" s="53"/>
      <c r="J4459" s="66"/>
      <c r="K4459" s="54">
        <f>VLOOKUP('Base PF Saúde'!$D4459,'Porte Honorário'!$A$2:$D$44,4,0)</f>
        <v>876.59</v>
      </c>
      <c r="L4459" s="54">
        <f>'Base PF Saúde'!$K4459*'Base PF Saúde'!$C4459</f>
        <v>876.59</v>
      </c>
      <c r="M4459" s="54">
        <f>'Base PF Saúde'!$E4459*'Uco e Filme'!$A$8</f>
        <v>0</v>
      </c>
      <c r="N4459" s="54">
        <f>'Base PF Saúde'!$H4459*'Uco e Filme'!$A$11</f>
        <v>0</v>
      </c>
      <c r="O4459" s="55">
        <f>ROUND(SUM('Base PF Saúde'!$L4459:$N4459),2)</f>
        <v>876.59</v>
      </c>
    </row>
    <row r="4460" spans="1:15" s="59" customFormat="1" ht="24" x14ac:dyDescent="0.25">
      <c r="A4460" s="50">
        <v>40813606</v>
      </c>
      <c r="B4460" s="50" t="s">
        <v>4481</v>
      </c>
      <c r="C4460" s="51">
        <v>1</v>
      </c>
      <c r="D4460" s="57" t="s">
        <v>384</v>
      </c>
      <c r="E4460" s="52"/>
      <c r="F4460" s="53">
        <v>1</v>
      </c>
      <c r="G4460" s="53">
        <v>5</v>
      </c>
      <c r="H4460" s="53"/>
      <c r="I4460" s="53"/>
      <c r="J4460" s="66"/>
      <c r="K4460" s="54">
        <f>VLOOKUP('Base PF Saúde'!$D4460,'Porte Honorário'!$A$2:$D$44,4,0)</f>
        <v>573.78</v>
      </c>
      <c r="L4460" s="54">
        <f>'Base PF Saúde'!$K4460*'Base PF Saúde'!$C4460</f>
        <v>573.78</v>
      </c>
      <c r="M4460" s="54">
        <f>'Base PF Saúde'!$E4460*'Uco e Filme'!$A$8</f>
        <v>0</v>
      </c>
      <c r="N4460" s="54">
        <f>'Base PF Saúde'!$H4460*'Uco e Filme'!$A$11</f>
        <v>0</v>
      </c>
      <c r="O4460" s="55">
        <f>ROUND(SUM('Base PF Saúde'!$L4460:$N4460),2)</f>
        <v>573.78</v>
      </c>
    </row>
    <row r="4461" spans="1:15" s="59" customFormat="1" ht="24" x14ac:dyDescent="0.25">
      <c r="A4461" s="50">
        <v>40813614</v>
      </c>
      <c r="B4461" s="50" t="s">
        <v>4482</v>
      </c>
      <c r="C4461" s="51">
        <v>1</v>
      </c>
      <c r="D4461" s="51" t="s">
        <v>448</v>
      </c>
      <c r="E4461" s="52"/>
      <c r="F4461" s="53">
        <v>1</v>
      </c>
      <c r="G4461" s="53">
        <v>5</v>
      </c>
      <c r="H4461" s="53"/>
      <c r="I4461" s="53"/>
      <c r="J4461" s="66"/>
      <c r="K4461" s="54">
        <f>VLOOKUP('Base PF Saúde'!$D4461,'Porte Honorário'!$A$2:$D$44,4,0)</f>
        <v>876.59</v>
      </c>
      <c r="L4461" s="54">
        <f>'Base PF Saúde'!$K4461*'Base PF Saúde'!$C4461</f>
        <v>876.59</v>
      </c>
      <c r="M4461" s="54">
        <f>'Base PF Saúde'!$E4461*'Uco e Filme'!$A$8</f>
        <v>0</v>
      </c>
      <c r="N4461" s="54">
        <f>'Base PF Saúde'!$H4461*'Uco e Filme'!$A$11</f>
        <v>0</v>
      </c>
      <c r="O4461" s="55">
        <f>ROUND(SUM('Base PF Saúde'!$L4461:$N4461),2)</f>
        <v>876.59</v>
      </c>
    </row>
    <row r="4462" spans="1:15" s="59" customFormat="1" ht="24" x14ac:dyDescent="0.25">
      <c r="A4462" s="50">
        <v>40813622</v>
      </c>
      <c r="B4462" s="50" t="s">
        <v>4483</v>
      </c>
      <c r="C4462" s="51">
        <v>1</v>
      </c>
      <c r="D4462" s="51" t="s">
        <v>342</v>
      </c>
      <c r="E4462" s="52"/>
      <c r="F4462" s="53">
        <v>1</v>
      </c>
      <c r="G4462" s="53">
        <v>2</v>
      </c>
      <c r="H4462" s="53"/>
      <c r="I4462" s="53"/>
      <c r="J4462" s="66"/>
      <c r="K4462" s="54">
        <f>VLOOKUP('Base PF Saúde'!$D4462,'Porte Honorário'!$A$2:$D$44,4,0)</f>
        <v>680.43</v>
      </c>
      <c r="L4462" s="54">
        <f>'Base PF Saúde'!$K4462*'Base PF Saúde'!$C4462</f>
        <v>680.43</v>
      </c>
      <c r="M4462" s="54">
        <f>'Base PF Saúde'!$E4462*'Uco e Filme'!$A$8</f>
        <v>0</v>
      </c>
      <c r="N4462" s="54">
        <f>'Base PF Saúde'!$H4462*'Uco e Filme'!$A$11</f>
        <v>0</v>
      </c>
      <c r="O4462" s="55">
        <f>ROUND(SUM('Base PF Saúde'!$L4462:$N4462),2)</f>
        <v>680.43</v>
      </c>
    </row>
    <row r="4463" spans="1:15" s="59" customFormat="1" x14ac:dyDescent="0.25">
      <c r="A4463" s="50">
        <v>40813630</v>
      </c>
      <c r="B4463" s="50" t="s">
        <v>4484</v>
      </c>
      <c r="C4463" s="51">
        <v>1</v>
      </c>
      <c r="D4463" s="57" t="s">
        <v>384</v>
      </c>
      <c r="E4463" s="52"/>
      <c r="F4463" s="53">
        <v>1</v>
      </c>
      <c r="G4463" s="53">
        <v>5</v>
      </c>
      <c r="H4463" s="53"/>
      <c r="I4463" s="53"/>
      <c r="J4463" s="66"/>
      <c r="K4463" s="54">
        <f>VLOOKUP('Base PF Saúde'!$D4463,'Porte Honorário'!$A$2:$D$44,4,0)</f>
        <v>573.78</v>
      </c>
      <c r="L4463" s="54">
        <f>'Base PF Saúde'!$K4463*'Base PF Saúde'!$C4463</f>
        <v>573.78</v>
      </c>
      <c r="M4463" s="54">
        <f>'Base PF Saúde'!$E4463*'Uco e Filme'!$A$8</f>
        <v>0</v>
      </c>
      <c r="N4463" s="54">
        <f>'Base PF Saúde'!$H4463*'Uco e Filme'!$A$11</f>
        <v>0</v>
      </c>
      <c r="O4463" s="55">
        <f>ROUND(SUM('Base PF Saúde'!$L4463:$N4463),2)</f>
        <v>573.78</v>
      </c>
    </row>
    <row r="4464" spans="1:15" s="59" customFormat="1" x14ac:dyDescent="0.25">
      <c r="A4464" s="50">
        <v>40813649</v>
      </c>
      <c r="B4464" s="50" t="s">
        <v>4485</v>
      </c>
      <c r="C4464" s="51">
        <v>1</v>
      </c>
      <c r="D4464" s="57" t="s">
        <v>435</v>
      </c>
      <c r="E4464" s="52"/>
      <c r="F4464" s="53">
        <v>1</v>
      </c>
      <c r="G4464" s="53">
        <v>5</v>
      </c>
      <c r="H4464" s="53"/>
      <c r="I4464" s="53"/>
      <c r="J4464" s="66"/>
      <c r="K4464" s="54">
        <f>VLOOKUP('Base PF Saúde'!$D4464,'Porte Honorário'!$A$2:$D$44,4,0)</f>
        <v>950.15</v>
      </c>
      <c r="L4464" s="54">
        <f>'Base PF Saúde'!$K4464*'Base PF Saúde'!$C4464</f>
        <v>950.15</v>
      </c>
      <c r="M4464" s="54">
        <f>'Base PF Saúde'!$E4464*'Uco e Filme'!$A$8</f>
        <v>0</v>
      </c>
      <c r="N4464" s="54">
        <f>'Base PF Saúde'!$H4464*'Uco e Filme'!$A$11</f>
        <v>0</v>
      </c>
      <c r="O4464" s="55">
        <f>ROUND(SUM('Base PF Saúde'!$L4464:$N4464),2)</f>
        <v>950.15</v>
      </c>
    </row>
    <row r="4465" spans="1:15" s="59" customFormat="1" ht="24" x14ac:dyDescent="0.25">
      <c r="A4465" s="50">
        <v>40813657</v>
      </c>
      <c r="B4465" s="50" t="s">
        <v>4486</v>
      </c>
      <c r="C4465" s="51">
        <v>1</v>
      </c>
      <c r="D4465" s="51" t="s">
        <v>384</v>
      </c>
      <c r="E4465" s="52"/>
      <c r="F4465" s="53">
        <v>1</v>
      </c>
      <c r="G4465" s="53">
        <v>5</v>
      </c>
      <c r="H4465" s="53"/>
      <c r="I4465" s="53"/>
      <c r="J4465" s="66"/>
      <c r="K4465" s="54">
        <f>VLOOKUP('Base PF Saúde'!$D4465,'Porte Honorário'!$A$2:$D$44,4,0)</f>
        <v>573.78</v>
      </c>
      <c r="L4465" s="54">
        <f>'Base PF Saúde'!$K4465*'Base PF Saúde'!$C4465</f>
        <v>573.78</v>
      </c>
      <c r="M4465" s="54">
        <f>'Base PF Saúde'!$E4465*'Uco e Filme'!$A$8</f>
        <v>0</v>
      </c>
      <c r="N4465" s="54">
        <f>'Base PF Saúde'!$H4465*'Uco e Filme'!$A$11</f>
        <v>0</v>
      </c>
      <c r="O4465" s="55">
        <f>ROUND(SUM('Base PF Saúde'!$L4465:$N4465),2)</f>
        <v>573.78</v>
      </c>
    </row>
    <row r="4466" spans="1:15" s="59" customFormat="1" ht="24" x14ac:dyDescent="0.25">
      <c r="A4466" s="50">
        <v>40813665</v>
      </c>
      <c r="B4466" s="50" t="s">
        <v>4487</v>
      </c>
      <c r="C4466" s="51">
        <v>1</v>
      </c>
      <c r="D4466" s="57" t="s">
        <v>448</v>
      </c>
      <c r="E4466" s="52"/>
      <c r="F4466" s="53">
        <v>1</v>
      </c>
      <c r="G4466" s="53">
        <v>5</v>
      </c>
      <c r="H4466" s="53"/>
      <c r="I4466" s="53"/>
      <c r="J4466" s="66"/>
      <c r="K4466" s="54">
        <f>VLOOKUP('Base PF Saúde'!$D4466,'Porte Honorário'!$A$2:$D$44,4,0)</f>
        <v>876.59</v>
      </c>
      <c r="L4466" s="54">
        <f>'Base PF Saúde'!$K4466*'Base PF Saúde'!$C4466</f>
        <v>876.59</v>
      </c>
      <c r="M4466" s="54">
        <f>'Base PF Saúde'!$E4466*'Uco e Filme'!$A$8</f>
        <v>0</v>
      </c>
      <c r="N4466" s="54">
        <f>'Base PF Saúde'!$H4466*'Uco e Filme'!$A$11</f>
        <v>0</v>
      </c>
      <c r="O4466" s="55">
        <f>ROUND(SUM('Base PF Saúde'!$L4466:$N4466),2)</f>
        <v>876.59</v>
      </c>
    </row>
    <row r="4467" spans="1:15" s="59" customFormat="1" x14ac:dyDescent="0.25">
      <c r="A4467" s="50">
        <v>40813673</v>
      </c>
      <c r="B4467" s="50" t="s">
        <v>4488</v>
      </c>
      <c r="C4467" s="51">
        <v>1</v>
      </c>
      <c r="D4467" s="51" t="s">
        <v>384</v>
      </c>
      <c r="E4467" s="52"/>
      <c r="F4467" s="53">
        <v>1</v>
      </c>
      <c r="G4467" s="53">
        <v>5</v>
      </c>
      <c r="H4467" s="53"/>
      <c r="I4467" s="53"/>
      <c r="J4467" s="66"/>
      <c r="K4467" s="54">
        <f>VLOOKUP('Base PF Saúde'!$D4467,'Porte Honorário'!$A$2:$D$44,4,0)</f>
        <v>573.78</v>
      </c>
      <c r="L4467" s="54">
        <f>'Base PF Saúde'!$K4467*'Base PF Saúde'!$C4467</f>
        <v>573.78</v>
      </c>
      <c r="M4467" s="54">
        <f>'Base PF Saúde'!$E4467*'Uco e Filme'!$A$8</f>
        <v>0</v>
      </c>
      <c r="N4467" s="54">
        <f>'Base PF Saúde'!$H4467*'Uco e Filme'!$A$11</f>
        <v>0</v>
      </c>
      <c r="O4467" s="55">
        <f>ROUND(SUM('Base PF Saúde'!$L4467:$N4467),2)</f>
        <v>573.78</v>
      </c>
    </row>
    <row r="4468" spans="1:15" s="59" customFormat="1" ht="24" x14ac:dyDescent="0.25">
      <c r="A4468" s="50">
        <v>40813681</v>
      </c>
      <c r="B4468" s="50" t="s">
        <v>4489</v>
      </c>
      <c r="C4468" s="51">
        <v>1</v>
      </c>
      <c r="D4468" s="51" t="s">
        <v>263</v>
      </c>
      <c r="E4468" s="52"/>
      <c r="F4468" s="53">
        <v>1</v>
      </c>
      <c r="G4468" s="53">
        <v>5</v>
      </c>
      <c r="H4468" s="53"/>
      <c r="I4468" s="53"/>
      <c r="J4468" s="66"/>
      <c r="K4468" s="54">
        <f>VLOOKUP('Base PF Saúde'!$D4468,'Porte Honorário'!$A$2:$D$44,4,0)</f>
        <v>637.52</v>
      </c>
      <c r="L4468" s="54">
        <f>'Base PF Saúde'!$K4468*'Base PF Saúde'!$C4468</f>
        <v>637.52</v>
      </c>
      <c r="M4468" s="54">
        <f>'Base PF Saúde'!$E4468*'Uco e Filme'!$A$8</f>
        <v>0</v>
      </c>
      <c r="N4468" s="54">
        <f>'Base PF Saúde'!$H4468*'Uco e Filme'!$A$11</f>
        <v>0</v>
      </c>
      <c r="O4468" s="55">
        <f>ROUND(SUM('Base PF Saúde'!$L4468:$N4468),2)</f>
        <v>637.52</v>
      </c>
    </row>
    <row r="4469" spans="1:15" s="59" customFormat="1" ht="24" x14ac:dyDescent="0.25">
      <c r="A4469" s="50">
        <v>40813690</v>
      </c>
      <c r="B4469" s="50" t="s">
        <v>4490</v>
      </c>
      <c r="C4469" s="51">
        <v>1</v>
      </c>
      <c r="D4469" s="51" t="s">
        <v>448</v>
      </c>
      <c r="E4469" s="52"/>
      <c r="F4469" s="53">
        <v>1</v>
      </c>
      <c r="G4469" s="53">
        <v>5</v>
      </c>
      <c r="H4469" s="53"/>
      <c r="I4469" s="53"/>
      <c r="J4469" s="66"/>
      <c r="K4469" s="54">
        <f>VLOOKUP('Base PF Saúde'!$D4469,'Porte Honorário'!$A$2:$D$44,4,0)</f>
        <v>876.59</v>
      </c>
      <c r="L4469" s="54">
        <f>'Base PF Saúde'!$K4469*'Base PF Saúde'!$C4469</f>
        <v>876.59</v>
      </c>
      <c r="M4469" s="54">
        <f>'Base PF Saúde'!$E4469*'Uco e Filme'!$A$8</f>
        <v>0</v>
      </c>
      <c r="N4469" s="54">
        <f>'Base PF Saúde'!$H4469*'Uco e Filme'!$A$11</f>
        <v>0</v>
      </c>
      <c r="O4469" s="55">
        <f>ROUND(SUM('Base PF Saúde'!$L4469:$N4469),2)</f>
        <v>876.59</v>
      </c>
    </row>
    <row r="4470" spans="1:15" s="59" customFormat="1" x14ac:dyDescent="0.25">
      <c r="A4470" s="50">
        <v>40813703</v>
      </c>
      <c r="B4470" s="50" t="s">
        <v>4491</v>
      </c>
      <c r="C4470" s="51">
        <v>1</v>
      </c>
      <c r="D4470" s="51" t="s">
        <v>384</v>
      </c>
      <c r="E4470" s="52"/>
      <c r="F4470" s="53">
        <v>1</v>
      </c>
      <c r="G4470" s="53">
        <v>5</v>
      </c>
      <c r="H4470" s="53"/>
      <c r="I4470" s="53"/>
      <c r="J4470" s="66"/>
      <c r="K4470" s="54">
        <f>VLOOKUP('Base PF Saúde'!$D4470,'Porte Honorário'!$A$2:$D$44,4,0)</f>
        <v>573.78</v>
      </c>
      <c r="L4470" s="54">
        <f>'Base PF Saúde'!$K4470*'Base PF Saúde'!$C4470</f>
        <v>573.78</v>
      </c>
      <c r="M4470" s="54">
        <f>'Base PF Saúde'!$E4470*'Uco e Filme'!$A$8</f>
        <v>0</v>
      </c>
      <c r="N4470" s="54">
        <f>'Base PF Saúde'!$H4470*'Uco e Filme'!$A$11</f>
        <v>0</v>
      </c>
      <c r="O4470" s="55">
        <f>ROUND(SUM('Base PF Saúde'!$L4470:$N4470),2)</f>
        <v>573.78</v>
      </c>
    </row>
    <row r="4471" spans="1:15" s="59" customFormat="1" ht="24" x14ac:dyDescent="0.25">
      <c r="A4471" s="50">
        <v>40813711</v>
      </c>
      <c r="B4471" s="50" t="s">
        <v>4492</v>
      </c>
      <c r="C4471" s="51">
        <v>1</v>
      </c>
      <c r="D4471" s="51" t="s">
        <v>342</v>
      </c>
      <c r="E4471" s="52"/>
      <c r="F4471" s="53">
        <v>1</v>
      </c>
      <c r="G4471" s="53">
        <v>3</v>
      </c>
      <c r="H4471" s="53"/>
      <c r="I4471" s="53"/>
      <c r="J4471" s="66"/>
      <c r="K4471" s="54">
        <f>VLOOKUP('Base PF Saúde'!$D4471,'Porte Honorário'!$A$2:$D$44,4,0)</f>
        <v>680.43</v>
      </c>
      <c r="L4471" s="54">
        <f>'Base PF Saúde'!$K4471*'Base PF Saúde'!$C4471</f>
        <v>680.43</v>
      </c>
      <c r="M4471" s="54">
        <f>'Base PF Saúde'!$E4471*'Uco e Filme'!$A$8</f>
        <v>0</v>
      </c>
      <c r="N4471" s="54">
        <f>'Base PF Saúde'!$H4471*'Uco e Filme'!$A$11</f>
        <v>0</v>
      </c>
      <c r="O4471" s="55">
        <f>ROUND(SUM('Base PF Saúde'!$L4471:$N4471),2)</f>
        <v>680.43</v>
      </c>
    </row>
    <row r="4472" spans="1:15" s="59" customFormat="1" ht="24" x14ac:dyDescent="0.25">
      <c r="A4472" s="50">
        <v>40813720</v>
      </c>
      <c r="B4472" s="50" t="s">
        <v>4493</v>
      </c>
      <c r="C4472" s="51">
        <v>1</v>
      </c>
      <c r="D4472" s="51" t="s">
        <v>384</v>
      </c>
      <c r="E4472" s="52"/>
      <c r="F4472" s="53">
        <v>1</v>
      </c>
      <c r="G4472" s="53">
        <v>5</v>
      </c>
      <c r="H4472" s="53"/>
      <c r="I4472" s="53"/>
      <c r="J4472" s="66"/>
      <c r="K4472" s="54">
        <f>VLOOKUP('Base PF Saúde'!$D4472,'Porte Honorário'!$A$2:$D$44,4,0)</f>
        <v>573.78</v>
      </c>
      <c r="L4472" s="54">
        <f>'Base PF Saúde'!$K4472*'Base PF Saúde'!$C4472</f>
        <v>573.78</v>
      </c>
      <c r="M4472" s="54">
        <f>'Base PF Saúde'!$E4472*'Uco e Filme'!$A$8</f>
        <v>0</v>
      </c>
      <c r="N4472" s="54">
        <f>'Base PF Saúde'!$H4472*'Uco e Filme'!$A$11</f>
        <v>0</v>
      </c>
      <c r="O4472" s="55">
        <f>ROUND(SUM('Base PF Saúde'!$L4472:$N4472),2)</f>
        <v>573.78</v>
      </c>
    </row>
    <row r="4473" spans="1:15" s="59" customFormat="1" x14ac:dyDescent="0.25">
      <c r="A4473" s="50">
        <v>40813738</v>
      </c>
      <c r="B4473" s="50" t="s">
        <v>4494</v>
      </c>
      <c r="C4473" s="51">
        <v>1</v>
      </c>
      <c r="D4473" s="51" t="s">
        <v>448</v>
      </c>
      <c r="E4473" s="52"/>
      <c r="F4473" s="53">
        <v>1</v>
      </c>
      <c r="G4473" s="53">
        <v>3</v>
      </c>
      <c r="H4473" s="53"/>
      <c r="I4473" s="53"/>
      <c r="J4473" s="66"/>
      <c r="K4473" s="54">
        <f>VLOOKUP('Base PF Saúde'!$D4473,'Porte Honorário'!$A$2:$D$44,4,0)</f>
        <v>876.59</v>
      </c>
      <c r="L4473" s="54">
        <f>'Base PF Saúde'!$K4473*'Base PF Saúde'!$C4473</f>
        <v>876.59</v>
      </c>
      <c r="M4473" s="54">
        <f>'Base PF Saúde'!$E4473*'Uco e Filme'!$A$8</f>
        <v>0</v>
      </c>
      <c r="N4473" s="54">
        <f>'Base PF Saúde'!$H4473*'Uco e Filme'!$A$11</f>
        <v>0</v>
      </c>
      <c r="O4473" s="55">
        <f>ROUND(SUM('Base PF Saúde'!$L4473:$N4473),2)</f>
        <v>876.59</v>
      </c>
    </row>
    <row r="4474" spans="1:15" s="59" customFormat="1" ht="24" x14ac:dyDescent="0.25">
      <c r="A4474" s="50">
        <v>40813746</v>
      </c>
      <c r="B4474" s="50" t="s">
        <v>4495</v>
      </c>
      <c r="C4474" s="51">
        <v>1</v>
      </c>
      <c r="D4474" s="57" t="s">
        <v>263</v>
      </c>
      <c r="E4474" s="52"/>
      <c r="F4474" s="53">
        <v>1</v>
      </c>
      <c r="G4474" s="53">
        <v>5</v>
      </c>
      <c r="H4474" s="53"/>
      <c r="I4474" s="53"/>
      <c r="J4474" s="66"/>
      <c r="K4474" s="54">
        <f>VLOOKUP('Base PF Saúde'!$D4474,'Porte Honorário'!$A$2:$D$44,4,0)</f>
        <v>637.52</v>
      </c>
      <c r="L4474" s="54">
        <f>'Base PF Saúde'!$K4474*'Base PF Saúde'!$C4474</f>
        <v>637.52</v>
      </c>
      <c r="M4474" s="54">
        <f>'Base PF Saúde'!$E4474*'Uco e Filme'!$A$8</f>
        <v>0</v>
      </c>
      <c r="N4474" s="54">
        <f>'Base PF Saúde'!$H4474*'Uco e Filme'!$A$11</f>
        <v>0</v>
      </c>
      <c r="O4474" s="55">
        <f>ROUND(SUM('Base PF Saúde'!$L4474:$N4474),2)</f>
        <v>637.52</v>
      </c>
    </row>
    <row r="4475" spans="1:15" s="59" customFormat="1" ht="24" x14ac:dyDescent="0.25">
      <c r="A4475" s="50">
        <v>40813754</v>
      </c>
      <c r="B4475" s="50" t="s">
        <v>4496</v>
      </c>
      <c r="C4475" s="51">
        <v>1</v>
      </c>
      <c r="D4475" s="51" t="s">
        <v>384</v>
      </c>
      <c r="E4475" s="52"/>
      <c r="F4475" s="53">
        <v>1</v>
      </c>
      <c r="G4475" s="53">
        <v>3</v>
      </c>
      <c r="H4475" s="53"/>
      <c r="I4475" s="53"/>
      <c r="J4475" s="66"/>
      <c r="K4475" s="54">
        <f>VLOOKUP('Base PF Saúde'!$D4475,'Porte Honorário'!$A$2:$D$44,4,0)</f>
        <v>573.78</v>
      </c>
      <c r="L4475" s="54">
        <f>'Base PF Saúde'!$K4475*'Base PF Saúde'!$C4475</f>
        <v>573.78</v>
      </c>
      <c r="M4475" s="54">
        <f>'Base PF Saúde'!$E4475*'Uco e Filme'!$A$8</f>
        <v>0</v>
      </c>
      <c r="N4475" s="54">
        <f>'Base PF Saúde'!$H4475*'Uco e Filme'!$A$11</f>
        <v>0</v>
      </c>
      <c r="O4475" s="55">
        <f>ROUND(SUM('Base PF Saúde'!$L4475:$N4475),2)</f>
        <v>573.78</v>
      </c>
    </row>
    <row r="4476" spans="1:15" s="59" customFormat="1" ht="24" x14ac:dyDescent="0.25">
      <c r="A4476" s="50">
        <v>40813762</v>
      </c>
      <c r="B4476" s="50" t="s">
        <v>4497</v>
      </c>
      <c r="C4476" s="51">
        <v>1</v>
      </c>
      <c r="D4476" s="51" t="s">
        <v>263</v>
      </c>
      <c r="E4476" s="52"/>
      <c r="F4476" s="53">
        <v>1</v>
      </c>
      <c r="G4476" s="53">
        <v>5</v>
      </c>
      <c r="H4476" s="53"/>
      <c r="I4476" s="53"/>
      <c r="J4476" s="66"/>
      <c r="K4476" s="54">
        <f>VLOOKUP('Base PF Saúde'!$D4476,'Porte Honorário'!$A$2:$D$44,4,0)</f>
        <v>637.52</v>
      </c>
      <c r="L4476" s="54">
        <f>'Base PF Saúde'!$K4476*'Base PF Saúde'!$C4476</f>
        <v>637.52</v>
      </c>
      <c r="M4476" s="54">
        <f>'Base PF Saúde'!$E4476*'Uco e Filme'!$A$8</f>
        <v>0</v>
      </c>
      <c r="N4476" s="54">
        <f>'Base PF Saúde'!$H4476*'Uco e Filme'!$A$11</f>
        <v>0</v>
      </c>
      <c r="O4476" s="55">
        <f>ROUND(SUM('Base PF Saúde'!$L4476:$N4476),2)</f>
        <v>637.52</v>
      </c>
    </row>
    <row r="4477" spans="1:15" s="59" customFormat="1" ht="24" x14ac:dyDescent="0.25">
      <c r="A4477" s="50">
        <v>40813770</v>
      </c>
      <c r="B4477" s="50" t="s">
        <v>4498</v>
      </c>
      <c r="C4477" s="51">
        <v>1</v>
      </c>
      <c r="D4477" s="51" t="s">
        <v>334</v>
      </c>
      <c r="E4477" s="52"/>
      <c r="F4477" s="53">
        <v>1</v>
      </c>
      <c r="G4477" s="53">
        <v>5</v>
      </c>
      <c r="H4477" s="53"/>
      <c r="I4477" s="53"/>
      <c r="J4477" s="66"/>
      <c r="K4477" s="54">
        <f>VLOOKUP('Base PF Saúde'!$D4477,'Porte Honorário'!$A$2:$D$44,4,0)</f>
        <v>816.51</v>
      </c>
      <c r="L4477" s="54">
        <f>'Base PF Saúde'!$K4477*'Base PF Saúde'!$C4477</f>
        <v>816.51</v>
      </c>
      <c r="M4477" s="54">
        <f>'Base PF Saúde'!$E4477*'Uco e Filme'!$A$8</f>
        <v>0</v>
      </c>
      <c r="N4477" s="54">
        <f>'Base PF Saúde'!$H4477*'Uco e Filme'!$A$11</f>
        <v>0</v>
      </c>
      <c r="O4477" s="55">
        <f>ROUND(SUM('Base PF Saúde'!$L4477:$N4477),2)</f>
        <v>816.51</v>
      </c>
    </row>
    <row r="4478" spans="1:15" s="59" customFormat="1" x14ac:dyDescent="0.25">
      <c r="A4478" s="50">
        <v>40813789</v>
      </c>
      <c r="B4478" s="50" t="s">
        <v>4499</v>
      </c>
      <c r="C4478" s="51">
        <v>1</v>
      </c>
      <c r="D4478" s="51" t="s">
        <v>263</v>
      </c>
      <c r="E4478" s="52"/>
      <c r="F4478" s="53">
        <v>1</v>
      </c>
      <c r="G4478" s="53">
        <v>5</v>
      </c>
      <c r="H4478" s="53"/>
      <c r="I4478" s="53"/>
      <c r="J4478" s="66"/>
      <c r="K4478" s="54">
        <f>VLOOKUP('Base PF Saúde'!$D4478,'Porte Honorário'!$A$2:$D$44,4,0)</f>
        <v>637.52</v>
      </c>
      <c r="L4478" s="54">
        <f>'Base PF Saúde'!$K4478*'Base PF Saúde'!$C4478</f>
        <v>637.52</v>
      </c>
      <c r="M4478" s="54">
        <f>'Base PF Saúde'!$E4478*'Uco e Filme'!$A$8</f>
        <v>0</v>
      </c>
      <c r="N4478" s="54">
        <f>'Base PF Saúde'!$H4478*'Uco e Filme'!$A$11</f>
        <v>0</v>
      </c>
      <c r="O4478" s="55">
        <f>ROUND(SUM('Base PF Saúde'!$L4478:$N4478),2)</f>
        <v>637.52</v>
      </c>
    </row>
    <row r="4479" spans="1:15" s="59" customFormat="1" x14ac:dyDescent="0.25">
      <c r="A4479" s="50">
        <v>40813797</v>
      </c>
      <c r="B4479" s="50" t="s">
        <v>4500</v>
      </c>
      <c r="C4479" s="51">
        <v>1</v>
      </c>
      <c r="D4479" s="51" t="s">
        <v>448</v>
      </c>
      <c r="E4479" s="52"/>
      <c r="F4479" s="53">
        <v>1</v>
      </c>
      <c r="G4479" s="53">
        <v>5</v>
      </c>
      <c r="H4479" s="53"/>
      <c r="I4479" s="53"/>
      <c r="J4479" s="66"/>
      <c r="K4479" s="54">
        <f>VLOOKUP('Base PF Saúde'!$D4479,'Porte Honorário'!$A$2:$D$44,4,0)</f>
        <v>876.59</v>
      </c>
      <c r="L4479" s="54">
        <f>'Base PF Saúde'!$K4479*'Base PF Saúde'!$C4479</f>
        <v>876.59</v>
      </c>
      <c r="M4479" s="54">
        <f>'Base PF Saúde'!$E4479*'Uco e Filme'!$A$8</f>
        <v>0</v>
      </c>
      <c r="N4479" s="54">
        <f>'Base PF Saúde'!$H4479*'Uco e Filme'!$A$11</f>
        <v>0</v>
      </c>
      <c r="O4479" s="55">
        <f>ROUND(SUM('Base PF Saúde'!$L4479:$N4479),2)</f>
        <v>876.59</v>
      </c>
    </row>
    <row r="4480" spans="1:15" s="59" customFormat="1" ht="24" x14ac:dyDescent="0.25">
      <c r="A4480" s="50">
        <v>40813800</v>
      </c>
      <c r="B4480" s="50" t="s">
        <v>4501</v>
      </c>
      <c r="C4480" s="51">
        <v>1</v>
      </c>
      <c r="D4480" s="51" t="s">
        <v>263</v>
      </c>
      <c r="E4480" s="52"/>
      <c r="F4480" s="53">
        <v>1</v>
      </c>
      <c r="G4480" s="53">
        <v>5</v>
      </c>
      <c r="H4480" s="53"/>
      <c r="I4480" s="53"/>
      <c r="J4480" s="66"/>
      <c r="K4480" s="54">
        <f>VLOOKUP('Base PF Saúde'!$D4480,'Porte Honorário'!$A$2:$D$44,4,0)</f>
        <v>637.52</v>
      </c>
      <c r="L4480" s="54">
        <f>'Base PF Saúde'!$K4480*'Base PF Saúde'!$C4480</f>
        <v>637.52</v>
      </c>
      <c r="M4480" s="54">
        <f>'Base PF Saúde'!$E4480*'Uco e Filme'!$A$8</f>
        <v>0</v>
      </c>
      <c r="N4480" s="54">
        <f>'Base PF Saúde'!$H4480*'Uco e Filme'!$A$11</f>
        <v>0</v>
      </c>
      <c r="O4480" s="55">
        <f>ROUND(SUM('Base PF Saúde'!$L4480:$N4480),2)</f>
        <v>637.52</v>
      </c>
    </row>
    <row r="4481" spans="1:15" s="59" customFormat="1" x14ac:dyDescent="0.25">
      <c r="A4481" s="50">
        <v>40813819</v>
      </c>
      <c r="B4481" s="50" t="s">
        <v>4502</v>
      </c>
      <c r="C4481" s="51">
        <v>1</v>
      </c>
      <c r="D4481" s="51" t="s">
        <v>384</v>
      </c>
      <c r="E4481" s="52"/>
      <c r="F4481" s="53">
        <v>1</v>
      </c>
      <c r="G4481" s="53">
        <v>5</v>
      </c>
      <c r="H4481" s="53"/>
      <c r="I4481" s="53"/>
      <c r="J4481" s="66"/>
      <c r="K4481" s="54">
        <f>VLOOKUP('Base PF Saúde'!$D4481,'Porte Honorário'!$A$2:$D$44,4,0)</f>
        <v>573.78</v>
      </c>
      <c r="L4481" s="54">
        <f>'Base PF Saúde'!$K4481*'Base PF Saúde'!$C4481</f>
        <v>573.78</v>
      </c>
      <c r="M4481" s="54">
        <f>'Base PF Saúde'!$E4481*'Uco e Filme'!$A$8</f>
        <v>0</v>
      </c>
      <c r="N4481" s="54">
        <f>'Base PF Saúde'!$H4481*'Uco e Filme'!$A$11</f>
        <v>0</v>
      </c>
      <c r="O4481" s="55">
        <f>ROUND(SUM('Base PF Saúde'!$L4481:$N4481),2)</f>
        <v>573.78</v>
      </c>
    </row>
    <row r="4482" spans="1:15" s="59" customFormat="1" ht="24" x14ac:dyDescent="0.25">
      <c r="A4482" s="50">
        <v>40813827</v>
      </c>
      <c r="B4482" s="50" t="s">
        <v>4503</v>
      </c>
      <c r="C4482" s="51">
        <v>1</v>
      </c>
      <c r="D4482" s="51" t="s">
        <v>71</v>
      </c>
      <c r="E4482" s="52"/>
      <c r="F4482" s="53"/>
      <c r="G4482" s="53">
        <v>2</v>
      </c>
      <c r="H4482" s="53"/>
      <c r="I4482" s="53"/>
      <c r="J4482" s="66"/>
      <c r="K4482" s="54">
        <f>VLOOKUP('Base PF Saúde'!$D4482,'Porte Honorário'!$A$2:$D$44,4,0)</f>
        <v>231.71</v>
      </c>
      <c r="L4482" s="54">
        <f>'Base PF Saúde'!$K4482*'Base PF Saúde'!$C4482</f>
        <v>231.71</v>
      </c>
      <c r="M4482" s="54">
        <f>'Base PF Saúde'!$E4482*'Uco e Filme'!$A$8</f>
        <v>0</v>
      </c>
      <c r="N4482" s="54">
        <f>'Base PF Saúde'!$H4482*'Uco e Filme'!$A$11</f>
        <v>0</v>
      </c>
      <c r="O4482" s="55">
        <f>ROUND(SUM('Base PF Saúde'!$L4482:$N4482),2)</f>
        <v>231.71</v>
      </c>
    </row>
    <row r="4483" spans="1:15" s="59" customFormat="1" ht="24" x14ac:dyDescent="0.25">
      <c r="A4483" s="50">
        <v>40813835</v>
      </c>
      <c r="B4483" s="50" t="s">
        <v>4504</v>
      </c>
      <c r="C4483" s="51">
        <v>1</v>
      </c>
      <c r="D4483" s="51" t="s">
        <v>143</v>
      </c>
      <c r="E4483" s="52"/>
      <c r="F4483" s="53">
        <v>1</v>
      </c>
      <c r="G4483" s="53">
        <v>2</v>
      </c>
      <c r="H4483" s="53"/>
      <c r="I4483" s="53"/>
      <c r="J4483" s="66"/>
      <c r="K4483" s="54">
        <f>VLOOKUP('Base PF Saúde'!$D4483,'Porte Honorário'!$A$2:$D$44,4,0)</f>
        <v>375.16</v>
      </c>
      <c r="L4483" s="54">
        <f>'Base PF Saúde'!$K4483*'Base PF Saúde'!$C4483</f>
        <v>375.16</v>
      </c>
      <c r="M4483" s="54">
        <f>'Base PF Saúde'!$E4483*'Uco e Filme'!$A$8</f>
        <v>0</v>
      </c>
      <c r="N4483" s="54">
        <f>'Base PF Saúde'!$H4483*'Uco e Filme'!$A$11</f>
        <v>0</v>
      </c>
      <c r="O4483" s="55">
        <f>ROUND(SUM('Base PF Saúde'!$L4483:$N4483),2)</f>
        <v>375.16</v>
      </c>
    </row>
    <row r="4484" spans="1:15" s="59" customFormat="1" ht="24" x14ac:dyDescent="0.25">
      <c r="A4484" s="50">
        <v>40813843</v>
      </c>
      <c r="B4484" s="50" t="s">
        <v>4505</v>
      </c>
      <c r="C4484" s="51">
        <v>1</v>
      </c>
      <c r="D4484" s="51" t="s">
        <v>143</v>
      </c>
      <c r="E4484" s="52"/>
      <c r="F4484" s="53">
        <v>1</v>
      </c>
      <c r="G4484" s="53">
        <v>3</v>
      </c>
      <c r="H4484" s="53"/>
      <c r="I4484" s="53"/>
      <c r="J4484" s="66"/>
      <c r="K4484" s="54">
        <f>VLOOKUP('Base PF Saúde'!$D4484,'Porte Honorário'!$A$2:$D$44,4,0)</f>
        <v>375.16</v>
      </c>
      <c r="L4484" s="54">
        <f>'Base PF Saúde'!$K4484*'Base PF Saúde'!$C4484</f>
        <v>375.16</v>
      </c>
      <c r="M4484" s="54">
        <f>'Base PF Saúde'!$E4484*'Uco e Filme'!$A$8</f>
        <v>0</v>
      </c>
      <c r="N4484" s="54">
        <f>'Base PF Saúde'!$H4484*'Uco e Filme'!$A$11</f>
        <v>0</v>
      </c>
      <c r="O4484" s="55">
        <f>ROUND(SUM('Base PF Saúde'!$L4484:$N4484),2)</f>
        <v>375.16</v>
      </c>
    </row>
    <row r="4485" spans="1:15" s="59" customFormat="1" x14ac:dyDescent="0.25">
      <c r="A4485" s="50">
        <v>40813851</v>
      </c>
      <c r="B4485" s="50" t="s">
        <v>4506</v>
      </c>
      <c r="C4485" s="51">
        <v>1</v>
      </c>
      <c r="D4485" s="51" t="s">
        <v>143</v>
      </c>
      <c r="E4485" s="52"/>
      <c r="F4485" s="53">
        <v>1</v>
      </c>
      <c r="G4485" s="53">
        <v>3</v>
      </c>
      <c r="H4485" s="53"/>
      <c r="I4485" s="53"/>
      <c r="J4485" s="66"/>
      <c r="K4485" s="54">
        <f>VLOOKUP('Base PF Saúde'!$D4485,'Porte Honorário'!$A$2:$D$44,4,0)</f>
        <v>375.16</v>
      </c>
      <c r="L4485" s="54">
        <f>'Base PF Saúde'!$K4485*'Base PF Saúde'!$C4485</f>
        <v>375.16</v>
      </c>
      <c r="M4485" s="54">
        <f>'Base PF Saúde'!$E4485*'Uco e Filme'!$A$8</f>
        <v>0</v>
      </c>
      <c r="N4485" s="54">
        <f>'Base PF Saúde'!$H4485*'Uco e Filme'!$A$11</f>
        <v>0</v>
      </c>
      <c r="O4485" s="55">
        <f>ROUND(SUM('Base PF Saúde'!$L4485:$N4485),2)</f>
        <v>375.16</v>
      </c>
    </row>
    <row r="4486" spans="1:15" s="59" customFormat="1" x14ac:dyDescent="0.25">
      <c r="A4486" s="50">
        <v>40813860</v>
      </c>
      <c r="B4486" s="50" t="s">
        <v>4507</v>
      </c>
      <c r="C4486" s="51">
        <v>1</v>
      </c>
      <c r="D4486" s="51" t="s">
        <v>246</v>
      </c>
      <c r="E4486" s="52"/>
      <c r="F4486" s="53">
        <v>1</v>
      </c>
      <c r="G4486" s="53">
        <v>3</v>
      </c>
      <c r="H4486" s="53"/>
      <c r="I4486" s="53"/>
      <c r="J4486" s="66"/>
      <c r="K4486" s="54">
        <f>VLOOKUP('Base PF Saúde'!$D4486,'Porte Honorário'!$A$2:$D$44,4,0)</f>
        <v>405.8</v>
      </c>
      <c r="L4486" s="54">
        <f>'Base PF Saúde'!$K4486*'Base PF Saúde'!$C4486</f>
        <v>405.8</v>
      </c>
      <c r="M4486" s="54">
        <f>'Base PF Saúde'!$E4486*'Uco e Filme'!$A$8</f>
        <v>0</v>
      </c>
      <c r="N4486" s="54">
        <f>'Base PF Saúde'!$H4486*'Uco e Filme'!$A$11</f>
        <v>0</v>
      </c>
      <c r="O4486" s="55">
        <f>ROUND(SUM('Base PF Saúde'!$L4486:$N4486),2)</f>
        <v>405.8</v>
      </c>
    </row>
    <row r="4487" spans="1:15" s="59" customFormat="1" ht="24" x14ac:dyDescent="0.25">
      <c r="A4487" s="50">
        <v>40813878</v>
      </c>
      <c r="B4487" s="50" t="s">
        <v>4508</v>
      </c>
      <c r="C4487" s="51">
        <v>1</v>
      </c>
      <c r="D4487" s="51" t="s">
        <v>143</v>
      </c>
      <c r="E4487" s="52"/>
      <c r="F4487" s="53">
        <v>1</v>
      </c>
      <c r="G4487" s="53">
        <v>5</v>
      </c>
      <c r="H4487" s="53"/>
      <c r="I4487" s="53"/>
      <c r="J4487" s="66"/>
      <c r="K4487" s="54">
        <f>VLOOKUP('Base PF Saúde'!$D4487,'Porte Honorário'!$A$2:$D$44,4,0)</f>
        <v>375.16</v>
      </c>
      <c r="L4487" s="54">
        <f>'Base PF Saúde'!$K4487*'Base PF Saúde'!$C4487</f>
        <v>375.16</v>
      </c>
      <c r="M4487" s="54">
        <f>'Base PF Saúde'!$E4487*'Uco e Filme'!$A$8</f>
        <v>0</v>
      </c>
      <c r="N4487" s="54">
        <f>'Base PF Saúde'!$H4487*'Uco e Filme'!$A$11</f>
        <v>0</v>
      </c>
      <c r="O4487" s="55">
        <f>ROUND(SUM('Base PF Saúde'!$L4487:$N4487),2)</f>
        <v>375.16</v>
      </c>
    </row>
    <row r="4488" spans="1:15" s="59" customFormat="1" ht="24" x14ac:dyDescent="0.25">
      <c r="A4488" s="50">
        <v>40813886</v>
      </c>
      <c r="B4488" s="50" t="s">
        <v>4509</v>
      </c>
      <c r="C4488" s="51">
        <v>1</v>
      </c>
      <c r="D4488" s="51" t="s">
        <v>92</v>
      </c>
      <c r="E4488" s="52"/>
      <c r="F4488" s="53"/>
      <c r="G4488" s="53">
        <v>3</v>
      </c>
      <c r="H4488" s="53"/>
      <c r="I4488" s="53"/>
      <c r="J4488" s="66"/>
      <c r="K4488" s="54">
        <f>VLOOKUP('Base PF Saúde'!$D4488,'Porte Honorário'!$A$2:$D$44,4,0)</f>
        <v>187.57</v>
      </c>
      <c r="L4488" s="54">
        <f>'Base PF Saúde'!$K4488*'Base PF Saúde'!$C4488</f>
        <v>187.57</v>
      </c>
      <c r="M4488" s="54">
        <f>'Base PF Saúde'!$E4488*'Uco e Filme'!$A$8</f>
        <v>0</v>
      </c>
      <c r="N4488" s="54">
        <f>'Base PF Saúde'!$H4488*'Uco e Filme'!$A$11</f>
        <v>0</v>
      </c>
      <c r="O4488" s="55">
        <f>ROUND(SUM('Base PF Saúde'!$L4488:$N4488),2)</f>
        <v>187.57</v>
      </c>
    </row>
    <row r="4489" spans="1:15" s="59" customFormat="1" ht="24" x14ac:dyDescent="0.25">
      <c r="A4489" s="50">
        <v>40813894</v>
      </c>
      <c r="B4489" s="50" t="s">
        <v>4510</v>
      </c>
      <c r="C4489" s="51">
        <v>1</v>
      </c>
      <c r="D4489" s="51" t="s">
        <v>263</v>
      </c>
      <c r="E4489" s="52"/>
      <c r="F4489" s="53">
        <v>1</v>
      </c>
      <c r="G4489" s="53">
        <v>3</v>
      </c>
      <c r="H4489" s="53"/>
      <c r="I4489" s="53"/>
      <c r="J4489" s="66"/>
      <c r="K4489" s="54">
        <f>VLOOKUP('Base PF Saúde'!$D4489,'Porte Honorário'!$A$2:$D$44,4,0)</f>
        <v>637.52</v>
      </c>
      <c r="L4489" s="54">
        <f>'Base PF Saúde'!$K4489*'Base PF Saúde'!$C4489</f>
        <v>637.52</v>
      </c>
      <c r="M4489" s="54">
        <f>'Base PF Saúde'!$E4489*'Uco e Filme'!$A$8</f>
        <v>0</v>
      </c>
      <c r="N4489" s="54">
        <f>'Base PF Saúde'!$H4489*'Uco e Filme'!$A$11</f>
        <v>0</v>
      </c>
      <c r="O4489" s="55">
        <f>ROUND(SUM('Base PF Saúde'!$L4489:$N4489),2)</f>
        <v>637.52</v>
      </c>
    </row>
    <row r="4490" spans="1:15" s="59" customFormat="1" ht="24" x14ac:dyDescent="0.25">
      <c r="A4490" s="50">
        <v>40813908</v>
      </c>
      <c r="B4490" s="50" t="s">
        <v>4511</v>
      </c>
      <c r="C4490" s="51">
        <v>1</v>
      </c>
      <c r="D4490" s="51" t="s">
        <v>246</v>
      </c>
      <c r="E4490" s="52"/>
      <c r="F4490" s="53">
        <v>1</v>
      </c>
      <c r="G4490" s="53">
        <v>5</v>
      </c>
      <c r="H4490" s="53"/>
      <c r="I4490" s="53"/>
      <c r="J4490" s="66"/>
      <c r="K4490" s="54">
        <f>VLOOKUP('Base PF Saúde'!$D4490,'Porte Honorário'!$A$2:$D$44,4,0)</f>
        <v>405.8</v>
      </c>
      <c r="L4490" s="54">
        <f>'Base PF Saúde'!$K4490*'Base PF Saúde'!$C4490</f>
        <v>405.8</v>
      </c>
      <c r="M4490" s="54">
        <f>'Base PF Saúde'!$E4490*'Uco e Filme'!$A$8</f>
        <v>0</v>
      </c>
      <c r="N4490" s="54">
        <f>'Base PF Saúde'!$H4490*'Uco e Filme'!$A$11</f>
        <v>0</v>
      </c>
      <c r="O4490" s="55">
        <f>ROUND(SUM('Base PF Saúde'!$L4490:$N4490),2)</f>
        <v>405.8</v>
      </c>
    </row>
    <row r="4491" spans="1:15" s="59" customFormat="1" ht="24" x14ac:dyDescent="0.25">
      <c r="A4491" s="50">
        <v>40813916</v>
      </c>
      <c r="B4491" s="50" t="s">
        <v>4512</v>
      </c>
      <c r="C4491" s="51">
        <v>1</v>
      </c>
      <c r="D4491" s="51" t="s">
        <v>384</v>
      </c>
      <c r="E4491" s="52"/>
      <c r="F4491" s="53">
        <v>1</v>
      </c>
      <c r="G4491" s="53">
        <v>5</v>
      </c>
      <c r="H4491" s="53"/>
      <c r="I4491" s="53"/>
      <c r="J4491" s="66"/>
      <c r="K4491" s="54">
        <f>VLOOKUP('Base PF Saúde'!$D4491,'Porte Honorário'!$A$2:$D$44,4,0)</f>
        <v>573.78</v>
      </c>
      <c r="L4491" s="54">
        <f>'Base PF Saúde'!$K4491*'Base PF Saúde'!$C4491</f>
        <v>573.78</v>
      </c>
      <c r="M4491" s="54">
        <f>'Base PF Saúde'!$E4491*'Uco e Filme'!$A$8</f>
        <v>0</v>
      </c>
      <c r="N4491" s="54">
        <f>'Base PF Saúde'!$H4491*'Uco e Filme'!$A$11</f>
        <v>0</v>
      </c>
      <c r="O4491" s="55">
        <f>ROUND(SUM('Base PF Saúde'!$L4491:$N4491),2)</f>
        <v>573.78</v>
      </c>
    </row>
    <row r="4492" spans="1:15" s="59" customFormat="1" x14ac:dyDescent="0.25">
      <c r="A4492" s="50">
        <v>40813924</v>
      </c>
      <c r="B4492" s="50" t="s">
        <v>4513</v>
      </c>
      <c r="C4492" s="51">
        <v>1</v>
      </c>
      <c r="D4492" s="51" t="s">
        <v>295</v>
      </c>
      <c r="E4492" s="52"/>
      <c r="F4492" s="53">
        <v>1</v>
      </c>
      <c r="G4492" s="53">
        <v>5</v>
      </c>
      <c r="H4492" s="53"/>
      <c r="I4492" s="53"/>
      <c r="J4492" s="66"/>
      <c r="K4492" s="54">
        <f>VLOOKUP('Base PF Saúde'!$D4492,'Porte Honorário'!$A$2:$D$44,4,0)</f>
        <v>530.87</v>
      </c>
      <c r="L4492" s="54">
        <f>'Base PF Saúde'!$K4492*'Base PF Saúde'!$C4492</f>
        <v>530.87</v>
      </c>
      <c r="M4492" s="54">
        <f>'Base PF Saúde'!$E4492*'Uco e Filme'!$A$8</f>
        <v>0</v>
      </c>
      <c r="N4492" s="54">
        <f>'Base PF Saúde'!$H4492*'Uco e Filme'!$A$11</f>
        <v>0</v>
      </c>
      <c r="O4492" s="55">
        <f>ROUND(SUM('Base PF Saúde'!$L4492:$N4492),2)</f>
        <v>530.87</v>
      </c>
    </row>
    <row r="4493" spans="1:15" s="59" customFormat="1" ht="24" x14ac:dyDescent="0.25">
      <c r="A4493" s="50">
        <v>40813932</v>
      </c>
      <c r="B4493" s="50" t="s">
        <v>4514</v>
      </c>
      <c r="C4493" s="51">
        <v>1</v>
      </c>
      <c r="D4493" s="51" t="s">
        <v>448</v>
      </c>
      <c r="E4493" s="52"/>
      <c r="F4493" s="53">
        <v>2</v>
      </c>
      <c r="G4493" s="53">
        <v>7</v>
      </c>
      <c r="H4493" s="53"/>
      <c r="I4493" s="53"/>
      <c r="J4493" s="66"/>
      <c r="K4493" s="54">
        <f>VLOOKUP('Base PF Saúde'!$D4493,'Porte Honorário'!$A$2:$D$44,4,0)</f>
        <v>876.59</v>
      </c>
      <c r="L4493" s="54">
        <f>'Base PF Saúde'!$K4493*'Base PF Saúde'!$C4493</f>
        <v>876.59</v>
      </c>
      <c r="M4493" s="54">
        <f>'Base PF Saúde'!$E4493*'Uco e Filme'!$A$8</f>
        <v>0</v>
      </c>
      <c r="N4493" s="54">
        <f>'Base PF Saúde'!$H4493*'Uco e Filme'!$A$11</f>
        <v>0</v>
      </c>
      <c r="O4493" s="55">
        <f>ROUND(SUM('Base PF Saúde'!$L4493:$N4493),2)</f>
        <v>876.59</v>
      </c>
    </row>
    <row r="4494" spans="1:15" s="59" customFormat="1" ht="36" x14ac:dyDescent="0.25">
      <c r="A4494" s="50">
        <v>40813940</v>
      </c>
      <c r="B4494" s="50" t="s">
        <v>4515</v>
      </c>
      <c r="C4494" s="51">
        <v>1</v>
      </c>
      <c r="D4494" s="51" t="s">
        <v>448</v>
      </c>
      <c r="E4494" s="52"/>
      <c r="F4494" s="53">
        <v>2</v>
      </c>
      <c r="G4494" s="53">
        <v>5</v>
      </c>
      <c r="H4494" s="53"/>
      <c r="I4494" s="53"/>
      <c r="J4494" s="66"/>
      <c r="K4494" s="54">
        <f>VLOOKUP('Base PF Saúde'!$D4494,'Porte Honorário'!$A$2:$D$44,4,0)</f>
        <v>876.59</v>
      </c>
      <c r="L4494" s="54">
        <f>'Base PF Saúde'!$K4494*'Base PF Saúde'!$C4494</f>
        <v>876.59</v>
      </c>
      <c r="M4494" s="54">
        <f>'Base PF Saúde'!$E4494*'Uco e Filme'!$A$8</f>
        <v>0</v>
      </c>
      <c r="N4494" s="54">
        <f>'Base PF Saúde'!$H4494*'Uco e Filme'!$A$11</f>
        <v>0</v>
      </c>
      <c r="O4494" s="55">
        <f>ROUND(SUM('Base PF Saúde'!$L4494:$N4494),2)</f>
        <v>876.59</v>
      </c>
    </row>
    <row r="4495" spans="1:15" s="59" customFormat="1" ht="36" x14ac:dyDescent="0.25">
      <c r="A4495" s="50">
        <v>40813959</v>
      </c>
      <c r="B4495" s="50" t="s">
        <v>4516</v>
      </c>
      <c r="C4495" s="51">
        <v>1</v>
      </c>
      <c r="D4495" s="51" t="s">
        <v>448</v>
      </c>
      <c r="E4495" s="52"/>
      <c r="F4495" s="53">
        <v>2</v>
      </c>
      <c r="G4495" s="53">
        <v>5</v>
      </c>
      <c r="H4495" s="53"/>
      <c r="I4495" s="53"/>
      <c r="J4495" s="66"/>
      <c r="K4495" s="54">
        <f>VLOOKUP('Base PF Saúde'!$D4495,'Porte Honorário'!$A$2:$D$44,4,0)</f>
        <v>876.59</v>
      </c>
      <c r="L4495" s="54">
        <f>'Base PF Saúde'!$K4495*'Base PF Saúde'!$C4495</f>
        <v>876.59</v>
      </c>
      <c r="M4495" s="54">
        <f>'Base PF Saúde'!$E4495*'Uco e Filme'!$A$8</f>
        <v>0</v>
      </c>
      <c r="N4495" s="54">
        <f>'Base PF Saúde'!$H4495*'Uco e Filme'!$A$11</f>
        <v>0</v>
      </c>
      <c r="O4495" s="55">
        <f>ROUND(SUM('Base PF Saúde'!$L4495:$N4495),2)</f>
        <v>876.59</v>
      </c>
    </row>
    <row r="4496" spans="1:15" s="59" customFormat="1" ht="24" x14ac:dyDescent="0.25">
      <c r="A4496" s="50">
        <v>40813967</v>
      </c>
      <c r="B4496" s="50" t="s">
        <v>4517</v>
      </c>
      <c r="C4496" s="51">
        <v>1</v>
      </c>
      <c r="D4496" s="51" t="s">
        <v>92</v>
      </c>
      <c r="E4496" s="52"/>
      <c r="F4496" s="53"/>
      <c r="G4496" s="53">
        <v>0</v>
      </c>
      <c r="H4496" s="53"/>
      <c r="I4496" s="53"/>
      <c r="J4496" s="66"/>
      <c r="K4496" s="54">
        <f>VLOOKUP('Base PF Saúde'!$D4496,'Porte Honorário'!$A$2:$D$44,4,0)</f>
        <v>187.57</v>
      </c>
      <c r="L4496" s="54">
        <f>'Base PF Saúde'!$K4496*'Base PF Saúde'!$C4496</f>
        <v>187.57</v>
      </c>
      <c r="M4496" s="54">
        <f>'Base PF Saúde'!$E4496*'Uco e Filme'!$A$8</f>
        <v>0</v>
      </c>
      <c r="N4496" s="54">
        <f>'Base PF Saúde'!$H4496*'Uco e Filme'!$A$11</f>
        <v>0</v>
      </c>
      <c r="O4496" s="55">
        <f>ROUND(SUM('Base PF Saúde'!$L4496:$N4496),2)</f>
        <v>187.57</v>
      </c>
    </row>
    <row r="4497" spans="1:15" s="59" customFormat="1" x14ac:dyDescent="0.25">
      <c r="A4497" s="50">
        <v>40813975</v>
      </c>
      <c r="B4497" s="50" t="s">
        <v>4518</v>
      </c>
      <c r="C4497" s="51">
        <v>1</v>
      </c>
      <c r="D4497" s="51" t="s">
        <v>342</v>
      </c>
      <c r="E4497" s="52"/>
      <c r="F4497" s="53">
        <v>1</v>
      </c>
      <c r="G4497" s="53">
        <v>5</v>
      </c>
      <c r="H4497" s="53"/>
      <c r="I4497" s="53"/>
      <c r="J4497" s="66"/>
      <c r="K4497" s="54">
        <f>VLOOKUP('Base PF Saúde'!$D4497,'Porte Honorário'!$A$2:$D$44,4,0)</f>
        <v>680.43</v>
      </c>
      <c r="L4497" s="54">
        <f>'Base PF Saúde'!$K4497*'Base PF Saúde'!$C4497</f>
        <v>680.43</v>
      </c>
      <c r="M4497" s="54">
        <f>'Base PF Saúde'!$E4497*'Uco e Filme'!$A$8</f>
        <v>0</v>
      </c>
      <c r="N4497" s="54">
        <f>'Base PF Saúde'!$H4497*'Uco e Filme'!$A$11</f>
        <v>0</v>
      </c>
      <c r="O4497" s="55">
        <f>ROUND(SUM('Base PF Saúde'!$L4497:$N4497),2)</f>
        <v>680.43</v>
      </c>
    </row>
    <row r="4498" spans="1:15" s="59" customFormat="1" ht="24" x14ac:dyDescent="0.25">
      <c r="A4498" s="50">
        <v>40813983</v>
      </c>
      <c r="B4498" s="50" t="s">
        <v>4519</v>
      </c>
      <c r="C4498" s="51">
        <v>1</v>
      </c>
      <c r="D4498" s="51" t="s">
        <v>489</v>
      </c>
      <c r="E4498" s="52"/>
      <c r="F4498" s="53">
        <v>1</v>
      </c>
      <c r="G4498" s="53">
        <v>5</v>
      </c>
      <c r="H4498" s="53"/>
      <c r="I4498" s="53"/>
      <c r="J4498" s="66"/>
      <c r="K4498" s="54">
        <f>VLOOKUP('Base PF Saúde'!$D4498,'Porte Honorário'!$A$2:$D$44,4,0)</f>
        <v>1054.3599999999999</v>
      </c>
      <c r="L4498" s="54">
        <f>'Base PF Saúde'!$K4498*'Base PF Saúde'!$C4498</f>
        <v>1054.3599999999999</v>
      </c>
      <c r="M4498" s="54">
        <f>'Base PF Saúde'!$E4498*'Uco e Filme'!$A$8</f>
        <v>0</v>
      </c>
      <c r="N4498" s="54">
        <f>'Base PF Saúde'!$H4498*'Uco e Filme'!$A$11</f>
        <v>0</v>
      </c>
      <c r="O4498" s="55">
        <f>ROUND(SUM('Base PF Saúde'!$L4498:$N4498),2)</f>
        <v>1054.3599999999999</v>
      </c>
    </row>
    <row r="4499" spans="1:15" s="59" customFormat="1" x14ac:dyDescent="0.25">
      <c r="A4499" s="50">
        <v>40813991</v>
      </c>
      <c r="B4499" s="50" t="s">
        <v>4520</v>
      </c>
      <c r="C4499" s="51">
        <v>1</v>
      </c>
      <c r="D4499" s="51" t="s">
        <v>489</v>
      </c>
      <c r="E4499" s="52"/>
      <c r="F4499" s="53">
        <v>1</v>
      </c>
      <c r="G4499" s="53">
        <v>3</v>
      </c>
      <c r="H4499" s="53"/>
      <c r="I4499" s="53"/>
      <c r="J4499" s="66"/>
      <c r="K4499" s="54">
        <f>VLOOKUP('Base PF Saúde'!$D4499,'Porte Honorário'!$A$2:$D$44,4,0)</f>
        <v>1054.3599999999999</v>
      </c>
      <c r="L4499" s="54">
        <f>'Base PF Saúde'!$K4499*'Base PF Saúde'!$C4499</f>
        <v>1054.3599999999999</v>
      </c>
      <c r="M4499" s="54">
        <f>'Base PF Saúde'!$E4499*'Uco e Filme'!$A$8</f>
        <v>0</v>
      </c>
      <c r="N4499" s="54">
        <f>'Base PF Saúde'!$H4499*'Uco e Filme'!$A$11</f>
        <v>0</v>
      </c>
      <c r="O4499" s="55">
        <f>ROUND(SUM('Base PF Saúde'!$L4499:$N4499),2)</f>
        <v>1054.3599999999999</v>
      </c>
    </row>
    <row r="4500" spans="1:15" s="59" customFormat="1" ht="24" x14ac:dyDescent="0.25">
      <c r="A4500" s="50">
        <v>40814017</v>
      </c>
      <c r="B4500" s="50" t="s">
        <v>4521</v>
      </c>
      <c r="C4500" s="51">
        <v>1</v>
      </c>
      <c r="D4500" s="51" t="s">
        <v>435</v>
      </c>
      <c r="E4500" s="52"/>
      <c r="F4500" s="53">
        <v>1</v>
      </c>
      <c r="G4500" s="53">
        <v>5</v>
      </c>
      <c r="H4500" s="53"/>
      <c r="I4500" s="53"/>
      <c r="J4500" s="66"/>
      <c r="K4500" s="54">
        <f>VLOOKUP('Base PF Saúde'!$D4500,'Porte Honorário'!$A$2:$D$44,4,0)</f>
        <v>950.15</v>
      </c>
      <c r="L4500" s="54">
        <f>'Base PF Saúde'!$K4500*'Base PF Saúde'!$C4500</f>
        <v>950.15</v>
      </c>
      <c r="M4500" s="54">
        <f>'Base PF Saúde'!$E4500*'Uco e Filme'!$A$8</f>
        <v>0</v>
      </c>
      <c r="N4500" s="54">
        <f>'Base PF Saúde'!$H4500*'Uco e Filme'!$A$11</f>
        <v>0</v>
      </c>
      <c r="O4500" s="55">
        <f>ROUND(SUM('Base PF Saúde'!$L4500:$N4500),2)</f>
        <v>950.15</v>
      </c>
    </row>
    <row r="4501" spans="1:15" s="59" customFormat="1" ht="24" x14ac:dyDescent="0.25">
      <c r="A4501" s="50">
        <v>40814025</v>
      </c>
      <c r="B4501" s="50" t="s">
        <v>4522</v>
      </c>
      <c r="C4501" s="51">
        <v>1</v>
      </c>
      <c r="D4501" s="51" t="s">
        <v>334</v>
      </c>
      <c r="E4501" s="52"/>
      <c r="F4501" s="53">
        <v>1</v>
      </c>
      <c r="G4501" s="53">
        <v>3</v>
      </c>
      <c r="H4501" s="53"/>
      <c r="I4501" s="53"/>
      <c r="J4501" s="66"/>
      <c r="K4501" s="54">
        <f>VLOOKUP('Base PF Saúde'!$D4501,'Porte Honorário'!$A$2:$D$44,4,0)</f>
        <v>816.51</v>
      </c>
      <c r="L4501" s="54">
        <f>'Base PF Saúde'!$K4501*'Base PF Saúde'!$C4501</f>
        <v>816.51</v>
      </c>
      <c r="M4501" s="54">
        <f>'Base PF Saúde'!$E4501*'Uco e Filme'!$A$8</f>
        <v>0</v>
      </c>
      <c r="N4501" s="54">
        <f>'Base PF Saúde'!$H4501*'Uco e Filme'!$A$11</f>
        <v>0</v>
      </c>
      <c r="O4501" s="55">
        <f>ROUND(SUM('Base PF Saúde'!$L4501:$N4501),2)</f>
        <v>816.51</v>
      </c>
    </row>
    <row r="4502" spans="1:15" s="59" customFormat="1" ht="24" x14ac:dyDescent="0.25">
      <c r="A4502" s="50">
        <v>40814033</v>
      </c>
      <c r="B4502" s="50" t="s">
        <v>4523</v>
      </c>
      <c r="C4502" s="51">
        <v>1</v>
      </c>
      <c r="D4502" s="51" t="s">
        <v>334</v>
      </c>
      <c r="E4502" s="52"/>
      <c r="F4502" s="53">
        <v>1</v>
      </c>
      <c r="G4502" s="53">
        <v>5</v>
      </c>
      <c r="H4502" s="53"/>
      <c r="I4502" s="53"/>
      <c r="J4502" s="66"/>
      <c r="K4502" s="54">
        <f>VLOOKUP('Base PF Saúde'!$D4502,'Porte Honorário'!$A$2:$D$44,4,0)</f>
        <v>816.51</v>
      </c>
      <c r="L4502" s="54">
        <f>'Base PF Saúde'!$K4502*'Base PF Saúde'!$C4502</f>
        <v>816.51</v>
      </c>
      <c r="M4502" s="54">
        <f>'Base PF Saúde'!$E4502*'Uco e Filme'!$A$8</f>
        <v>0</v>
      </c>
      <c r="N4502" s="54">
        <f>'Base PF Saúde'!$H4502*'Uco e Filme'!$A$11</f>
        <v>0</v>
      </c>
      <c r="O4502" s="55">
        <f>ROUND(SUM('Base PF Saúde'!$L4502:$N4502),2)</f>
        <v>816.51</v>
      </c>
    </row>
    <row r="4503" spans="1:15" s="59" customFormat="1" ht="24" x14ac:dyDescent="0.25">
      <c r="A4503" s="50">
        <v>40814041</v>
      </c>
      <c r="B4503" s="50" t="s">
        <v>4524</v>
      </c>
      <c r="C4503" s="51">
        <v>1</v>
      </c>
      <c r="D4503" s="51" t="s">
        <v>448</v>
      </c>
      <c r="E4503" s="52"/>
      <c r="F4503" s="53">
        <v>1</v>
      </c>
      <c r="G4503" s="53">
        <v>5</v>
      </c>
      <c r="H4503" s="53"/>
      <c r="I4503" s="52"/>
      <c r="J4503" s="66"/>
      <c r="K4503" s="54">
        <f>VLOOKUP('Base PF Saúde'!$D4503,'Porte Honorário'!$A$2:$D$44,4,0)</f>
        <v>876.59</v>
      </c>
      <c r="L4503" s="54">
        <f>'Base PF Saúde'!$K4503*'Base PF Saúde'!$C4503</f>
        <v>876.59</v>
      </c>
      <c r="M4503" s="54">
        <f>'Base PF Saúde'!$E4503*'Uco e Filme'!$A$8</f>
        <v>0</v>
      </c>
      <c r="N4503" s="54">
        <f>'Base PF Saúde'!$H4503*'Uco e Filme'!$A$11</f>
        <v>0</v>
      </c>
      <c r="O4503" s="55">
        <f>ROUND(SUM('Base PF Saúde'!$L4503:$N4503),2)</f>
        <v>876.59</v>
      </c>
    </row>
    <row r="4504" spans="1:15" s="59" customFormat="1" ht="24" x14ac:dyDescent="0.25">
      <c r="A4504" s="50">
        <v>40814050</v>
      </c>
      <c r="B4504" s="50" t="s">
        <v>4525</v>
      </c>
      <c r="C4504" s="51">
        <v>1</v>
      </c>
      <c r="D4504" s="51" t="s">
        <v>448</v>
      </c>
      <c r="E4504" s="52"/>
      <c r="F4504" s="53">
        <v>1</v>
      </c>
      <c r="G4504" s="53">
        <v>4</v>
      </c>
      <c r="H4504" s="53"/>
      <c r="I4504" s="53"/>
      <c r="J4504" s="66"/>
      <c r="K4504" s="54">
        <f>VLOOKUP('Base PF Saúde'!$D4504,'Porte Honorário'!$A$2:$D$44,4,0)</f>
        <v>876.59</v>
      </c>
      <c r="L4504" s="54">
        <f>'Base PF Saúde'!$K4504*'Base PF Saúde'!$C4504</f>
        <v>876.59</v>
      </c>
      <c r="M4504" s="54">
        <f>'Base PF Saúde'!$E4504*'Uco e Filme'!$A$8</f>
        <v>0</v>
      </c>
      <c r="N4504" s="54">
        <f>'Base PF Saúde'!$H4504*'Uco e Filme'!$A$11</f>
        <v>0</v>
      </c>
      <c r="O4504" s="55">
        <f>ROUND(SUM('Base PF Saúde'!$L4504:$N4504),2)</f>
        <v>876.59</v>
      </c>
    </row>
    <row r="4505" spans="1:15" s="59" customFormat="1" ht="24" x14ac:dyDescent="0.25">
      <c r="A4505" s="50">
        <v>40814068</v>
      </c>
      <c r="B4505" s="50" t="s">
        <v>4526</v>
      </c>
      <c r="C4505" s="51">
        <v>1</v>
      </c>
      <c r="D4505" s="51" t="s">
        <v>295</v>
      </c>
      <c r="E4505" s="52"/>
      <c r="F4505" s="53">
        <v>1</v>
      </c>
      <c r="G4505" s="53">
        <v>5</v>
      </c>
      <c r="H4505" s="53"/>
      <c r="I4505" s="53"/>
      <c r="J4505" s="66"/>
      <c r="K4505" s="54">
        <f>VLOOKUP('Base PF Saúde'!$D4505,'Porte Honorário'!$A$2:$D$44,4,0)</f>
        <v>530.87</v>
      </c>
      <c r="L4505" s="54">
        <f>'Base PF Saúde'!$K4505*'Base PF Saúde'!$C4505</f>
        <v>530.87</v>
      </c>
      <c r="M4505" s="54">
        <f>'Base PF Saúde'!$E4505*'Uco e Filme'!$A$8</f>
        <v>0</v>
      </c>
      <c r="N4505" s="54">
        <f>'Base PF Saúde'!$H4505*'Uco e Filme'!$A$11</f>
        <v>0</v>
      </c>
      <c r="O4505" s="55">
        <f>ROUND(SUM('Base PF Saúde'!$L4505:$N4505),2)</f>
        <v>530.87</v>
      </c>
    </row>
    <row r="4506" spans="1:15" s="59" customFormat="1" ht="24" x14ac:dyDescent="0.25">
      <c r="A4506" s="50">
        <v>40814076</v>
      </c>
      <c r="B4506" s="50" t="s">
        <v>4527</v>
      </c>
      <c r="C4506" s="51">
        <v>1</v>
      </c>
      <c r="D4506" s="51" t="s">
        <v>295</v>
      </c>
      <c r="E4506" s="52"/>
      <c r="F4506" s="53">
        <v>1</v>
      </c>
      <c r="G4506" s="53">
        <v>5</v>
      </c>
      <c r="H4506" s="53"/>
      <c r="I4506" s="53"/>
      <c r="J4506" s="66"/>
      <c r="K4506" s="54">
        <f>VLOOKUP('Base PF Saúde'!$D4506,'Porte Honorário'!$A$2:$D$44,4,0)</f>
        <v>530.87</v>
      </c>
      <c r="L4506" s="54">
        <f>'Base PF Saúde'!$K4506*'Base PF Saúde'!$C4506</f>
        <v>530.87</v>
      </c>
      <c r="M4506" s="54">
        <f>'Base PF Saúde'!$E4506*'Uco e Filme'!$A$8</f>
        <v>0</v>
      </c>
      <c r="N4506" s="54">
        <f>'Base PF Saúde'!$H4506*'Uco e Filme'!$A$11</f>
        <v>0</v>
      </c>
      <c r="O4506" s="55">
        <f>ROUND(SUM('Base PF Saúde'!$L4506:$N4506),2)</f>
        <v>530.87</v>
      </c>
    </row>
    <row r="4507" spans="1:15" s="59" customFormat="1" ht="24" x14ac:dyDescent="0.25">
      <c r="A4507" s="50">
        <v>40814084</v>
      </c>
      <c r="B4507" s="50" t="s">
        <v>4528</v>
      </c>
      <c r="C4507" s="51">
        <v>1</v>
      </c>
      <c r="D4507" s="51" t="s">
        <v>342</v>
      </c>
      <c r="E4507" s="52"/>
      <c r="F4507" s="53">
        <v>1</v>
      </c>
      <c r="G4507" s="53">
        <v>5</v>
      </c>
      <c r="H4507" s="53"/>
      <c r="I4507" s="53"/>
      <c r="J4507" s="66"/>
      <c r="K4507" s="54">
        <f>VLOOKUP('Base PF Saúde'!$D4507,'Porte Honorário'!$A$2:$D$44,4,0)</f>
        <v>680.43</v>
      </c>
      <c r="L4507" s="54">
        <f>'Base PF Saúde'!$K4507*'Base PF Saúde'!$C4507</f>
        <v>680.43</v>
      </c>
      <c r="M4507" s="54">
        <f>'Base PF Saúde'!$E4507*'Uco e Filme'!$A$8</f>
        <v>0</v>
      </c>
      <c r="N4507" s="54">
        <f>'Base PF Saúde'!$H4507*'Uco e Filme'!$A$11</f>
        <v>0</v>
      </c>
      <c r="O4507" s="55">
        <f>ROUND(SUM('Base PF Saúde'!$L4507:$N4507),2)</f>
        <v>680.43</v>
      </c>
    </row>
    <row r="4508" spans="1:15" s="59" customFormat="1" ht="24" x14ac:dyDescent="0.25">
      <c r="A4508" s="50">
        <v>40814092</v>
      </c>
      <c r="B4508" s="50" t="s">
        <v>4529</v>
      </c>
      <c r="C4508" s="51">
        <v>1</v>
      </c>
      <c r="D4508" s="51" t="s">
        <v>263</v>
      </c>
      <c r="E4508" s="52"/>
      <c r="F4508" s="53">
        <v>1</v>
      </c>
      <c r="G4508" s="53">
        <v>5</v>
      </c>
      <c r="H4508" s="53"/>
      <c r="I4508" s="53"/>
      <c r="J4508" s="66"/>
      <c r="K4508" s="54">
        <f>VLOOKUP('Base PF Saúde'!$D4508,'Porte Honorário'!$A$2:$D$44,4,0)</f>
        <v>637.52</v>
      </c>
      <c r="L4508" s="54">
        <f>'Base PF Saúde'!$K4508*'Base PF Saúde'!$C4508</f>
        <v>637.52</v>
      </c>
      <c r="M4508" s="54">
        <f>'Base PF Saúde'!$E4508*'Uco e Filme'!$A$8</f>
        <v>0</v>
      </c>
      <c r="N4508" s="54">
        <f>'Base PF Saúde'!$H4508*'Uco e Filme'!$A$11</f>
        <v>0</v>
      </c>
      <c r="O4508" s="55">
        <f>ROUND(SUM('Base PF Saúde'!$L4508:$N4508),2)</f>
        <v>637.52</v>
      </c>
    </row>
    <row r="4509" spans="1:15" s="59" customFormat="1" x14ac:dyDescent="0.25">
      <c r="A4509" s="50">
        <v>40814106</v>
      </c>
      <c r="B4509" s="50" t="s">
        <v>4530</v>
      </c>
      <c r="C4509" s="51">
        <v>1</v>
      </c>
      <c r="D4509" s="51" t="s">
        <v>92</v>
      </c>
      <c r="E4509" s="52"/>
      <c r="F4509" s="53"/>
      <c r="G4509" s="53">
        <v>3</v>
      </c>
      <c r="H4509" s="53"/>
      <c r="I4509" s="53"/>
      <c r="J4509" s="66"/>
      <c r="K4509" s="54">
        <f>VLOOKUP('Base PF Saúde'!$D4509,'Porte Honorário'!$A$2:$D$44,4,0)</f>
        <v>187.57</v>
      </c>
      <c r="L4509" s="54">
        <f>'Base PF Saúde'!$K4509*'Base PF Saúde'!$C4509</f>
        <v>187.57</v>
      </c>
      <c r="M4509" s="54">
        <f>'Base PF Saúde'!$E4509*'Uco e Filme'!$A$8</f>
        <v>0</v>
      </c>
      <c r="N4509" s="54">
        <f>'Base PF Saúde'!$H4509*'Uco e Filme'!$A$11</f>
        <v>0</v>
      </c>
      <c r="O4509" s="55">
        <f>ROUND(SUM('Base PF Saúde'!$L4509:$N4509),2)</f>
        <v>187.57</v>
      </c>
    </row>
    <row r="4510" spans="1:15" s="59" customFormat="1" ht="24" x14ac:dyDescent="0.25">
      <c r="A4510" s="50">
        <v>40814114</v>
      </c>
      <c r="B4510" s="50" t="s">
        <v>4531</v>
      </c>
      <c r="C4510" s="51">
        <v>1</v>
      </c>
      <c r="D4510" s="51" t="s">
        <v>309</v>
      </c>
      <c r="E4510" s="52"/>
      <c r="F4510" s="53"/>
      <c r="G4510" s="53">
        <v>4</v>
      </c>
      <c r="H4510" s="53"/>
      <c r="I4510" s="53"/>
      <c r="J4510" s="66"/>
      <c r="K4510" s="54">
        <f>VLOOKUP('Base PF Saúde'!$D4510,'Porte Honorário'!$A$2:$D$44,4,0)</f>
        <v>600.74</v>
      </c>
      <c r="L4510" s="54">
        <f>'Base PF Saúde'!$K4510*'Base PF Saúde'!$C4510</f>
        <v>600.74</v>
      </c>
      <c r="M4510" s="54">
        <f>'Base PF Saúde'!$E4510*'Uco e Filme'!$A$8</f>
        <v>0</v>
      </c>
      <c r="N4510" s="54">
        <f>'Base PF Saúde'!$H4510*'Uco e Filme'!$A$11</f>
        <v>0</v>
      </c>
      <c r="O4510" s="55">
        <f>ROUND(SUM('Base PF Saúde'!$L4510:$N4510),2)</f>
        <v>600.74</v>
      </c>
    </row>
    <row r="4511" spans="1:15" s="59" customFormat="1" ht="24" x14ac:dyDescent="0.25">
      <c r="A4511" s="50">
        <v>40814122</v>
      </c>
      <c r="B4511" s="50" t="s">
        <v>4532</v>
      </c>
      <c r="C4511" s="51">
        <v>1</v>
      </c>
      <c r="D4511" s="51" t="s">
        <v>140</v>
      </c>
      <c r="E4511" s="52"/>
      <c r="F4511" s="53"/>
      <c r="G4511" s="53">
        <v>3</v>
      </c>
      <c r="H4511" s="53"/>
      <c r="I4511" s="53"/>
      <c r="J4511" s="66"/>
      <c r="K4511" s="54">
        <f>VLOOKUP('Base PF Saúde'!$D4511,'Porte Honorário'!$A$2:$D$44,4,0)</f>
        <v>250.11</v>
      </c>
      <c r="L4511" s="54">
        <f>'Base PF Saúde'!$K4511*'Base PF Saúde'!$C4511</f>
        <v>250.11</v>
      </c>
      <c r="M4511" s="54">
        <f>'Base PF Saúde'!$E4511*'Uco e Filme'!$A$8</f>
        <v>0</v>
      </c>
      <c r="N4511" s="54">
        <f>'Base PF Saúde'!$H4511*'Uco e Filme'!$A$11</f>
        <v>0</v>
      </c>
      <c r="O4511" s="55">
        <f>ROUND(SUM('Base PF Saúde'!$L4511:$N4511),2)</f>
        <v>250.11</v>
      </c>
    </row>
    <row r="4512" spans="1:15" s="59" customFormat="1" x14ac:dyDescent="0.25">
      <c r="A4512" s="50">
        <v>40814130</v>
      </c>
      <c r="B4512" s="50" t="s">
        <v>4533</v>
      </c>
      <c r="C4512" s="51">
        <v>1</v>
      </c>
      <c r="D4512" s="51" t="s">
        <v>69</v>
      </c>
      <c r="E4512" s="52"/>
      <c r="F4512" s="53"/>
      <c r="G4512" s="53">
        <v>3</v>
      </c>
      <c r="H4512" s="53"/>
      <c r="I4512" s="53"/>
      <c r="J4512" s="66"/>
      <c r="K4512" s="54">
        <f>VLOOKUP('Base PF Saúde'!$D4512,'Porte Honorário'!$A$2:$D$44,4,0)</f>
        <v>156.91999999999999</v>
      </c>
      <c r="L4512" s="54">
        <f>'Base PF Saúde'!$K4512*'Base PF Saúde'!$C4512</f>
        <v>156.91999999999999</v>
      </c>
      <c r="M4512" s="54">
        <f>'Base PF Saúde'!$E4512*'Uco e Filme'!$A$8</f>
        <v>0</v>
      </c>
      <c r="N4512" s="54">
        <f>'Base PF Saúde'!$H4512*'Uco e Filme'!$A$11</f>
        <v>0</v>
      </c>
      <c r="O4512" s="55">
        <f>ROUND(SUM('Base PF Saúde'!$L4512:$N4512),2)</f>
        <v>156.91999999999999</v>
      </c>
    </row>
    <row r="4513" spans="1:15" s="59" customFormat="1" x14ac:dyDescent="0.25">
      <c r="A4513" s="50">
        <v>40814149</v>
      </c>
      <c r="B4513" s="50" t="s">
        <v>4534</v>
      </c>
      <c r="C4513" s="51">
        <v>1</v>
      </c>
      <c r="D4513" s="51" t="s">
        <v>69</v>
      </c>
      <c r="E4513" s="52"/>
      <c r="F4513" s="53"/>
      <c r="G4513" s="53">
        <v>0</v>
      </c>
      <c r="H4513" s="53"/>
      <c r="I4513" s="53"/>
      <c r="J4513" s="66"/>
      <c r="K4513" s="54">
        <f>VLOOKUP('Base PF Saúde'!$D4513,'Porte Honorário'!$A$2:$D$44,4,0)</f>
        <v>156.91999999999999</v>
      </c>
      <c r="L4513" s="54">
        <f>'Base PF Saúde'!$K4513*'Base PF Saúde'!$C4513</f>
        <v>156.91999999999999</v>
      </c>
      <c r="M4513" s="54">
        <f>'Base PF Saúde'!$E4513*'Uco e Filme'!$A$8</f>
        <v>0</v>
      </c>
      <c r="N4513" s="54">
        <f>'Base PF Saúde'!$H4513*'Uco e Filme'!$A$11</f>
        <v>0</v>
      </c>
      <c r="O4513" s="55">
        <f>ROUND(SUM('Base PF Saúde'!$L4513:$N4513),2)</f>
        <v>156.91999999999999</v>
      </c>
    </row>
    <row r="4514" spans="1:15" s="59" customFormat="1" ht="24" x14ac:dyDescent="0.25">
      <c r="A4514" s="50">
        <v>40814157</v>
      </c>
      <c r="B4514" s="50" t="s">
        <v>4535</v>
      </c>
      <c r="C4514" s="51">
        <v>1</v>
      </c>
      <c r="D4514" s="51" t="s">
        <v>102</v>
      </c>
      <c r="E4514" s="52"/>
      <c r="F4514" s="53"/>
      <c r="G4514" s="53">
        <v>0</v>
      </c>
      <c r="H4514" s="53"/>
      <c r="I4514" s="53"/>
      <c r="J4514" s="66"/>
      <c r="K4514" s="54">
        <f>VLOOKUP('Base PF Saúde'!$D4514,'Porte Honorário'!$A$2:$D$44,4,0)</f>
        <v>137.31</v>
      </c>
      <c r="L4514" s="54">
        <f>'Base PF Saúde'!$K4514*'Base PF Saúde'!$C4514</f>
        <v>137.31</v>
      </c>
      <c r="M4514" s="54">
        <f>'Base PF Saúde'!$E4514*'Uco e Filme'!$A$8</f>
        <v>0</v>
      </c>
      <c r="N4514" s="54">
        <f>'Base PF Saúde'!$H4514*'Uco e Filme'!$A$11</f>
        <v>0</v>
      </c>
      <c r="O4514" s="55">
        <f>ROUND(SUM('Base PF Saúde'!$L4514:$N4514),2)</f>
        <v>137.31</v>
      </c>
    </row>
    <row r="4515" spans="1:15" s="59" customFormat="1" ht="24" x14ac:dyDescent="0.25">
      <c r="A4515" s="50">
        <v>40814165</v>
      </c>
      <c r="B4515" s="50" t="s">
        <v>4536</v>
      </c>
      <c r="C4515" s="51">
        <v>1</v>
      </c>
      <c r="D4515" s="51" t="s">
        <v>143</v>
      </c>
      <c r="E4515" s="52"/>
      <c r="F4515" s="53">
        <v>1</v>
      </c>
      <c r="G4515" s="53">
        <v>3</v>
      </c>
      <c r="H4515" s="53"/>
      <c r="I4515" s="53"/>
      <c r="J4515" s="66"/>
      <c r="K4515" s="54">
        <f>VLOOKUP('Base PF Saúde'!$D4515,'Porte Honorário'!$A$2:$D$44,4,0)</f>
        <v>375.16</v>
      </c>
      <c r="L4515" s="54">
        <f>'Base PF Saúde'!$K4515*'Base PF Saúde'!$C4515</f>
        <v>375.16</v>
      </c>
      <c r="M4515" s="54">
        <f>'Base PF Saúde'!$E4515*'Uco e Filme'!$A$8</f>
        <v>0</v>
      </c>
      <c r="N4515" s="54">
        <f>'Base PF Saúde'!$H4515*'Uco e Filme'!$A$11</f>
        <v>0</v>
      </c>
      <c r="O4515" s="55">
        <f>ROUND(SUM('Base PF Saúde'!$L4515:$N4515),2)</f>
        <v>375.16</v>
      </c>
    </row>
    <row r="4516" spans="1:15" ht="13.9" customHeight="1" x14ac:dyDescent="0.25">
      <c r="A4516" s="69" t="s">
        <v>4537</v>
      </c>
      <c r="B4516" s="70"/>
      <c r="C4516" s="70"/>
      <c r="D4516" s="70"/>
      <c r="E4516" s="70"/>
      <c r="F4516" s="70"/>
      <c r="G4516" s="70"/>
      <c r="H4516" s="70"/>
      <c r="I4516" s="70"/>
      <c r="J4516" s="70"/>
      <c r="K4516" s="70"/>
      <c r="L4516" s="70"/>
      <c r="M4516" s="70"/>
      <c r="N4516" s="70"/>
      <c r="O4516" s="71"/>
    </row>
    <row r="4517" spans="1:15" ht="13.9" customHeight="1" x14ac:dyDescent="0.25">
      <c r="A4517" s="69" t="s">
        <v>4264</v>
      </c>
      <c r="B4517" s="70"/>
      <c r="C4517" s="70"/>
      <c r="D4517" s="70"/>
      <c r="E4517" s="70"/>
      <c r="F4517" s="70"/>
      <c r="G4517" s="70"/>
      <c r="H4517" s="70"/>
      <c r="I4517" s="70"/>
      <c r="J4517" s="70"/>
      <c r="K4517" s="70">
        <f>VLOOKUP('Base PF Saúde'!$D4517,'Porte Honorário'!$A$2:$D$44,4,0)</f>
        <v>0</v>
      </c>
      <c r="L4517" s="70">
        <f>'Base PF Saúde'!$K4517*'Base PF Saúde'!$C4517</f>
        <v>0</v>
      </c>
      <c r="M4517" s="70">
        <f>'Base PF Saúde'!$E4517*'Uco e Filme'!$A$2</f>
        <v>0</v>
      </c>
      <c r="N4517" s="70">
        <f>'Base PF Saúde'!$H4517*'Uco e Filme'!$A$11</f>
        <v>0</v>
      </c>
      <c r="O4517" s="71">
        <f>ROUND(SUM('Base PF Saúde'!$L4517:$N4517),2)</f>
        <v>0</v>
      </c>
    </row>
    <row r="4518" spans="1:15" ht="13.9" customHeight="1" x14ac:dyDescent="0.25">
      <c r="A4518" s="69" t="s">
        <v>4538</v>
      </c>
      <c r="B4518" s="70"/>
      <c r="C4518" s="70"/>
      <c r="D4518" s="70"/>
      <c r="E4518" s="70"/>
      <c r="F4518" s="70"/>
      <c r="G4518" s="70"/>
      <c r="H4518" s="70"/>
      <c r="I4518" s="70"/>
      <c r="J4518" s="70"/>
      <c r="K4518" s="70">
        <f>VLOOKUP('Base PF Saúde'!$D4518,'Porte Honorário'!$A$2:$D$44,4,0)</f>
        <v>0</v>
      </c>
      <c r="L4518" s="70">
        <f>'Base PF Saúde'!$K4518*'Base PF Saúde'!$C4518</f>
        <v>0</v>
      </c>
      <c r="M4518" s="70">
        <f>'Base PF Saúde'!$E4518*'Uco e Filme'!$A$2</f>
        <v>0</v>
      </c>
      <c r="N4518" s="70">
        <f>'Base PF Saúde'!$H4518*'Uco e Filme'!$A$11</f>
        <v>0</v>
      </c>
      <c r="O4518" s="71">
        <f>ROUND(SUM('Base PF Saúde'!$L4518:$N4518),2)</f>
        <v>0</v>
      </c>
    </row>
    <row r="4519" spans="1:15" ht="13.9" customHeight="1" x14ac:dyDescent="0.25">
      <c r="A4519" s="69" t="s">
        <v>4539</v>
      </c>
      <c r="B4519" s="70"/>
      <c r="C4519" s="70"/>
      <c r="D4519" s="70"/>
      <c r="E4519" s="70"/>
      <c r="F4519" s="70"/>
      <c r="G4519" s="70"/>
      <c r="H4519" s="70"/>
      <c r="I4519" s="70"/>
      <c r="J4519" s="70"/>
      <c r="K4519" s="70">
        <f>VLOOKUP('Base PF Saúde'!$D4519,'Porte Honorário'!$A$2:$D$44,4,0)</f>
        <v>0</v>
      </c>
      <c r="L4519" s="70">
        <f>'Base PF Saúde'!$K4519*'Base PF Saúde'!$C4519</f>
        <v>0</v>
      </c>
      <c r="M4519" s="70">
        <f>'Base PF Saúde'!$E4519*'Uco e Filme'!$A$2</f>
        <v>0</v>
      </c>
      <c r="N4519" s="70">
        <f>'Base PF Saúde'!$H4519*'Uco e Filme'!$A$11</f>
        <v>0</v>
      </c>
      <c r="O4519" s="71">
        <f>ROUND(SUM('Base PF Saúde'!$L4519:$N4519),2)</f>
        <v>0</v>
      </c>
    </row>
    <row r="4520" spans="1:15" ht="13.9" customHeight="1" x14ac:dyDescent="0.25">
      <c r="A4520" s="69" t="s">
        <v>4540</v>
      </c>
      <c r="B4520" s="70"/>
      <c r="C4520" s="70"/>
      <c r="D4520" s="70"/>
      <c r="E4520" s="70"/>
      <c r="F4520" s="70"/>
      <c r="G4520" s="70"/>
      <c r="H4520" s="70"/>
      <c r="I4520" s="70"/>
      <c r="J4520" s="70"/>
      <c r="K4520" s="70">
        <f>VLOOKUP('Base PF Saúde'!$D4520,'Porte Honorário'!$A$2:$D$44,4,0)</f>
        <v>0</v>
      </c>
      <c r="L4520" s="70">
        <f>'Base PF Saúde'!$K4520*'Base PF Saúde'!$C4520</f>
        <v>0</v>
      </c>
      <c r="M4520" s="70">
        <f>'Base PF Saúde'!$E4520*'Uco e Filme'!$A$2</f>
        <v>0</v>
      </c>
      <c r="N4520" s="70">
        <f>'Base PF Saúde'!$H4520*'Uco e Filme'!$A$11</f>
        <v>0</v>
      </c>
      <c r="O4520" s="71">
        <f>ROUND(SUM('Base PF Saúde'!$L4520:$N4520),2)</f>
        <v>0</v>
      </c>
    </row>
    <row r="4521" spans="1:15" ht="13.9" customHeight="1" x14ac:dyDescent="0.25">
      <c r="A4521" s="69" t="s">
        <v>4541</v>
      </c>
      <c r="B4521" s="70"/>
      <c r="C4521" s="70"/>
      <c r="D4521" s="70"/>
      <c r="E4521" s="70"/>
      <c r="F4521" s="70"/>
      <c r="G4521" s="70"/>
      <c r="H4521" s="70"/>
      <c r="I4521" s="70"/>
      <c r="J4521" s="70"/>
      <c r="K4521" s="70">
        <f>VLOOKUP('Base PF Saúde'!$D4521,'Porte Honorário'!$A$2:$D$44,4,0)</f>
        <v>0</v>
      </c>
      <c r="L4521" s="70">
        <f>'Base PF Saúde'!$K4521*'Base PF Saúde'!$C4521</f>
        <v>0</v>
      </c>
      <c r="M4521" s="70">
        <f>'Base PF Saúde'!$E4521*'Uco e Filme'!$A$2</f>
        <v>0</v>
      </c>
      <c r="N4521" s="70">
        <f>'Base PF Saúde'!$H4521*'Uco e Filme'!$A$11</f>
        <v>0</v>
      </c>
      <c r="O4521" s="71">
        <f>ROUND(SUM('Base PF Saúde'!$L4521:$N4521),2)</f>
        <v>0</v>
      </c>
    </row>
    <row r="4522" spans="1:15" ht="13.9" customHeight="1" x14ac:dyDescent="0.25">
      <c r="A4522" s="69" t="s">
        <v>4542</v>
      </c>
      <c r="B4522" s="70"/>
      <c r="C4522" s="70"/>
      <c r="D4522" s="70"/>
      <c r="E4522" s="70"/>
      <c r="F4522" s="70"/>
      <c r="G4522" s="70"/>
      <c r="H4522" s="70"/>
      <c r="I4522" s="70"/>
      <c r="J4522" s="70"/>
      <c r="K4522" s="70">
        <f>VLOOKUP('Base PF Saúde'!$D4522,'Porte Honorário'!$A$2:$D$44,4,0)</f>
        <v>0</v>
      </c>
      <c r="L4522" s="70">
        <f>'Base PF Saúde'!$K4522*'Base PF Saúde'!$C4522</f>
        <v>0</v>
      </c>
      <c r="M4522" s="70">
        <f>'Base PF Saúde'!$E4522*'Uco e Filme'!$A$2</f>
        <v>0</v>
      </c>
      <c r="N4522" s="70">
        <f>'Base PF Saúde'!$H4522*'Uco e Filme'!$A$11</f>
        <v>0</v>
      </c>
      <c r="O4522" s="71">
        <f>ROUND(SUM('Base PF Saúde'!$L4522:$N4522),2)</f>
        <v>0</v>
      </c>
    </row>
    <row r="4523" spans="1:15" ht="13.9" customHeight="1" x14ac:dyDescent="0.25">
      <c r="A4523" s="69" t="s">
        <v>4543</v>
      </c>
      <c r="B4523" s="70"/>
      <c r="C4523" s="70"/>
      <c r="D4523" s="70"/>
      <c r="E4523" s="70"/>
      <c r="F4523" s="70"/>
      <c r="G4523" s="70"/>
      <c r="H4523" s="70"/>
      <c r="I4523" s="70"/>
      <c r="J4523" s="70"/>
      <c r="K4523" s="70">
        <f>VLOOKUP('Base PF Saúde'!$D4523,'Porte Honorário'!$A$2:$D$44,4,0)</f>
        <v>0</v>
      </c>
      <c r="L4523" s="70">
        <f>'Base PF Saúde'!$K4523*'Base PF Saúde'!$C4523</f>
        <v>0</v>
      </c>
      <c r="M4523" s="70">
        <f>'Base PF Saúde'!$E4523*'Uco e Filme'!$A$2</f>
        <v>0</v>
      </c>
      <c r="N4523" s="70">
        <f>'Base PF Saúde'!$H4523*'Uco e Filme'!$A$11</f>
        <v>0</v>
      </c>
      <c r="O4523" s="71">
        <f>ROUND(SUM('Base PF Saúde'!$L4523:$N4523),2)</f>
        <v>0</v>
      </c>
    </row>
    <row r="4524" spans="1:15" ht="13.9" customHeight="1" x14ac:dyDescent="0.25">
      <c r="A4524" s="69" t="s">
        <v>4544</v>
      </c>
      <c r="B4524" s="70"/>
      <c r="C4524" s="70"/>
      <c r="D4524" s="70"/>
      <c r="E4524" s="70"/>
      <c r="F4524" s="70"/>
      <c r="G4524" s="70"/>
      <c r="H4524" s="70"/>
      <c r="I4524" s="70"/>
      <c r="J4524" s="70"/>
      <c r="K4524" s="70">
        <f>VLOOKUP('Base PF Saúde'!$D4524,'Porte Honorário'!$A$2:$D$44,4,0)</f>
        <v>0</v>
      </c>
      <c r="L4524" s="70">
        <f>'Base PF Saúde'!$K4524*'Base PF Saúde'!$C4524</f>
        <v>0</v>
      </c>
      <c r="M4524" s="70">
        <f>'Base PF Saúde'!$E4524*'Uco e Filme'!$A$2</f>
        <v>0</v>
      </c>
      <c r="N4524" s="70">
        <f>'Base PF Saúde'!$H4524*'Uco e Filme'!$A$11</f>
        <v>0</v>
      </c>
      <c r="O4524" s="71">
        <f>ROUND(SUM('Base PF Saúde'!$L4524:$N4524),2)</f>
        <v>0</v>
      </c>
    </row>
    <row r="4525" spans="1:15" ht="13.9" customHeight="1" x14ac:dyDescent="0.25">
      <c r="A4525" s="69" t="s">
        <v>4545</v>
      </c>
      <c r="B4525" s="70"/>
      <c r="C4525" s="70"/>
      <c r="D4525" s="70"/>
      <c r="E4525" s="70"/>
      <c r="F4525" s="70"/>
      <c r="G4525" s="70"/>
      <c r="H4525" s="70"/>
      <c r="I4525" s="70"/>
      <c r="J4525" s="70"/>
      <c r="K4525" s="70">
        <f>VLOOKUP('Base PF Saúde'!$D4525,'Porte Honorário'!$A$2:$D$44,4,0)</f>
        <v>0</v>
      </c>
      <c r="L4525" s="70">
        <f>'Base PF Saúde'!$K4525*'Base PF Saúde'!$C4525</f>
        <v>0</v>
      </c>
      <c r="M4525" s="70">
        <f>'Base PF Saúde'!$E4525*'Uco e Filme'!$A$2</f>
        <v>0</v>
      </c>
      <c r="N4525" s="70">
        <f>'Base PF Saúde'!$H4525*'Uco e Filme'!$A$11</f>
        <v>0</v>
      </c>
      <c r="O4525" s="71">
        <f>ROUND(SUM('Base PF Saúde'!$L4525:$N4525),2)</f>
        <v>0</v>
      </c>
    </row>
    <row r="4526" spans="1:15" ht="13.9" customHeight="1" x14ac:dyDescent="0.25">
      <c r="A4526" s="69" t="s">
        <v>4546</v>
      </c>
      <c r="B4526" s="70"/>
      <c r="C4526" s="70"/>
      <c r="D4526" s="70"/>
      <c r="E4526" s="70"/>
      <c r="F4526" s="70"/>
      <c r="G4526" s="70"/>
      <c r="H4526" s="70"/>
      <c r="I4526" s="70"/>
      <c r="J4526" s="70"/>
      <c r="K4526" s="70">
        <f>VLOOKUP('Base PF Saúde'!$D4526,'Porte Honorário'!$A$2:$D$44,4,0)</f>
        <v>0</v>
      </c>
      <c r="L4526" s="70">
        <f>'Base PF Saúde'!$K4526*'Base PF Saúde'!$C4526</f>
        <v>0</v>
      </c>
      <c r="M4526" s="70">
        <f>'Base PF Saúde'!$E4526*'Uco e Filme'!$A$2</f>
        <v>0</v>
      </c>
      <c r="N4526" s="70">
        <f>'Base PF Saúde'!$H4526*'Uco e Filme'!$A$11</f>
        <v>0</v>
      </c>
      <c r="O4526" s="71">
        <f>ROUND(SUM('Base PF Saúde'!$L4526:$N4526),2)</f>
        <v>0</v>
      </c>
    </row>
    <row r="4527" spans="1:15" ht="13.9" customHeight="1" x14ac:dyDescent="0.25">
      <c r="A4527" s="69" t="s">
        <v>4547</v>
      </c>
      <c r="B4527" s="70"/>
      <c r="C4527" s="70"/>
      <c r="D4527" s="70"/>
      <c r="E4527" s="70"/>
      <c r="F4527" s="70"/>
      <c r="G4527" s="70"/>
      <c r="H4527" s="70"/>
      <c r="I4527" s="70"/>
      <c r="J4527" s="70"/>
      <c r="K4527" s="70">
        <f>VLOOKUP('Base PF Saúde'!$D4527,'Porte Honorário'!$A$2:$D$44,4,0)</f>
        <v>0</v>
      </c>
      <c r="L4527" s="70">
        <f>'Base PF Saúde'!$K4527*'Base PF Saúde'!$C4527</f>
        <v>0</v>
      </c>
      <c r="M4527" s="70">
        <f>'Base PF Saúde'!$E4527*'Uco e Filme'!$A$2</f>
        <v>0</v>
      </c>
      <c r="N4527" s="70">
        <f>'Base PF Saúde'!$H4527*'Uco e Filme'!$A$11</f>
        <v>0</v>
      </c>
      <c r="O4527" s="71">
        <f>ROUND(SUM('Base PF Saúde'!$L4527:$N4527),2)</f>
        <v>0</v>
      </c>
    </row>
    <row r="4528" spans="1:15" ht="34.15" customHeight="1" x14ac:dyDescent="0.25">
      <c r="A4528" s="69" t="s">
        <v>4548</v>
      </c>
      <c r="B4528" s="70"/>
      <c r="C4528" s="70"/>
      <c r="D4528" s="70"/>
      <c r="E4528" s="70"/>
      <c r="F4528" s="70"/>
      <c r="G4528" s="70"/>
      <c r="H4528" s="70"/>
      <c r="I4528" s="70"/>
      <c r="J4528" s="70"/>
      <c r="K4528" s="70">
        <f>VLOOKUP('Base PF Saúde'!$D4528,'Porte Honorário'!$A$2:$D$44,4,0)</f>
        <v>0</v>
      </c>
      <c r="L4528" s="70">
        <f>'Base PF Saúde'!$K4528*'Base PF Saúde'!$C4528</f>
        <v>0</v>
      </c>
      <c r="M4528" s="70">
        <f>'Base PF Saúde'!$E4528*'Uco e Filme'!$A$2</f>
        <v>0</v>
      </c>
      <c r="N4528" s="70">
        <f>'Base PF Saúde'!$H4528*'Uco e Filme'!$A$11</f>
        <v>0</v>
      </c>
      <c r="O4528" s="71">
        <f>ROUND(SUM('Base PF Saúde'!$L4528:$N4528),2)</f>
        <v>0</v>
      </c>
    </row>
    <row r="4529" spans="1:15" ht="18" customHeight="1" x14ac:dyDescent="0.25">
      <c r="A4529" s="72" t="s">
        <v>4549</v>
      </c>
      <c r="B4529" s="73"/>
      <c r="C4529" s="73"/>
      <c r="D4529" s="73"/>
      <c r="E4529" s="73"/>
      <c r="F4529" s="73"/>
      <c r="G4529" s="73"/>
      <c r="H4529" s="73"/>
      <c r="I4529" s="73"/>
      <c r="J4529" s="73"/>
      <c r="K4529" s="73">
        <f>VLOOKUP('Base PF Saúde'!$D4529,'Porte Honorário'!$A$2:$D$44,4,0)</f>
        <v>0</v>
      </c>
      <c r="L4529" s="73">
        <f>'Base PF Saúde'!$K4529*'Base PF Saúde'!$C4529</f>
        <v>0</v>
      </c>
      <c r="M4529" s="73">
        <f>'Base PF Saúde'!$E4529*'Uco e Filme'!$A$2</f>
        <v>0</v>
      </c>
      <c r="N4529" s="73">
        <f>'Base PF Saúde'!$H4529*'Uco e Filme'!$A$11</f>
        <v>0</v>
      </c>
      <c r="O4529" s="74">
        <f>ROUND(SUM('Base PF Saúde'!$L4529:$N4529),2)</f>
        <v>0</v>
      </c>
    </row>
    <row r="4530" spans="1:15" s="59" customFormat="1" x14ac:dyDescent="0.25">
      <c r="A4530" s="50">
        <v>40901017</v>
      </c>
      <c r="B4530" s="50" t="s">
        <v>4550</v>
      </c>
      <c r="C4530" s="51">
        <v>1</v>
      </c>
      <c r="D4530" s="51" t="s">
        <v>50</v>
      </c>
      <c r="E4530" s="52">
        <v>3.42</v>
      </c>
      <c r="F4530" s="53"/>
      <c r="G4530" s="53"/>
      <c r="H4530" s="53"/>
      <c r="I4530" s="66">
        <v>0.34</v>
      </c>
      <c r="J4530" s="53">
        <v>2</v>
      </c>
      <c r="K4530" s="54">
        <f>VLOOKUP('Base PF Saúde'!$D4530,'Porte Honorário'!$A$2:$D$44,4,0)</f>
        <v>66.2</v>
      </c>
      <c r="L4530" s="54">
        <f>'Base PF Saúde'!$K4530*'Base PF Saúde'!$C4530</f>
        <v>66.2</v>
      </c>
      <c r="M4530" s="54">
        <f>'Base PF Saúde'!$E4530*'Uco e Filme'!$A$8</f>
        <v>48.222000000000001</v>
      </c>
      <c r="N4530" s="54">
        <f>ROUND('Base PF Saúde'!$I4530*'Uco e Filme'!$A$11,2)</f>
        <v>13.1</v>
      </c>
      <c r="O4530" s="55">
        <f>ROUND(SUM('Base PF Saúde'!$L4530:$N4530),2)</f>
        <v>127.52</v>
      </c>
    </row>
    <row r="4531" spans="1:15" s="59" customFormat="1" x14ac:dyDescent="0.25">
      <c r="A4531" s="50">
        <v>40901025</v>
      </c>
      <c r="B4531" s="50" t="s">
        <v>4551</v>
      </c>
      <c r="C4531" s="51">
        <v>1</v>
      </c>
      <c r="D4531" s="51" t="s">
        <v>52</v>
      </c>
      <c r="E4531" s="52">
        <v>8.26</v>
      </c>
      <c r="F4531" s="53"/>
      <c r="G4531" s="53"/>
      <c r="H4531" s="53"/>
      <c r="I4531" s="66">
        <v>0.34</v>
      </c>
      <c r="J4531" s="53">
        <v>2</v>
      </c>
      <c r="K4531" s="54">
        <f>VLOOKUP('Base PF Saúde'!$D4531,'Porte Honorário'!$A$2:$D$44,4,0)</f>
        <v>107.88</v>
      </c>
      <c r="L4531" s="54">
        <f>'Base PF Saúde'!$K4531*'Base PF Saúde'!$C4531</f>
        <v>107.88</v>
      </c>
      <c r="M4531" s="54">
        <f>'Base PF Saúde'!$E4531*'Uco e Filme'!$A$8</f>
        <v>116.46599999999999</v>
      </c>
      <c r="N4531" s="54">
        <f>ROUND('Base PF Saúde'!$I4531*'Uco e Filme'!$A$11,2)</f>
        <v>13.1</v>
      </c>
      <c r="O4531" s="55">
        <f>ROUND(SUM('Base PF Saúde'!$L4531:$N4531),2)</f>
        <v>237.45</v>
      </c>
    </row>
    <row r="4532" spans="1:15" s="59" customFormat="1" x14ac:dyDescent="0.25">
      <c r="A4532" s="50">
        <v>40901033</v>
      </c>
      <c r="B4532" s="50" t="s">
        <v>4552</v>
      </c>
      <c r="C4532" s="51">
        <v>1</v>
      </c>
      <c r="D4532" s="51" t="s">
        <v>50</v>
      </c>
      <c r="E4532" s="52">
        <v>3.42</v>
      </c>
      <c r="F4532" s="53"/>
      <c r="G4532" s="53"/>
      <c r="H4532" s="53"/>
      <c r="I4532" s="66">
        <v>0.34</v>
      </c>
      <c r="J4532" s="53">
        <v>2</v>
      </c>
      <c r="K4532" s="54">
        <f>VLOOKUP('Base PF Saúde'!$D4532,'Porte Honorário'!$A$2:$D$44,4,0)</f>
        <v>66.2</v>
      </c>
      <c r="L4532" s="54">
        <f>'Base PF Saúde'!$K4532*'Base PF Saúde'!$C4532</f>
        <v>66.2</v>
      </c>
      <c r="M4532" s="54">
        <f>'Base PF Saúde'!$E4532*'Uco e Filme'!$A$8</f>
        <v>48.222000000000001</v>
      </c>
      <c r="N4532" s="54">
        <f>ROUND('Base PF Saúde'!$I4532*'Uco e Filme'!$A$11,2)</f>
        <v>13.1</v>
      </c>
      <c r="O4532" s="55">
        <f>ROUND(SUM('Base PF Saúde'!$L4532:$N4532),2)</f>
        <v>127.52</v>
      </c>
    </row>
    <row r="4533" spans="1:15" s="59" customFormat="1" x14ac:dyDescent="0.25">
      <c r="A4533" s="50">
        <v>40901041</v>
      </c>
      <c r="B4533" s="50" t="s">
        <v>4553</v>
      </c>
      <c r="C4533" s="51">
        <v>1</v>
      </c>
      <c r="D4533" s="51" t="s">
        <v>64</v>
      </c>
      <c r="E4533" s="52">
        <v>2.25</v>
      </c>
      <c r="F4533" s="53"/>
      <c r="G4533" s="53"/>
      <c r="H4533" s="53"/>
      <c r="I4533" s="66">
        <v>0.17</v>
      </c>
      <c r="J4533" s="53">
        <v>1</v>
      </c>
      <c r="K4533" s="54">
        <f>VLOOKUP('Base PF Saúde'!$D4533,'Porte Honorário'!$A$2:$D$44,4,0)</f>
        <v>49.03</v>
      </c>
      <c r="L4533" s="54">
        <f>'Base PF Saúde'!$K4533*'Base PF Saúde'!$C4533</f>
        <v>49.03</v>
      </c>
      <c r="M4533" s="54">
        <f>'Base PF Saúde'!$E4533*'Uco e Filme'!$A$8</f>
        <v>31.724999999999998</v>
      </c>
      <c r="N4533" s="54">
        <f>ROUND('Base PF Saúde'!$I4533*'Uco e Filme'!$A$11,2)</f>
        <v>6.55</v>
      </c>
      <c r="O4533" s="55">
        <f>ROUND(SUM('Base PF Saúde'!$L4533:$N4533),2)</f>
        <v>87.31</v>
      </c>
    </row>
    <row r="4534" spans="1:15" s="59" customFormat="1" ht="24" x14ac:dyDescent="0.25">
      <c r="A4534" s="50">
        <v>40901050</v>
      </c>
      <c r="B4534" s="50" t="s">
        <v>4554</v>
      </c>
      <c r="C4534" s="51">
        <v>1</v>
      </c>
      <c r="D4534" s="51" t="s">
        <v>64</v>
      </c>
      <c r="E4534" s="52">
        <v>17.559999999999999</v>
      </c>
      <c r="F4534" s="53"/>
      <c r="G4534" s="53"/>
      <c r="H4534" s="53"/>
      <c r="I4534" s="66">
        <v>0.34</v>
      </c>
      <c r="J4534" s="53">
        <v>2</v>
      </c>
      <c r="K4534" s="54">
        <f>VLOOKUP('Base PF Saúde'!$D4534,'Porte Honorário'!$A$2:$D$44,4,0)</f>
        <v>49.03</v>
      </c>
      <c r="L4534" s="54">
        <f>'Base PF Saúde'!$K4534*'Base PF Saúde'!$C4534</f>
        <v>49.03</v>
      </c>
      <c r="M4534" s="54">
        <f>'Base PF Saúde'!$E4534*'Uco e Filme'!$A$8</f>
        <v>247.59599999999998</v>
      </c>
      <c r="N4534" s="54">
        <f>ROUND('Base PF Saúde'!$I4534*'Uco e Filme'!$A$11,2)</f>
        <v>13.1</v>
      </c>
      <c r="O4534" s="55">
        <f>ROUND(SUM('Base PF Saúde'!$L4534:$N4534),2)</f>
        <v>309.73</v>
      </c>
    </row>
    <row r="4535" spans="1:15" s="59" customFormat="1" ht="24" x14ac:dyDescent="0.25">
      <c r="A4535" s="50">
        <v>40901068</v>
      </c>
      <c r="B4535" s="50" t="s">
        <v>4555</v>
      </c>
      <c r="C4535" s="51">
        <v>1</v>
      </c>
      <c r="D4535" s="51" t="s">
        <v>92</v>
      </c>
      <c r="E4535" s="52">
        <v>37</v>
      </c>
      <c r="F4535" s="53"/>
      <c r="G4535" s="53"/>
      <c r="H4535" s="53"/>
      <c r="I4535" s="66">
        <v>0.34</v>
      </c>
      <c r="J4535" s="53">
        <v>2</v>
      </c>
      <c r="K4535" s="54">
        <f>VLOOKUP('Base PF Saúde'!$D4535,'Porte Honorário'!$A$2:$D$44,4,0)</f>
        <v>187.57</v>
      </c>
      <c r="L4535" s="54">
        <f>'Base PF Saúde'!$K4535*'Base PF Saúde'!$C4535</f>
        <v>187.57</v>
      </c>
      <c r="M4535" s="54">
        <f>'Base PF Saúde'!$E4535*'Uco e Filme'!$A$8</f>
        <v>521.69999999999993</v>
      </c>
      <c r="N4535" s="54">
        <f>ROUND('Base PF Saúde'!$I4535*'Uco e Filme'!$A$11,2)</f>
        <v>13.1</v>
      </c>
      <c r="O4535" s="55">
        <f>ROUND(SUM('Base PF Saúde'!$L4535:$N4535),2)</f>
        <v>722.37</v>
      </c>
    </row>
    <row r="4536" spans="1:15" s="59" customFormat="1" ht="24" x14ac:dyDescent="0.25">
      <c r="A4536" s="50">
        <v>40901076</v>
      </c>
      <c r="B4536" s="50" t="s">
        <v>4556</v>
      </c>
      <c r="C4536" s="51">
        <v>1</v>
      </c>
      <c r="D4536" s="51" t="s">
        <v>102</v>
      </c>
      <c r="E4536" s="52">
        <v>28</v>
      </c>
      <c r="F4536" s="53"/>
      <c r="G4536" s="53"/>
      <c r="H4536" s="53"/>
      <c r="I4536" s="66">
        <v>0.34</v>
      </c>
      <c r="J4536" s="53">
        <v>2</v>
      </c>
      <c r="K4536" s="54">
        <f>VLOOKUP('Base PF Saúde'!$D4536,'Porte Honorário'!$A$2:$D$44,4,0)</f>
        <v>137.31</v>
      </c>
      <c r="L4536" s="54">
        <f>'Base PF Saúde'!$K4536*'Base PF Saúde'!$C4536</f>
        <v>137.31</v>
      </c>
      <c r="M4536" s="54">
        <f>'Base PF Saúde'!$E4536*'Uco e Filme'!$A$8</f>
        <v>394.8</v>
      </c>
      <c r="N4536" s="54">
        <f>ROUND('Base PF Saúde'!$I4536*'Uco e Filme'!$A$11,2)</f>
        <v>13.1</v>
      </c>
      <c r="O4536" s="55">
        <f>ROUND(SUM('Base PF Saúde'!$L4536:$N4536),2)</f>
        <v>545.21</v>
      </c>
    </row>
    <row r="4537" spans="1:15" s="59" customFormat="1" ht="24" x14ac:dyDescent="0.25">
      <c r="A4537" s="50">
        <v>40901084</v>
      </c>
      <c r="B4537" s="50" t="s">
        <v>4557</v>
      </c>
      <c r="C4537" s="51">
        <v>1</v>
      </c>
      <c r="D4537" s="51" t="s">
        <v>64</v>
      </c>
      <c r="E4537" s="52">
        <v>16</v>
      </c>
      <c r="F4537" s="53"/>
      <c r="G4537" s="53"/>
      <c r="H4537" s="53"/>
      <c r="I4537" s="66">
        <v>0.51</v>
      </c>
      <c r="J4537" s="53">
        <v>3</v>
      </c>
      <c r="K4537" s="54">
        <f>VLOOKUP('Base PF Saúde'!$D4537,'Porte Honorário'!$A$2:$D$44,4,0)</f>
        <v>49.03</v>
      </c>
      <c r="L4537" s="54">
        <f>'Base PF Saúde'!$K4537*'Base PF Saúde'!$C4537</f>
        <v>49.03</v>
      </c>
      <c r="M4537" s="54">
        <f>'Base PF Saúde'!$E4537*'Uco e Filme'!$A$8</f>
        <v>225.6</v>
      </c>
      <c r="N4537" s="54">
        <f>ROUND('Base PF Saúde'!$I4537*'Uco e Filme'!$A$11,2)</f>
        <v>19.66</v>
      </c>
      <c r="O4537" s="55">
        <f>ROUND(SUM('Base PF Saúde'!$L4537:$N4537),2)</f>
        <v>294.29000000000002</v>
      </c>
    </row>
    <row r="4538" spans="1:15" s="59" customFormat="1" ht="24" x14ac:dyDescent="0.25">
      <c r="A4538" s="50">
        <v>40901092</v>
      </c>
      <c r="B4538" s="50" t="s">
        <v>4558</v>
      </c>
      <c r="C4538" s="51">
        <v>1</v>
      </c>
      <c r="D4538" s="51" t="s">
        <v>102</v>
      </c>
      <c r="E4538" s="52">
        <v>28</v>
      </c>
      <c r="F4538" s="53"/>
      <c r="G4538" s="53"/>
      <c r="H4538" s="53"/>
      <c r="I4538" s="66">
        <v>0.34</v>
      </c>
      <c r="J4538" s="53">
        <v>2</v>
      </c>
      <c r="K4538" s="54">
        <f>VLOOKUP('Base PF Saúde'!$D4538,'Porte Honorário'!$A$2:$D$44,4,0)</f>
        <v>137.31</v>
      </c>
      <c r="L4538" s="54">
        <f>'Base PF Saúde'!$K4538*'Base PF Saúde'!$C4538</f>
        <v>137.31</v>
      </c>
      <c r="M4538" s="54">
        <f>'Base PF Saúde'!$E4538*'Uco e Filme'!$A$8</f>
        <v>394.8</v>
      </c>
      <c r="N4538" s="54">
        <f>ROUND('Base PF Saúde'!$I4538*'Uco e Filme'!$A$11,2)</f>
        <v>13.1</v>
      </c>
      <c r="O4538" s="55">
        <f>ROUND(SUM('Base PF Saúde'!$L4538:$N4538),2)</f>
        <v>545.21</v>
      </c>
    </row>
    <row r="4539" spans="1:15" s="59" customFormat="1" x14ac:dyDescent="0.25">
      <c r="A4539" s="50">
        <v>40901106</v>
      </c>
      <c r="B4539" s="50" t="s">
        <v>4559</v>
      </c>
      <c r="C4539" s="51">
        <v>1</v>
      </c>
      <c r="D4539" s="51" t="s">
        <v>64</v>
      </c>
      <c r="E4539" s="52">
        <v>20</v>
      </c>
      <c r="F4539" s="53"/>
      <c r="G4539" s="53"/>
      <c r="H4539" s="53"/>
      <c r="I4539" s="66">
        <v>0.34</v>
      </c>
      <c r="J4539" s="53">
        <v>2</v>
      </c>
      <c r="K4539" s="54">
        <f>VLOOKUP('Base PF Saúde'!$D4539,'Porte Honorário'!$A$2:$D$44,4,0)</f>
        <v>49.03</v>
      </c>
      <c r="L4539" s="54">
        <f>'Base PF Saúde'!$K4539*'Base PF Saúde'!$C4539</f>
        <v>49.03</v>
      </c>
      <c r="M4539" s="54">
        <f>'Base PF Saúde'!$E4539*'Uco e Filme'!$A$8</f>
        <v>282</v>
      </c>
      <c r="N4539" s="54">
        <f>ROUND('Base PF Saúde'!$I4539*'Uco e Filme'!$A$11,2)</f>
        <v>13.1</v>
      </c>
      <c r="O4539" s="55">
        <f>ROUND(SUM('Base PF Saúde'!$L4539:$N4539),2)</f>
        <v>344.13</v>
      </c>
    </row>
    <row r="4540" spans="1:15" s="59" customFormat="1" x14ac:dyDescent="0.25">
      <c r="A4540" s="50">
        <v>40901114</v>
      </c>
      <c r="B4540" s="50" t="s">
        <v>4560</v>
      </c>
      <c r="C4540" s="51">
        <v>1</v>
      </c>
      <c r="D4540" s="51" t="s">
        <v>50</v>
      </c>
      <c r="E4540" s="52">
        <v>3.42</v>
      </c>
      <c r="F4540" s="53"/>
      <c r="G4540" s="53"/>
      <c r="H4540" s="53"/>
      <c r="I4540" s="66">
        <v>0.34</v>
      </c>
      <c r="J4540" s="53">
        <v>2</v>
      </c>
      <c r="K4540" s="54">
        <f>VLOOKUP('Base PF Saúde'!$D4540,'Porte Honorário'!$A$2:$D$44,4,0)</f>
        <v>66.2</v>
      </c>
      <c r="L4540" s="54">
        <f>'Base PF Saúde'!$K4540*'Base PF Saúde'!$C4540</f>
        <v>66.2</v>
      </c>
      <c r="M4540" s="54">
        <f>'Base PF Saúde'!$E4540*'Uco e Filme'!$A$8</f>
        <v>48.222000000000001</v>
      </c>
      <c r="N4540" s="54">
        <f>ROUND('Base PF Saúde'!$I4540*'Uco e Filme'!$A$11,2)</f>
        <v>13.1</v>
      </c>
      <c r="O4540" s="55">
        <f>ROUND(SUM('Base PF Saúde'!$L4540:$N4540),2)</f>
        <v>127.52</v>
      </c>
    </row>
    <row r="4541" spans="1:15" s="59" customFormat="1" ht="24" x14ac:dyDescent="0.25">
      <c r="A4541" s="50">
        <v>40901122</v>
      </c>
      <c r="B4541" s="50" t="s">
        <v>4561</v>
      </c>
      <c r="C4541" s="51">
        <v>1</v>
      </c>
      <c r="D4541" s="51" t="s">
        <v>52</v>
      </c>
      <c r="E4541" s="52">
        <v>5.85</v>
      </c>
      <c r="F4541" s="53"/>
      <c r="G4541" s="53"/>
      <c r="H4541" s="53"/>
      <c r="I4541" s="66">
        <v>0.68</v>
      </c>
      <c r="J4541" s="53">
        <v>4</v>
      </c>
      <c r="K4541" s="54">
        <f>VLOOKUP('Base PF Saúde'!$D4541,'Porte Honorário'!$A$2:$D$44,4,0)</f>
        <v>107.88</v>
      </c>
      <c r="L4541" s="54">
        <f>'Base PF Saúde'!$K4541*'Base PF Saúde'!$C4541</f>
        <v>107.88</v>
      </c>
      <c r="M4541" s="54">
        <f>'Base PF Saúde'!$E4541*'Uco e Filme'!$A$8</f>
        <v>82.484999999999999</v>
      </c>
      <c r="N4541" s="54">
        <f>ROUND('Base PF Saúde'!$I4541*'Uco e Filme'!$A$11,2)</f>
        <v>26.21</v>
      </c>
      <c r="O4541" s="55">
        <f>ROUND(SUM('Base PF Saúde'!$L4541:$N4541),2)</f>
        <v>216.58</v>
      </c>
    </row>
    <row r="4542" spans="1:15" s="59" customFormat="1" ht="24" x14ac:dyDescent="0.25">
      <c r="A4542" s="50">
        <v>40901130</v>
      </c>
      <c r="B4542" s="50" t="s">
        <v>4562</v>
      </c>
      <c r="C4542" s="51">
        <v>1</v>
      </c>
      <c r="D4542" s="51" t="s">
        <v>145</v>
      </c>
      <c r="E4542" s="52">
        <v>3.86</v>
      </c>
      <c r="F4542" s="53"/>
      <c r="G4542" s="53"/>
      <c r="H4542" s="53"/>
      <c r="I4542" s="66">
        <v>0.51</v>
      </c>
      <c r="J4542" s="53">
        <v>3</v>
      </c>
      <c r="K4542" s="54">
        <f>VLOOKUP('Base PF Saúde'!$D4542,'Porte Honorário'!$A$2:$D$44,4,0)</f>
        <v>78.459999999999994</v>
      </c>
      <c r="L4542" s="54">
        <f>'Base PF Saúde'!$K4542*'Base PF Saúde'!$C4542</f>
        <v>78.459999999999994</v>
      </c>
      <c r="M4542" s="54">
        <f>'Base PF Saúde'!$E4542*'Uco e Filme'!$A$8</f>
        <v>54.425999999999995</v>
      </c>
      <c r="N4542" s="54">
        <f>ROUND('Base PF Saúde'!$I4542*'Uco e Filme'!$A$11,2)</f>
        <v>19.66</v>
      </c>
      <c r="O4542" s="55">
        <f>ROUND(SUM('Base PF Saúde'!$L4542:$N4542),2)</f>
        <v>152.55000000000001</v>
      </c>
    </row>
    <row r="4543" spans="1:15" s="59" customFormat="1" x14ac:dyDescent="0.25">
      <c r="A4543" s="50">
        <v>40901149</v>
      </c>
      <c r="B4543" s="50" t="s">
        <v>4563</v>
      </c>
      <c r="C4543" s="51">
        <v>1</v>
      </c>
      <c r="D4543" s="51" t="s">
        <v>52</v>
      </c>
      <c r="E4543" s="52">
        <v>3.78</v>
      </c>
      <c r="F4543" s="53"/>
      <c r="G4543" s="53"/>
      <c r="H4543" s="53"/>
      <c r="I4543" s="66">
        <v>0.34</v>
      </c>
      <c r="J4543" s="53">
        <v>2</v>
      </c>
      <c r="K4543" s="54">
        <f>VLOOKUP('Base PF Saúde'!$D4543,'Porte Honorário'!$A$2:$D$44,4,0)</f>
        <v>107.88</v>
      </c>
      <c r="L4543" s="54">
        <f>'Base PF Saúde'!$K4543*'Base PF Saúde'!$C4543</f>
        <v>107.88</v>
      </c>
      <c r="M4543" s="54">
        <f>'Base PF Saúde'!$E4543*'Uco e Filme'!$A$8</f>
        <v>53.297999999999995</v>
      </c>
      <c r="N4543" s="54">
        <f>ROUND('Base PF Saúde'!$I4543*'Uco e Filme'!$A$11,2)</f>
        <v>13.1</v>
      </c>
      <c r="O4543" s="55">
        <f>ROUND(SUM('Base PF Saúde'!$L4543:$N4543),2)</f>
        <v>174.28</v>
      </c>
    </row>
    <row r="4544" spans="1:15" s="59" customFormat="1" ht="24" x14ac:dyDescent="0.25">
      <c r="A4544" s="50">
        <v>40901173</v>
      </c>
      <c r="B4544" s="50" t="s">
        <v>4564</v>
      </c>
      <c r="C4544" s="51">
        <v>1</v>
      </c>
      <c r="D4544" s="51" t="s">
        <v>50</v>
      </c>
      <c r="E4544" s="52">
        <v>3.41</v>
      </c>
      <c r="F4544" s="53"/>
      <c r="G4544" s="53"/>
      <c r="H4544" s="53"/>
      <c r="I4544" s="66">
        <v>0.51</v>
      </c>
      <c r="J4544" s="53">
        <v>3</v>
      </c>
      <c r="K4544" s="54">
        <f>VLOOKUP('Base PF Saúde'!$D4544,'Porte Honorário'!$A$2:$D$44,4,0)</f>
        <v>66.2</v>
      </c>
      <c r="L4544" s="54">
        <f>'Base PF Saúde'!$K4544*'Base PF Saúde'!$C4544</f>
        <v>66.2</v>
      </c>
      <c r="M4544" s="54">
        <f>'Base PF Saúde'!$E4544*'Uco e Filme'!$A$8</f>
        <v>48.081000000000003</v>
      </c>
      <c r="N4544" s="54">
        <f>ROUND('Base PF Saúde'!$I4544*'Uco e Filme'!$A$11,2)</f>
        <v>19.66</v>
      </c>
      <c r="O4544" s="55">
        <f>ROUND(SUM('Base PF Saúde'!$L4544:$N4544),2)</f>
        <v>133.94</v>
      </c>
    </row>
    <row r="4545" spans="1:15" s="59" customFormat="1" ht="24" x14ac:dyDescent="0.25">
      <c r="A4545" s="50">
        <v>40901181</v>
      </c>
      <c r="B4545" s="50" t="s">
        <v>4565</v>
      </c>
      <c r="C4545" s="51">
        <v>1</v>
      </c>
      <c r="D4545" s="51" t="s">
        <v>50</v>
      </c>
      <c r="E4545" s="52">
        <v>3.86</v>
      </c>
      <c r="F4545" s="53"/>
      <c r="G4545" s="53"/>
      <c r="H4545" s="53"/>
      <c r="I4545" s="66">
        <v>0.51</v>
      </c>
      <c r="J4545" s="53">
        <v>3</v>
      </c>
      <c r="K4545" s="54">
        <f>VLOOKUP('Base PF Saúde'!$D4545,'Porte Honorário'!$A$2:$D$44,4,0)</f>
        <v>66.2</v>
      </c>
      <c r="L4545" s="54">
        <f>'Base PF Saúde'!$K4545*'Base PF Saúde'!$C4545</f>
        <v>66.2</v>
      </c>
      <c r="M4545" s="54">
        <f>'Base PF Saúde'!$E4545*'Uco e Filme'!$A$8</f>
        <v>54.425999999999995</v>
      </c>
      <c r="N4545" s="54">
        <f>ROUND('Base PF Saúde'!$I4545*'Uco e Filme'!$A$11,2)</f>
        <v>19.66</v>
      </c>
      <c r="O4545" s="55">
        <f>ROUND(SUM('Base PF Saúde'!$L4545:$N4545),2)</f>
        <v>140.29</v>
      </c>
    </row>
    <row r="4546" spans="1:15" s="59" customFormat="1" x14ac:dyDescent="0.25">
      <c r="A4546" s="50">
        <v>40901190</v>
      </c>
      <c r="B4546" s="50" t="s">
        <v>4566</v>
      </c>
      <c r="C4546" s="51">
        <v>1</v>
      </c>
      <c r="D4546" s="51" t="s">
        <v>64</v>
      </c>
      <c r="E4546" s="52">
        <v>2.25</v>
      </c>
      <c r="F4546" s="53"/>
      <c r="G4546" s="53"/>
      <c r="H4546" s="53"/>
      <c r="I4546" s="66">
        <v>0.34</v>
      </c>
      <c r="J4546" s="53">
        <v>2</v>
      </c>
      <c r="K4546" s="54">
        <f>VLOOKUP('Base PF Saúde'!$D4546,'Porte Honorário'!$A$2:$D$44,4,0)</f>
        <v>49.03</v>
      </c>
      <c r="L4546" s="54">
        <f>'Base PF Saúde'!$K4546*'Base PF Saúde'!$C4546</f>
        <v>49.03</v>
      </c>
      <c r="M4546" s="54">
        <f>'Base PF Saúde'!$E4546*'Uco e Filme'!$A$8</f>
        <v>31.724999999999998</v>
      </c>
      <c r="N4546" s="54">
        <f>ROUND('Base PF Saúde'!$I4546*'Uco e Filme'!$A$11,2)</f>
        <v>13.1</v>
      </c>
      <c r="O4546" s="55">
        <f>ROUND(SUM('Base PF Saúde'!$L4546:$N4546),2)</f>
        <v>93.86</v>
      </c>
    </row>
    <row r="4547" spans="1:15" s="59" customFormat="1" ht="24" x14ac:dyDescent="0.25">
      <c r="A4547" s="50">
        <v>40901203</v>
      </c>
      <c r="B4547" s="50" t="s">
        <v>4567</v>
      </c>
      <c r="C4547" s="51">
        <v>1</v>
      </c>
      <c r="D4547" s="51" t="s">
        <v>64</v>
      </c>
      <c r="E4547" s="52">
        <v>3.42</v>
      </c>
      <c r="F4547" s="53"/>
      <c r="G4547" s="53"/>
      <c r="H4547" s="53"/>
      <c r="I4547" s="66">
        <v>0.17</v>
      </c>
      <c r="J4547" s="53">
        <v>1</v>
      </c>
      <c r="K4547" s="54">
        <f>VLOOKUP('Base PF Saúde'!$D4547,'Porte Honorário'!$A$2:$D$44,4,0)</f>
        <v>49.03</v>
      </c>
      <c r="L4547" s="54">
        <f>'Base PF Saúde'!$K4547*'Base PF Saúde'!$C4547</f>
        <v>49.03</v>
      </c>
      <c r="M4547" s="54">
        <f>'Base PF Saúde'!$E4547*'Uco e Filme'!$A$8</f>
        <v>48.222000000000001</v>
      </c>
      <c r="N4547" s="54">
        <f>ROUND('Base PF Saúde'!$I4547*'Uco e Filme'!$A$11,2)</f>
        <v>6.55</v>
      </c>
      <c r="O4547" s="55">
        <f>ROUND(SUM('Base PF Saúde'!$L4547:$N4547),2)</f>
        <v>103.8</v>
      </c>
    </row>
    <row r="4548" spans="1:15" s="59" customFormat="1" ht="24" x14ac:dyDescent="0.25">
      <c r="A4548" s="50">
        <v>40901211</v>
      </c>
      <c r="B4548" s="50" t="s">
        <v>4568</v>
      </c>
      <c r="C4548" s="51">
        <v>1</v>
      </c>
      <c r="D4548" s="51" t="s">
        <v>64</v>
      </c>
      <c r="E4548" s="52">
        <v>3.42</v>
      </c>
      <c r="F4548" s="53"/>
      <c r="G4548" s="53"/>
      <c r="H4548" s="53"/>
      <c r="I4548" s="66">
        <v>0.17</v>
      </c>
      <c r="J4548" s="53">
        <v>1</v>
      </c>
      <c r="K4548" s="54">
        <f>VLOOKUP('Base PF Saúde'!$D4548,'Porte Honorário'!$A$2:$D$44,4,0)</f>
        <v>49.03</v>
      </c>
      <c r="L4548" s="54">
        <f>'Base PF Saúde'!$K4548*'Base PF Saúde'!$C4548</f>
        <v>49.03</v>
      </c>
      <c r="M4548" s="54">
        <f>'Base PF Saúde'!$E4548*'Uco e Filme'!$A$8</f>
        <v>48.222000000000001</v>
      </c>
      <c r="N4548" s="54">
        <f>ROUND('Base PF Saúde'!$I4548*'Uco e Filme'!$A$11,2)</f>
        <v>6.55</v>
      </c>
      <c r="O4548" s="55">
        <f>ROUND(SUM('Base PF Saúde'!$L4548:$N4548),2)</f>
        <v>103.8</v>
      </c>
    </row>
    <row r="4549" spans="1:15" s="59" customFormat="1" x14ac:dyDescent="0.25">
      <c r="A4549" s="50">
        <v>40901220</v>
      </c>
      <c r="B4549" s="50" t="s">
        <v>4569</v>
      </c>
      <c r="C4549" s="51">
        <v>1</v>
      </c>
      <c r="D4549" s="51" t="s">
        <v>50</v>
      </c>
      <c r="E4549" s="52">
        <v>3.42</v>
      </c>
      <c r="F4549" s="53"/>
      <c r="G4549" s="53"/>
      <c r="H4549" s="53"/>
      <c r="I4549" s="66">
        <v>0.34</v>
      </c>
      <c r="J4549" s="53">
        <v>2</v>
      </c>
      <c r="K4549" s="54">
        <f>VLOOKUP('Base PF Saúde'!$D4549,'Porte Honorário'!$A$2:$D$44,4,0)</f>
        <v>66.2</v>
      </c>
      <c r="L4549" s="54">
        <f>'Base PF Saúde'!$K4549*'Base PF Saúde'!$C4549</f>
        <v>66.2</v>
      </c>
      <c r="M4549" s="54">
        <f>'Base PF Saúde'!$E4549*'Uco e Filme'!$A$8</f>
        <v>48.222000000000001</v>
      </c>
      <c r="N4549" s="54">
        <f>ROUND('Base PF Saúde'!$I4549*'Uco e Filme'!$A$11,2)</f>
        <v>13.1</v>
      </c>
      <c r="O4549" s="55">
        <f>ROUND(SUM('Base PF Saúde'!$L4549:$N4549),2)</f>
        <v>127.52</v>
      </c>
    </row>
    <row r="4550" spans="1:15" s="59" customFormat="1" x14ac:dyDescent="0.25">
      <c r="A4550" s="50">
        <v>40901238</v>
      </c>
      <c r="B4550" s="50" t="s">
        <v>4570</v>
      </c>
      <c r="C4550" s="51">
        <v>1</v>
      </c>
      <c r="D4550" s="51" t="s">
        <v>64</v>
      </c>
      <c r="E4550" s="52">
        <v>2.65</v>
      </c>
      <c r="F4550" s="53"/>
      <c r="G4550" s="53"/>
      <c r="H4550" s="53"/>
      <c r="I4550" s="66">
        <v>0.17</v>
      </c>
      <c r="J4550" s="53">
        <v>1</v>
      </c>
      <c r="K4550" s="54">
        <f>VLOOKUP('Base PF Saúde'!$D4550,'Porte Honorário'!$A$2:$D$44,4,0)</f>
        <v>49.03</v>
      </c>
      <c r="L4550" s="54">
        <f>'Base PF Saúde'!$K4550*'Base PF Saúde'!$C4550</f>
        <v>49.03</v>
      </c>
      <c r="M4550" s="54">
        <f>'Base PF Saúde'!$E4550*'Uco e Filme'!$A$8</f>
        <v>37.364999999999995</v>
      </c>
      <c r="N4550" s="54">
        <f>ROUND('Base PF Saúde'!$I4550*'Uco e Filme'!$A$11,2)</f>
        <v>6.55</v>
      </c>
      <c r="O4550" s="55">
        <f>ROUND(SUM('Base PF Saúde'!$L4550:$N4550),2)</f>
        <v>92.95</v>
      </c>
    </row>
    <row r="4551" spans="1:15" s="59" customFormat="1" x14ac:dyDescent="0.25">
      <c r="A4551" s="50">
        <v>40901246</v>
      </c>
      <c r="B4551" s="50" t="s">
        <v>4571</v>
      </c>
      <c r="C4551" s="51">
        <v>1</v>
      </c>
      <c r="D4551" s="51" t="s">
        <v>52</v>
      </c>
      <c r="E4551" s="52">
        <v>6.27</v>
      </c>
      <c r="F4551" s="53"/>
      <c r="G4551" s="53"/>
      <c r="H4551" s="53"/>
      <c r="I4551" s="66">
        <v>0.51</v>
      </c>
      <c r="J4551" s="53">
        <v>3</v>
      </c>
      <c r="K4551" s="54">
        <f>VLOOKUP('Base PF Saúde'!$D4551,'Porte Honorário'!$A$2:$D$44,4,0)</f>
        <v>107.88</v>
      </c>
      <c r="L4551" s="54">
        <f>'Base PF Saúde'!$K4551*'Base PF Saúde'!$C4551</f>
        <v>107.88</v>
      </c>
      <c r="M4551" s="54">
        <f>'Base PF Saúde'!$E4551*'Uco e Filme'!$A$8</f>
        <v>88.406999999999996</v>
      </c>
      <c r="N4551" s="54">
        <f>ROUND('Base PF Saúde'!$I4551*'Uco e Filme'!$A$11,2)</f>
        <v>19.66</v>
      </c>
      <c r="O4551" s="55">
        <f>ROUND(SUM('Base PF Saúde'!$L4551:$N4551),2)</f>
        <v>215.95</v>
      </c>
    </row>
    <row r="4552" spans="1:15" s="59" customFormat="1" x14ac:dyDescent="0.25">
      <c r="A4552" s="50">
        <v>40901254</v>
      </c>
      <c r="B4552" s="50" t="s">
        <v>4572</v>
      </c>
      <c r="C4552" s="51">
        <v>1</v>
      </c>
      <c r="D4552" s="51" t="s">
        <v>52</v>
      </c>
      <c r="E4552" s="52">
        <v>5.19</v>
      </c>
      <c r="F4552" s="53"/>
      <c r="G4552" s="53"/>
      <c r="H4552" s="53"/>
      <c r="I4552" s="66">
        <v>0.34</v>
      </c>
      <c r="J4552" s="53">
        <v>2</v>
      </c>
      <c r="K4552" s="54">
        <f>VLOOKUP('Base PF Saúde'!$D4552,'Porte Honorário'!$A$2:$D$44,4,0)</f>
        <v>107.88</v>
      </c>
      <c r="L4552" s="54">
        <f>'Base PF Saúde'!$K4552*'Base PF Saúde'!$C4552</f>
        <v>107.88</v>
      </c>
      <c r="M4552" s="54">
        <f>'Base PF Saúde'!$E4552*'Uco e Filme'!$A$8</f>
        <v>73.179000000000002</v>
      </c>
      <c r="N4552" s="54">
        <f>ROUND('Base PF Saúde'!$I4552*'Uco e Filme'!$A$11,2)</f>
        <v>13.1</v>
      </c>
      <c r="O4552" s="55">
        <f>ROUND(SUM('Base PF Saúde'!$L4552:$N4552),2)</f>
        <v>194.16</v>
      </c>
    </row>
    <row r="4553" spans="1:15" s="59" customFormat="1" x14ac:dyDescent="0.25">
      <c r="A4553" s="50">
        <v>40901262</v>
      </c>
      <c r="B4553" s="50" t="s">
        <v>4573</v>
      </c>
      <c r="C4553" s="51">
        <v>1</v>
      </c>
      <c r="D4553" s="51" t="s">
        <v>69</v>
      </c>
      <c r="E4553" s="52">
        <v>4.72</v>
      </c>
      <c r="F4553" s="53"/>
      <c r="G4553" s="53"/>
      <c r="H4553" s="53"/>
      <c r="I4553" s="66">
        <v>0.51</v>
      </c>
      <c r="J4553" s="53">
        <v>3</v>
      </c>
      <c r="K4553" s="54">
        <f>VLOOKUP('Base PF Saúde'!$D4553,'Porte Honorário'!$A$2:$D$44,4,0)</f>
        <v>156.91999999999999</v>
      </c>
      <c r="L4553" s="54">
        <f>'Base PF Saúde'!$K4553*'Base PF Saúde'!$C4553</f>
        <v>156.91999999999999</v>
      </c>
      <c r="M4553" s="54">
        <f>'Base PF Saúde'!$E4553*'Uco e Filme'!$A$8</f>
        <v>66.551999999999992</v>
      </c>
      <c r="N4553" s="54">
        <f>ROUND('Base PF Saúde'!$I4553*'Uco e Filme'!$A$11,2)</f>
        <v>19.66</v>
      </c>
      <c r="O4553" s="55">
        <f>ROUND(SUM('Base PF Saúde'!$L4553:$N4553),2)</f>
        <v>243.13</v>
      </c>
    </row>
    <row r="4554" spans="1:15" s="59" customFormat="1" x14ac:dyDescent="0.25">
      <c r="A4554" s="50">
        <v>40901270</v>
      </c>
      <c r="B4554" s="50" t="s">
        <v>4574</v>
      </c>
      <c r="C4554" s="51">
        <v>1</v>
      </c>
      <c r="D4554" s="51" t="s">
        <v>98</v>
      </c>
      <c r="E4554" s="52">
        <v>1.52</v>
      </c>
      <c r="F4554" s="53"/>
      <c r="G4554" s="53"/>
      <c r="H4554" s="53"/>
      <c r="I4554" s="66">
        <v>0.17</v>
      </c>
      <c r="J4554" s="53">
        <v>1</v>
      </c>
      <c r="K4554" s="54">
        <f>VLOOKUP('Base PF Saúde'!$D4554,'Porte Honorário'!$A$2:$D$44,4,0)</f>
        <v>36.79</v>
      </c>
      <c r="L4554" s="54">
        <f>'Base PF Saúde'!$K4554*'Base PF Saúde'!$C4554</f>
        <v>36.79</v>
      </c>
      <c r="M4554" s="54">
        <f>'Base PF Saúde'!$E4554*'Uco e Filme'!$A$8</f>
        <v>21.431999999999999</v>
      </c>
      <c r="N4554" s="54">
        <f>ROUND('Base PF Saúde'!$I4554*'Uco e Filme'!$A$11,2)</f>
        <v>6.55</v>
      </c>
      <c r="O4554" s="55">
        <f>ROUND(SUM('Base PF Saúde'!$L4554:$N4554),2)</f>
        <v>64.77</v>
      </c>
    </row>
    <row r="4555" spans="1:15" s="59" customFormat="1" ht="13.9" customHeight="1" x14ac:dyDescent="0.25">
      <c r="A4555" s="50">
        <v>40901289</v>
      </c>
      <c r="B4555" s="50" t="s">
        <v>4575</v>
      </c>
      <c r="C4555" s="51">
        <v>1</v>
      </c>
      <c r="D4555" s="51" t="s">
        <v>50</v>
      </c>
      <c r="E4555" s="52">
        <v>3.25</v>
      </c>
      <c r="F4555" s="53"/>
      <c r="G4555" s="53"/>
      <c r="H4555" s="53"/>
      <c r="I4555" s="66">
        <v>0.17</v>
      </c>
      <c r="J4555" s="53">
        <v>1</v>
      </c>
      <c r="K4555" s="54">
        <f>VLOOKUP('Base PF Saúde'!$D4555,'Porte Honorário'!$A$2:$D$44,4,0)</f>
        <v>66.2</v>
      </c>
      <c r="L4555" s="54">
        <f>'Base PF Saúde'!$K4555*'Base PF Saúde'!$C4555</f>
        <v>66.2</v>
      </c>
      <c r="M4555" s="54">
        <f>'Base PF Saúde'!$E4555*'Uco e Filme'!$A$8</f>
        <v>45.824999999999996</v>
      </c>
      <c r="N4555" s="54">
        <f>ROUND('Base PF Saúde'!$I4555*'Uco e Filme'!$A$11,2)</f>
        <v>6.55</v>
      </c>
      <c r="O4555" s="55">
        <f>ROUND(SUM('Base PF Saúde'!$L4555:$N4555),2)</f>
        <v>118.58</v>
      </c>
    </row>
    <row r="4556" spans="1:15" s="59" customFormat="1" x14ac:dyDescent="0.25">
      <c r="A4556" s="50">
        <v>40901297</v>
      </c>
      <c r="B4556" s="50" t="s">
        <v>4576</v>
      </c>
      <c r="C4556" s="51">
        <v>1</v>
      </c>
      <c r="D4556" s="51" t="s">
        <v>69</v>
      </c>
      <c r="E4556" s="52">
        <v>3.82</v>
      </c>
      <c r="F4556" s="53"/>
      <c r="G4556" s="53"/>
      <c r="H4556" s="53"/>
      <c r="I4556" s="66">
        <v>0.34</v>
      </c>
      <c r="J4556" s="53">
        <v>2</v>
      </c>
      <c r="K4556" s="54">
        <f>VLOOKUP('Base PF Saúde'!$D4556,'Porte Honorário'!$A$2:$D$44,4,0)</f>
        <v>156.91999999999999</v>
      </c>
      <c r="L4556" s="54">
        <f>'Base PF Saúde'!$K4556*'Base PF Saúde'!$C4556</f>
        <v>156.91999999999999</v>
      </c>
      <c r="M4556" s="54">
        <f>'Base PF Saúde'!$E4556*'Uco e Filme'!$A$8</f>
        <v>53.861999999999995</v>
      </c>
      <c r="N4556" s="54">
        <f>ROUND('Base PF Saúde'!$I4556*'Uco e Filme'!$A$11,2)</f>
        <v>13.1</v>
      </c>
      <c r="O4556" s="55">
        <f>ROUND(SUM('Base PF Saúde'!$L4556:$N4556),2)</f>
        <v>223.88</v>
      </c>
    </row>
    <row r="4557" spans="1:15" s="59" customFormat="1" x14ac:dyDescent="0.25">
      <c r="A4557" s="50">
        <v>40901300</v>
      </c>
      <c r="B4557" s="50" t="s">
        <v>4577</v>
      </c>
      <c r="C4557" s="51">
        <v>1</v>
      </c>
      <c r="D4557" s="51" t="s">
        <v>50</v>
      </c>
      <c r="E4557" s="52">
        <v>3.82</v>
      </c>
      <c r="F4557" s="53"/>
      <c r="G4557" s="53"/>
      <c r="H4557" s="53"/>
      <c r="I4557" s="66">
        <v>0.17</v>
      </c>
      <c r="J4557" s="53">
        <v>1</v>
      </c>
      <c r="K4557" s="54">
        <f>VLOOKUP('Base PF Saúde'!$D4557,'Porte Honorário'!$A$2:$D$44,4,0)</f>
        <v>66.2</v>
      </c>
      <c r="L4557" s="54">
        <f>'Base PF Saúde'!$K4557*'Base PF Saúde'!$C4557</f>
        <v>66.2</v>
      </c>
      <c r="M4557" s="54">
        <f>'Base PF Saúde'!$E4557*'Uco e Filme'!$A$8</f>
        <v>53.861999999999995</v>
      </c>
      <c r="N4557" s="54">
        <f>ROUND('Base PF Saúde'!$I4557*'Uco e Filme'!$A$11,2)</f>
        <v>6.55</v>
      </c>
      <c r="O4557" s="55">
        <f>ROUND(SUM('Base PF Saúde'!$L4557:$N4557),2)</f>
        <v>126.61</v>
      </c>
    </row>
    <row r="4558" spans="1:15" s="59" customFormat="1" ht="24" x14ac:dyDescent="0.25">
      <c r="A4558" s="50">
        <v>40901319</v>
      </c>
      <c r="B4558" s="50" t="s">
        <v>4578</v>
      </c>
      <c r="C4558" s="51">
        <v>1</v>
      </c>
      <c r="D4558" s="51" t="s">
        <v>52</v>
      </c>
      <c r="E4558" s="52">
        <v>8.8000000000000007</v>
      </c>
      <c r="F4558" s="53"/>
      <c r="G4558" s="53"/>
      <c r="H4558" s="53"/>
      <c r="I4558" s="66">
        <v>0.51</v>
      </c>
      <c r="J4558" s="53">
        <v>3</v>
      </c>
      <c r="K4558" s="54">
        <f>VLOOKUP('Base PF Saúde'!$D4558,'Porte Honorário'!$A$2:$D$44,4,0)</f>
        <v>107.88</v>
      </c>
      <c r="L4558" s="54">
        <f>'Base PF Saúde'!$K4558*'Base PF Saúde'!$C4558</f>
        <v>107.88</v>
      </c>
      <c r="M4558" s="54">
        <f>'Base PF Saúde'!$E4558*'Uco e Filme'!$A$8</f>
        <v>124.08000000000001</v>
      </c>
      <c r="N4558" s="54">
        <f>ROUND('Base PF Saúde'!$I4558*'Uco e Filme'!$A$11,2)</f>
        <v>19.66</v>
      </c>
      <c r="O4558" s="55">
        <f>ROUND(SUM('Base PF Saúde'!$L4558:$N4558),2)</f>
        <v>251.62</v>
      </c>
    </row>
    <row r="4559" spans="1:15" s="59" customFormat="1" x14ac:dyDescent="0.25">
      <c r="A4559" s="50">
        <v>40901327</v>
      </c>
      <c r="B4559" s="50" t="s">
        <v>4579</v>
      </c>
      <c r="C4559" s="51">
        <v>1</v>
      </c>
      <c r="D4559" s="51" t="s">
        <v>71</v>
      </c>
      <c r="E4559" s="52">
        <v>5.36</v>
      </c>
      <c r="F4559" s="53"/>
      <c r="G4559" s="53"/>
      <c r="H4559" s="53"/>
      <c r="I4559" s="66">
        <v>0.51</v>
      </c>
      <c r="J4559" s="53">
        <v>3</v>
      </c>
      <c r="K4559" s="54">
        <f>VLOOKUP('Base PF Saúde'!$D4559,'Porte Honorário'!$A$2:$D$44,4,0)</f>
        <v>231.71</v>
      </c>
      <c r="L4559" s="54">
        <f>'Base PF Saúde'!$K4559*'Base PF Saúde'!$C4559</f>
        <v>231.71</v>
      </c>
      <c r="M4559" s="54">
        <f>'Base PF Saúde'!$E4559*'Uco e Filme'!$A$8</f>
        <v>75.576000000000008</v>
      </c>
      <c r="N4559" s="54">
        <f>ROUND('Base PF Saúde'!$I4559*'Uco e Filme'!$A$11,2)</f>
        <v>19.66</v>
      </c>
      <c r="O4559" s="55">
        <f>ROUND(SUM('Base PF Saúde'!$L4559:$N4559),2)</f>
        <v>326.95</v>
      </c>
    </row>
    <row r="4560" spans="1:15" s="59" customFormat="1" ht="24" x14ac:dyDescent="0.25">
      <c r="A4560" s="50">
        <v>40901335</v>
      </c>
      <c r="B4560" s="50" t="s">
        <v>4580</v>
      </c>
      <c r="C4560" s="51">
        <v>1</v>
      </c>
      <c r="D4560" s="51" t="s">
        <v>52</v>
      </c>
      <c r="E4560" s="52">
        <v>5.68</v>
      </c>
      <c r="F4560" s="53"/>
      <c r="G4560" s="53"/>
      <c r="H4560" s="53"/>
      <c r="I4560" s="66">
        <v>0.34</v>
      </c>
      <c r="J4560" s="53">
        <v>2</v>
      </c>
      <c r="K4560" s="54">
        <f>VLOOKUP('Base PF Saúde'!$D4560,'Porte Honorário'!$A$2:$D$44,4,0)</f>
        <v>107.88</v>
      </c>
      <c r="L4560" s="54">
        <f>'Base PF Saúde'!$K4560*'Base PF Saúde'!$C4560</f>
        <v>107.88</v>
      </c>
      <c r="M4560" s="54">
        <f>'Base PF Saúde'!$E4560*'Uco e Filme'!$A$8</f>
        <v>80.087999999999994</v>
      </c>
      <c r="N4560" s="54">
        <f>ROUND('Base PF Saúde'!$I4560*'Uco e Filme'!$A$11,2)</f>
        <v>13.1</v>
      </c>
      <c r="O4560" s="55">
        <f>ROUND(SUM('Base PF Saúde'!$L4560:$N4560),2)</f>
        <v>201.07</v>
      </c>
    </row>
    <row r="4561" spans="1:15" s="59" customFormat="1" x14ac:dyDescent="0.25">
      <c r="A4561" s="50">
        <v>40901351</v>
      </c>
      <c r="B4561" s="50" t="s">
        <v>4581</v>
      </c>
      <c r="C4561" s="51">
        <v>1</v>
      </c>
      <c r="D4561" s="51" t="s">
        <v>102</v>
      </c>
      <c r="E4561" s="52">
        <v>8.26</v>
      </c>
      <c r="F4561" s="53"/>
      <c r="G4561" s="53"/>
      <c r="H4561" s="53"/>
      <c r="I4561" s="66">
        <v>0.34</v>
      </c>
      <c r="J4561" s="53">
        <v>2</v>
      </c>
      <c r="K4561" s="54">
        <f>VLOOKUP('Base PF Saúde'!$D4561,'Porte Honorário'!$A$2:$D$44,4,0)</f>
        <v>137.31</v>
      </c>
      <c r="L4561" s="54">
        <f>'Base PF Saúde'!$K4561*'Base PF Saúde'!$C4561</f>
        <v>137.31</v>
      </c>
      <c r="M4561" s="54">
        <f>'Base PF Saúde'!$E4561*'Uco e Filme'!$A$8</f>
        <v>116.46599999999999</v>
      </c>
      <c r="N4561" s="54">
        <f>ROUND('Base PF Saúde'!$I4561*'Uco e Filme'!$A$11,2)</f>
        <v>13.1</v>
      </c>
      <c r="O4561" s="55">
        <f>ROUND(SUM('Base PF Saúde'!$L4561:$N4561),2)</f>
        <v>266.88</v>
      </c>
    </row>
    <row r="4562" spans="1:15" s="59" customFormat="1" ht="24" x14ac:dyDescent="0.25">
      <c r="A4562" s="50">
        <v>40901360</v>
      </c>
      <c r="B4562" s="50" t="s">
        <v>4582</v>
      </c>
      <c r="C4562" s="51">
        <v>1</v>
      </c>
      <c r="D4562" s="51" t="s">
        <v>92</v>
      </c>
      <c r="E4562" s="52">
        <v>8.26</v>
      </c>
      <c r="F4562" s="53"/>
      <c r="G4562" s="53"/>
      <c r="H4562" s="53"/>
      <c r="I4562" s="66">
        <v>0.68</v>
      </c>
      <c r="J4562" s="53">
        <v>4</v>
      </c>
      <c r="K4562" s="54">
        <f>VLOOKUP('Base PF Saúde'!$D4562,'Porte Honorário'!$A$2:$D$44,4,0)</f>
        <v>187.57</v>
      </c>
      <c r="L4562" s="54">
        <f>'Base PF Saúde'!$K4562*'Base PF Saúde'!$C4562</f>
        <v>187.57</v>
      </c>
      <c r="M4562" s="54">
        <f>'Base PF Saúde'!$E4562*'Uco e Filme'!$A$8</f>
        <v>116.46599999999999</v>
      </c>
      <c r="N4562" s="54">
        <f>ROUND('Base PF Saúde'!$I4562*'Uco e Filme'!$A$11,2)</f>
        <v>26.21</v>
      </c>
      <c r="O4562" s="55">
        <f>ROUND(SUM('Base PF Saúde'!$L4562:$N4562),2)</f>
        <v>330.25</v>
      </c>
    </row>
    <row r="4563" spans="1:15" s="59" customFormat="1" ht="24" x14ac:dyDescent="0.25">
      <c r="A4563" s="50">
        <v>40901378</v>
      </c>
      <c r="B4563" s="50" t="s">
        <v>4583</v>
      </c>
      <c r="C4563" s="51">
        <v>1</v>
      </c>
      <c r="D4563" s="51" t="s">
        <v>92</v>
      </c>
      <c r="E4563" s="52">
        <v>10.81</v>
      </c>
      <c r="F4563" s="53"/>
      <c r="G4563" s="53"/>
      <c r="H4563" s="53"/>
      <c r="I4563" s="66">
        <v>0.68</v>
      </c>
      <c r="J4563" s="53">
        <v>4</v>
      </c>
      <c r="K4563" s="54">
        <f>VLOOKUP('Base PF Saúde'!$D4563,'Porte Honorário'!$A$2:$D$44,4,0)</f>
        <v>187.57</v>
      </c>
      <c r="L4563" s="54">
        <f>'Base PF Saúde'!$K4563*'Base PF Saúde'!$C4563</f>
        <v>187.57</v>
      </c>
      <c r="M4563" s="54">
        <f>'Base PF Saúde'!$E4563*'Uco e Filme'!$A$8</f>
        <v>152.42099999999999</v>
      </c>
      <c r="N4563" s="54">
        <f>ROUND('Base PF Saúde'!$I4563*'Uco e Filme'!$A$11,2)</f>
        <v>26.21</v>
      </c>
      <c r="O4563" s="55">
        <f>ROUND(SUM('Base PF Saúde'!$L4563:$N4563),2)</f>
        <v>366.2</v>
      </c>
    </row>
    <row r="4564" spans="1:15" s="59" customFormat="1" x14ac:dyDescent="0.25">
      <c r="A4564" s="50">
        <v>40901386</v>
      </c>
      <c r="B4564" s="50" t="s">
        <v>4584</v>
      </c>
      <c r="C4564" s="51">
        <v>1</v>
      </c>
      <c r="D4564" s="51" t="s">
        <v>102</v>
      </c>
      <c r="E4564" s="52">
        <v>7.39</v>
      </c>
      <c r="F4564" s="53"/>
      <c r="G4564" s="53"/>
      <c r="H4564" s="53"/>
      <c r="I4564" s="66">
        <v>0.51</v>
      </c>
      <c r="J4564" s="53">
        <v>3</v>
      </c>
      <c r="K4564" s="54">
        <f>VLOOKUP('Base PF Saúde'!$D4564,'Porte Honorário'!$A$2:$D$44,4,0)</f>
        <v>137.31</v>
      </c>
      <c r="L4564" s="54">
        <f>'Base PF Saúde'!$K4564*'Base PF Saúde'!$C4564</f>
        <v>137.31</v>
      </c>
      <c r="M4564" s="54">
        <f>'Base PF Saúde'!$E4564*'Uco e Filme'!$A$8</f>
        <v>104.199</v>
      </c>
      <c r="N4564" s="54">
        <f>ROUND('Base PF Saúde'!$I4564*'Uco e Filme'!$A$11,2)</f>
        <v>19.66</v>
      </c>
      <c r="O4564" s="55">
        <f>ROUND(SUM('Base PF Saúde'!$L4564:$N4564),2)</f>
        <v>261.17</v>
      </c>
    </row>
    <row r="4565" spans="1:15" s="59" customFormat="1" x14ac:dyDescent="0.25">
      <c r="A4565" s="50">
        <v>40901394</v>
      </c>
      <c r="B4565" s="50" t="s">
        <v>4585</v>
      </c>
      <c r="C4565" s="51">
        <v>1</v>
      </c>
      <c r="D4565" s="51" t="s">
        <v>69</v>
      </c>
      <c r="E4565" s="52">
        <v>8.26</v>
      </c>
      <c r="F4565" s="53"/>
      <c r="G4565" s="53"/>
      <c r="H4565" s="53"/>
      <c r="I4565" s="66">
        <v>0.34</v>
      </c>
      <c r="J4565" s="53">
        <v>2</v>
      </c>
      <c r="K4565" s="54">
        <f>VLOOKUP('Base PF Saúde'!$D4565,'Porte Honorário'!$A$2:$D$44,4,0)</f>
        <v>156.91999999999999</v>
      </c>
      <c r="L4565" s="54">
        <f>'Base PF Saúde'!$K4565*'Base PF Saúde'!$C4565</f>
        <v>156.91999999999999</v>
      </c>
      <c r="M4565" s="54">
        <f>'Base PF Saúde'!$E4565*'Uco e Filme'!$A$8</f>
        <v>116.46599999999999</v>
      </c>
      <c r="N4565" s="54">
        <f>ROUND('Base PF Saúde'!$I4565*'Uco e Filme'!$A$11,2)</f>
        <v>13.1</v>
      </c>
      <c r="O4565" s="55">
        <f>ROUND(SUM('Base PF Saúde'!$L4565:$N4565),2)</f>
        <v>286.49</v>
      </c>
    </row>
    <row r="4566" spans="1:15" s="59" customFormat="1" x14ac:dyDescent="0.25">
      <c r="A4566" s="50">
        <v>40901408</v>
      </c>
      <c r="B4566" s="50" t="s">
        <v>4586</v>
      </c>
      <c r="C4566" s="51">
        <v>1</v>
      </c>
      <c r="D4566" s="51" t="s">
        <v>69</v>
      </c>
      <c r="E4566" s="52">
        <v>8.26</v>
      </c>
      <c r="F4566" s="53"/>
      <c r="G4566" s="53"/>
      <c r="H4566" s="53"/>
      <c r="I4566" s="66">
        <v>0.34</v>
      </c>
      <c r="J4566" s="53">
        <v>2</v>
      </c>
      <c r="K4566" s="54">
        <f>VLOOKUP('Base PF Saúde'!$D4566,'Porte Honorário'!$A$2:$D$44,4,0)</f>
        <v>156.91999999999999</v>
      </c>
      <c r="L4566" s="54">
        <f>'Base PF Saúde'!$K4566*'Base PF Saúde'!$C4566</f>
        <v>156.91999999999999</v>
      </c>
      <c r="M4566" s="54">
        <f>'Base PF Saúde'!$E4566*'Uco e Filme'!$A$8</f>
        <v>116.46599999999999</v>
      </c>
      <c r="N4566" s="54">
        <f>ROUND('Base PF Saúde'!$I4566*'Uco e Filme'!$A$11,2)</f>
        <v>13.1</v>
      </c>
      <c r="O4566" s="55">
        <f>ROUND(SUM('Base PF Saúde'!$L4566:$N4566),2)</f>
        <v>286.49</v>
      </c>
    </row>
    <row r="4567" spans="1:15" s="59" customFormat="1" ht="36" x14ac:dyDescent="0.25">
      <c r="A4567" s="50">
        <v>40901416</v>
      </c>
      <c r="B4567" s="50" t="s">
        <v>4587</v>
      </c>
      <c r="C4567" s="51">
        <v>1</v>
      </c>
      <c r="D4567" s="51" t="s">
        <v>69</v>
      </c>
      <c r="E4567" s="52">
        <v>8.26</v>
      </c>
      <c r="F4567" s="53"/>
      <c r="G4567" s="53"/>
      <c r="H4567" s="53"/>
      <c r="I4567" s="66">
        <v>0.34</v>
      </c>
      <c r="J4567" s="53">
        <v>2</v>
      </c>
      <c r="K4567" s="54">
        <f>VLOOKUP('Base PF Saúde'!$D4567,'Porte Honorário'!$A$2:$D$44,4,0)</f>
        <v>156.91999999999999</v>
      </c>
      <c r="L4567" s="54">
        <f>'Base PF Saúde'!$K4567*'Base PF Saúde'!$C4567</f>
        <v>156.91999999999999</v>
      </c>
      <c r="M4567" s="54">
        <f>'Base PF Saúde'!$E4567*'Uco e Filme'!$A$8</f>
        <v>116.46599999999999</v>
      </c>
      <c r="N4567" s="54">
        <f>ROUND('Base PF Saúde'!$I4567*'Uco e Filme'!$A$11,2)</f>
        <v>13.1</v>
      </c>
      <c r="O4567" s="55">
        <f>ROUND(SUM('Base PF Saúde'!$L4567:$N4567),2)</f>
        <v>286.49</v>
      </c>
    </row>
    <row r="4568" spans="1:15" s="59" customFormat="1" x14ac:dyDescent="0.25">
      <c r="A4568" s="50">
        <v>40901424</v>
      </c>
      <c r="B4568" s="50" t="s">
        <v>4588</v>
      </c>
      <c r="C4568" s="51">
        <v>1</v>
      </c>
      <c r="D4568" s="51" t="s">
        <v>69</v>
      </c>
      <c r="E4568" s="52">
        <v>8.26</v>
      </c>
      <c r="F4568" s="53"/>
      <c r="G4568" s="53"/>
      <c r="H4568" s="53"/>
      <c r="I4568" s="66">
        <v>0.34</v>
      </c>
      <c r="J4568" s="53">
        <v>2</v>
      </c>
      <c r="K4568" s="54">
        <f>VLOOKUP('Base PF Saúde'!$D4568,'Porte Honorário'!$A$2:$D$44,4,0)</f>
        <v>156.91999999999999</v>
      </c>
      <c r="L4568" s="54">
        <f>'Base PF Saúde'!$K4568*'Base PF Saúde'!$C4568</f>
        <v>156.91999999999999</v>
      </c>
      <c r="M4568" s="54">
        <f>'Base PF Saúde'!$E4568*'Uco e Filme'!$A$8</f>
        <v>116.46599999999999</v>
      </c>
      <c r="N4568" s="54">
        <f>ROUND('Base PF Saúde'!$I4568*'Uco e Filme'!$A$11,2)</f>
        <v>13.1</v>
      </c>
      <c r="O4568" s="55">
        <f>ROUND(SUM('Base PF Saúde'!$L4568:$N4568),2)</f>
        <v>286.49</v>
      </c>
    </row>
    <row r="4569" spans="1:15" s="59" customFormat="1" ht="24" x14ac:dyDescent="0.25">
      <c r="A4569" s="50">
        <v>40901432</v>
      </c>
      <c r="B4569" s="50" t="s">
        <v>4589</v>
      </c>
      <c r="C4569" s="51">
        <v>1</v>
      </c>
      <c r="D4569" s="51" t="s">
        <v>69</v>
      </c>
      <c r="E4569" s="52">
        <v>8.26</v>
      </c>
      <c r="F4569" s="53"/>
      <c r="G4569" s="53"/>
      <c r="H4569" s="53"/>
      <c r="I4569" s="66">
        <v>0.34</v>
      </c>
      <c r="J4569" s="53">
        <v>2</v>
      </c>
      <c r="K4569" s="54">
        <f>VLOOKUP('Base PF Saúde'!$D4569,'Porte Honorário'!$A$2:$D$44,4,0)</f>
        <v>156.91999999999999</v>
      </c>
      <c r="L4569" s="54">
        <f>'Base PF Saúde'!$K4569*'Base PF Saúde'!$C4569</f>
        <v>156.91999999999999</v>
      </c>
      <c r="M4569" s="54">
        <f>'Base PF Saúde'!$E4569*'Uco e Filme'!$A$8</f>
        <v>116.46599999999999</v>
      </c>
      <c r="N4569" s="54">
        <f>ROUND('Base PF Saúde'!$I4569*'Uco e Filme'!$A$11,2)</f>
        <v>13.1</v>
      </c>
      <c r="O4569" s="55">
        <f>ROUND(SUM('Base PF Saúde'!$L4569:$N4569),2)</f>
        <v>286.49</v>
      </c>
    </row>
    <row r="4570" spans="1:15" s="59" customFormat="1" x14ac:dyDescent="0.25">
      <c r="A4570" s="50">
        <v>40901440</v>
      </c>
      <c r="B4570" s="50" t="s">
        <v>4590</v>
      </c>
      <c r="C4570" s="51">
        <v>1</v>
      </c>
      <c r="D4570" s="51" t="s">
        <v>71</v>
      </c>
      <c r="E4570" s="52">
        <v>5.68</v>
      </c>
      <c r="F4570" s="53"/>
      <c r="G4570" s="53"/>
      <c r="H4570" s="53"/>
      <c r="I4570" s="66">
        <v>0.34</v>
      </c>
      <c r="J4570" s="53">
        <v>2</v>
      </c>
      <c r="K4570" s="54">
        <f>VLOOKUP('Base PF Saúde'!$D4570,'Porte Honorário'!$A$2:$D$44,4,0)</f>
        <v>231.71</v>
      </c>
      <c r="L4570" s="54">
        <f>'Base PF Saúde'!$K4570*'Base PF Saúde'!$C4570</f>
        <v>231.71</v>
      </c>
      <c r="M4570" s="54">
        <f>'Base PF Saúde'!$E4570*'Uco e Filme'!$A$8</f>
        <v>80.087999999999994</v>
      </c>
      <c r="N4570" s="54">
        <f>ROUND('Base PF Saúde'!$I4570*'Uco e Filme'!$A$11,2)</f>
        <v>13.1</v>
      </c>
      <c r="O4570" s="55">
        <f>ROUND(SUM('Base PF Saúde'!$L4570:$N4570),2)</f>
        <v>324.89999999999998</v>
      </c>
    </row>
    <row r="4571" spans="1:15" s="59" customFormat="1" ht="24" x14ac:dyDescent="0.25">
      <c r="A4571" s="50">
        <v>40901459</v>
      </c>
      <c r="B4571" s="50" t="s">
        <v>4591</v>
      </c>
      <c r="C4571" s="51">
        <v>1</v>
      </c>
      <c r="D4571" s="51" t="s">
        <v>140</v>
      </c>
      <c r="E4571" s="52">
        <v>8.26</v>
      </c>
      <c r="F4571" s="53"/>
      <c r="G4571" s="53"/>
      <c r="H4571" s="53"/>
      <c r="I4571" s="66">
        <v>0.51</v>
      </c>
      <c r="J4571" s="53">
        <v>3</v>
      </c>
      <c r="K4571" s="54">
        <f>VLOOKUP('Base PF Saúde'!$D4571,'Porte Honorário'!$A$2:$D$44,4,0)</f>
        <v>250.11</v>
      </c>
      <c r="L4571" s="54">
        <f>'Base PF Saúde'!$K4571*'Base PF Saúde'!$C4571</f>
        <v>250.11</v>
      </c>
      <c r="M4571" s="54">
        <f>'Base PF Saúde'!$E4571*'Uco e Filme'!$A$8</f>
        <v>116.46599999999999</v>
      </c>
      <c r="N4571" s="54">
        <f>ROUND('Base PF Saúde'!$I4571*'Uco e Filme'!$A$11,2)</f>
        <v>19.66</v>
      </c>
      <c r="O4571" s="55">
        <f>ROUND(SUM('Base PF Saúde'!$L4571:$N4571),2)</f>
        <v>386.24</v>
      </c>
    </row>
    <row r="4572" spans="1:15" s="59" customFormat="1" ht="24" x14ac:dyDescent="0.25">
      <c r="A4572" s="50">
        <v>40901467</v>
      </c>
      <c r="B4572" s="50" t="s">
        <v>4592</v>
      </c>
      <c r="C4572" s="51">
        <v>1</v>
      </c>
      <c r="D4572" s="51" t="s">
        <v>140</v>
      </c>
      <c r="E4572" s="52">
        <v>10.81</v>
      </c>
      <c r="F4572" s="53"/>
      <c r="G4572" s="53"/>
      <c r="H4572" s="53"/>
      <c r="I4572" s="66">
        <v>0.51</v>
      </c>
      <c r="J4572" s="53">
        <v>3</v>
      </c>
      <c r="K4572" s="54">
        <f>VLOOKUP('Base PF Saúde'!$D4572,'Porte Honorário'!$A$2:$D$44,4,0)</f>
        <v>250.11</v>
      </c>
      <c r="L4572" s="54">
        <f>'Base PF Saúde'!$K4572*'Base PF Saúde'!$C4572</f>
        <v>250.11</v>
      </c>
      <c r="M4572" s="54">
        <f>'Base PF Saúde'!$E4572*'Uco e Filme'!$A$8</f>
        <v>152.42099999999999</v>
      </c>
      <c r="N4572" s="54">
        <f>ROUND('Base PF Saúde'!$I4572*'Uco e Filme'!$A$11,2)</f>
        <v>19.66</v>
      </c>
      <c r="O4572" s="55">
        <f>ROUND(SUM('Base PF Saúde'!$L4572:$N4572),2)</f>
        <v>422.19</v>
      </c>
    </row>
    <row r="4573" spans="1:15" s="59" customFormat="1" ht="24" x14ac:dyDescent="0.25">
      <c r="A4573" s="50">
        <v>40901475</v>
      </c>
      <c r="B4573" s="50" t="s">
        <v>4593</v>
      </c>
      <c r="C4573" s="51">
        <v>1</v>
      </c>
      <c r="D4573" s="51" t="s">
        <v>140</v>
      </c>
      <c r="E4573" s="52">
        <v>8.26</v>
      </c>
      <c r="F4573" s="53"/>
      <c r="G4573" s="53"/>
      <c r="H4573" s="53"/>
      <c r="I4573" s="66">
        <v>0.51</v>
      </c>
      <c r="J4573" s="53">
        <v>3</v>
      </c>
      <c r="K4573" s="54">
        <f>VLOOKUP('Base PF Saúde'!$D4573,'Porte Honorário'!$A$2:$D$44,4,0)</f>
        <v>250.11</v>
      </c>
      <c r="L4573" s="54">
        <f>'Base PF Saúde'!$K4573*'Base PF Saúde'!$C4573</f>
        <v>250.11</v>
      </c>
      <c r="M4573" s="54">
        <f>'Base PF Saúde'!$E4573*'Uco e Filme'!$A$8</f>
        <v>116.46599999999999</v>
      </c>
      <c r="N4573" s="54">
        <f>ROUND('Base PF Saúde'!$I4573*'Uco e Filme'!$A$11,2)</f>
        <v>19.66</v>
      </c>
      <c r="O4573" s="55">
        <f>ROUND(SUM('Base PF Saúde'!$L4573:$N4573),2)</f>
        <v>386.24</v>
      </c>
    </row>
    <row r="4574" spans="1:15" s="59" customFormat="1" ht="24" x14ac:dyDescent="0.25">
      <c r="A4574" s="50">
        <v>40901483</v>
      </c>
      <c r="B4574" s="50" t="s">
        <v>4594</v>
      </c>
      <c r="C4574" s="51">
        <v>1</v>
      </c>
      <c r="D4574" s="51" t="s">
        <v>140</v>
      </c>
      <c r="E4574" s="52">
        <v>10.81</v>
      </c>
      <c r="F4574" s="53"/>
      <c r="G4574" s="53"/>
      <c r="H4574" s="53"/>
      <c r="I4574" s="66">
        <v>0.51</v>
      </c>
      <c r="J4574" s="53">
        <v>3</v>
      </c>
      <c r="K4574" s="54">
        <f>VLOOKUP('Base PF Saúde'!$D4574,'Porte Honorário'!$A$2:$D$44,4,0)</f>
        <v>250.11</v>
      </c>
      <c r="L4574" s="54">
        <f>'Base PF Saúde'!$K4574*'Base PF Saúde'!$C4574</f>
        <v>250.11</v>
      </c>
      <c r="M4574" s="54">
        <f>'Base PF Saúde'!$E4574*'Uco e Filme'!$A$8</f>
        <v>152.42099999999999</v>
      </c>
      <c r="N4574" s="54">
        <f>ROUND('Base PF Saúde'!$I4574*'Uco e Filme'!$A$11,2)</f>
        <v>19.66</v>
      </c>
      <c r="O4574" s="55">
        <f>ROUND(SUM('Base PF Saúde'!$L4574:$N4574),2)</f>
        <v>422.19</v>
      </c>
    </row>
    <row r="4575" spans="1:15" s="59" customFormat="1" x14ac:dyDescent="0.25">
      <c r="A4575" s="50">
        <v>40901491</v>
      </c>
      <c r="B4575" s="50" t="s">
        <v>4595</v>
      </c>
      <c r="C4575" s="51">
        <v>1</v>
      </c>
      <c r="D4575" s="51" t="s">
        <v>50</v>
      </c>
      <c r="E4575" s="52">
        <v>2.89</v>
      </c>
      <c r="F4575" s="53"/>
      <c r="G4575" s="53"/>
      <c r="H4575" s="53"/>
      <c r="I4575" s="66">
        <v>0.68</v>
      </c>
      <c r="J4575" s="53">
        <v>4</v>
      </c>
      <c r="K4575" s="54">
        <f>VLOOKUP('Base PF Saúde'!$D4575,'Porte Honorário'!$A$2:$D$44,4,0)</f>
        <v>66.2</v>
      </c>
      <c r="L4575" s="54">
        <f>'Base PF Saúde'!$K4575*'Base PF Saúde'!$C4575</f>
        <v>66.2</v>
      </c>
      <c r="M4575" s="54">
        <f>'Base PF Saúde'!$E4575*'Uco e Filme'!$A$8</f>
        <v>40.749000000000002</v>
      </c>
      <c r="N4575" s="54">
        <f>ROUND('Base PF Saúde'!$I4575*'Uco e Filme'!$A$11,2)</f>
        <v>26.21</v>
      </c>
      <c r="O4575" s="55">
        <f>ROUND(SUM('Base PF Saúde'!$L4575:$N4575),2)</f>
        <v>133.16</v>
      </c>
    </row>
    <row r="4576" spans="1:15" s="59" customFormat="1" x14ac:dyDescent="0.25">
      <c r="A4576" s="50">
        <v>40901505</v>
      </c>
      <c r="B4576" s="50" t="s">
        <v>4596</v>
      </c>
      <c r="C4576" s="51">
        <v>1</v>
      </c>
      <c r="D4576" s="51" t="s">
        <v>69</v>
      </c>
      <c r="E4576" s="52">
        <v>4.72</v>
      </c>
      <c r="F4576" s="53"/>
      <c r="G4576" s="53"/>
      <c r="H4576" s="53"/>
      <c r="I4576" s="66">
        <v>0.51</v>
      </c>
      <c r="J4576" s="53">
        <v>3</v>
      </c>
      <c r="K4576" s="54">
        <f>VLOOKUP('Base PF Saúde'!$D4576,'Porte Honorário'!$A$2:$D$44,4,0)</f>
        <v>156.91999999999999</v>
      </c>
      <c r="L4576" s="54">
        <f>'Base PF Saúde'!$K4576*'Base PF Saúde'!$C4576</f>
        <v>156.91999999999999</v>
      </c>
      <c r="M4576" s="54">
        <f>'Base PF Saúde'!$E4576*'Uco e Filme'!$A$8</f>
        <v>66.551999999999992</v>
      </c>
      <c r="N4576" s="54">
        <f>ROUND('Base PF Saúde'!$I4576*'Uco e Filme'!$A$11,2)</f>
        <v>19.66</v>
      </c>
      <c r="O4576" s="55">
        <f>ROUND(SUM('Base PF Saúde'!$L4576:$N4576),2)</f>
        <v>243.13</v>
      </c>
    </row>
    <row r="4577" spans="1:15" s="59" customFormat="1" ht="13.9" customHeight="1" x14ac:dyDescent="0.25">
      <c r="A4577" s="50">
        <v>40901513</v>
      </c>
      <c r="B4577" s="50" t="s">
        <v>4597</v>
      </c>
      <c r="C4577" s="51">
        <v>1</v>
      </c>
      <c r="D4577" s="51" t="s">
        <v>69</v>
      </c>
      <c r="E4577" s="52">
        <v>3.78</v>
      </c>
      <c r="F4577" s="53"/>
      <c r="G4577" s="53"/>
      <c r="H4577" s="53"/>
      <c r="I4577" s="66">
        <v>0.34</v>
      </c>
      <c r="J4577" s="53">
        <v>2</v>
      </c>
      <c r="K4577" s="54">
        <f>VLOOKUP('Base PF Saúde'!$D4577,'Porte Honorário'!$A$2:$D$44,4,0)</f>
        <v>156.91999999999999</v>
      </c>
      <c r="L4577" s="54">
        <f>'Base PF Saúde'!$K4577*'Base PF Saúde'!$C4577</f>
        <v>156.91999999999999</v>
      </c>
      <c r="M4577" s="54">
        <f>'Base PF Saúde'!$E4577*'Uco e Filme'!$A$8</f>
        <v>53.297999999999995</v>
      </c>
      <c r="N4577" s="54">
        <f>ROUND('Base PF Saúde'!$I4577*'Uco e Filme'!$A$11,2)</f>
        <v>13.1</v>
      </c>
      <c r="O4577" s="55">
        <f>ROUND(SUM('Base PF Saúde'!$L4577:$N4577),2)</f>
        <v>223.32</v>
      </c>
    </row>
    <row r="4578" spans="1:15" s="59" customFormat="1" x14ac:dyDescent="0.25">
      <c r="A4578" s="50">
        <v>40901521</v>
      </c>
      <c r="B4578" s="50" t="s">
        <v>4598</v>
      </c>
      <c r="C4578" s="51">
        <v>1</v>
      </c>
      <c r="D4578" s="51" t="s">
        <v>52</v>
      </c>
      <c r="E4578" s="52">
        <v>6.29</v>
      </c>
      <c r="F4578" s="53"/>
      <c r="G4578" s="53"/>
      <c r="H4578" s="53"/>
      <c r="I4578" s="66"/>
      <c r="J4578" s="53"/>
      <c r="K4578" s="54">
        <f>VLOOKUP('Base PF Saúde'!$D4578,'Porte Honorário'!$A$2:$D$44,4,0)</f>
        <v>107.88</v>
      </c>
      <c r="L4578" s="54">
        <f>'Base PF Saúde'!$K4578*'Base PF Saúde'!$C4578</f>
        <v>107.88</v>
      </c>
      <c r="M4578" s="54">
        <f>'Base PF Saúde'!$E4578*'Uco e Filme'!$A$8</f>
        <v>88.688999999999993</v>
      </c>
      <c r="N4578" s="54">
        <f>ROUND('Base PF Saúde'!$I4578*'Uco e Filme'!$A$11,2)</f>
        <v>0</v>
      </c>
      <c r="O4578" s="55">
        <f>ROUND(SUM('Base PF Saúde'!$L4578:$N4578),2)</f>
        <v>196.57</v>
      </c>
    </row>
    <row r="4579" spans="1:15" s="59" customFormat="1" x14ac:dyDescent="0.25">
      <c r="A4579" s="50">
        <v>40901530</v>
      </c>
      <c r="B4579" s="50" t="s">
        <v>4599</v>
      </c>
      <c r="C4579" s="51">
        <v>1</v>
      </c>
      <c r="D4579" s="51" t="s">
        <v>52</v>
      </c>
      <c r="E4579" s="52">
        <v>2.5</v>
      </c>
      <c r="F4579" s="53"/>
      <c r="G4579" s="53"/>
      <c r="H4579" s="53"/>
      <c r="I4579" s="66"/>
      <c r="J4579" s="53"/>
      <c r="K4579" s="54">
        <f>VLOOKUP('Base PF Saúde'!$D4579,'Porte Honorário'!$A$2:$D$44,4,0)</f>
        <v>107.88</v>
      </c>
      <c r="L4579" s="54">
        <f>'Base PF Saúde'!$K4579*'Base PF Saúde'!$C4579</f>
        <v>107.88</v>
      </c>
      <c r="M4579" s="54">
        <f>'Base PF Saúde'!$E4579*'Uco e Filme'!$A$8</f>
        <v>35.25</v>
      </c>
      <c r="N4579" s="54">
        <f>ROUND('Base PF Saúde'!$I4579*'Uco e Filme'!$A$11,2)</f>
        <v>0</v>
      </c>
      <c r="O4579" s="55">
        <f>ROUND(SUM('Base PF Saúde'!$L4579:$N4579),2)</f>
        <v>143.13</v>
      </c>
    </row>
    <row r="4580" spans="1:15" s="59" customFormat="1" x14ac:dyDescent="0.25">
      <c r="A4580" s="50">
        <v>40901602</v>
      </c>
      <c r="B4580" s="50" t="s">
        <v>4600</v>
      </c>
      <c r="C4580" s="51">
        <v>1</v>
      </c>
      <c r="D4580" s="51" t="s">
        <v>92</v>
      </c>
      <c r="E4580" s="52">
        <v>15</v>
      </c>
      <c r="F4580" s="53"/>
      <c r="G4580" s="53"/>
      <c r="H4580" s="53"/>
      <c r="I4580" s="66">
        <v>0.34</v>
      </c>
      <c r="J4580" s="53">
        <v>2</v>
      </c>
      <c r="K4580" s="54">
        <f>VLOOKUP('Base PF Saúde'!$D4580,'Porte Honorário'!$A$2:$D$44,4,0)</f>
        <v>187.57</v>
      </c>
      <c r="L4580" s="54">
        <f>'Base PF Saúde'!$K4580*'Base PF Saúde'!$C4580</f>
        <v>187.57</v>
      </c>
      <c r="M4580" s="54">
        <f>'Base PF Saúde'!$E4580*'Uco e Filme'!$A$8</f>
        <v>211.5</v>
      </c>
      <c r="N4580" s="54">
        <f>ROUND('Base PF Saúde'!$I4580*'Uco e Filme'!$A$11,2)</f>
        <v>13.1</v>
      </c>
      <c r="O4580" s="55">
        <f>ROUND(SUM('Base PF Saúde'!$L4580:$N4580),2)</f>
        <v>412.17</v>
      </c>
    </row>
    <row r="4581" spans="1:15" s="59" customFormat="1" ht="24" x14ac:dyDescent="0.25">
      <c r="A4581" s="50">
        <v>40901629</v>
      </c>
      <c r="B4581" s="50" t="s">
        <v>4601</v>
      </c>
      <c r="C4581" s="51">
        <v>1</v>
      </c>
      <c r="D4581" s="51" t="s">
        <v>102</v>
      </c>
      <c r="E4581" s="52">
        <v>37</v>
      </c>
      <c r="F4581" s="53"/>
      <c r="G4581" s="53"/>
      <c r="H4581" s="53"/>
      <c r="I4581" s="66">
        <v>0.38</v>
      </c>
      <c r="J4581" s="53">
        <v>2</v>
      </c>
      <c r="K4581" s="54">
        <f>VLOOKUP('Base PF Saúde'!$D4581,'Porte Honorário'!$A$2:$D$44,4,0)</f>
        <v>137.31</v>
      </c>
      <c r="L4581" s="54">
        <f>'Base PF Saúde'!$K4581*'Base PF Saúde'!$C4581</f>
        <v>137.31</v>
      </c>
      <c r="M4581" s="54">
        <f>'Base PF Saúde'!$E4581*'Uco e Filme'!$A$8</f>
        <v>521.69999999999993</v>
      </c>
      <c r="N4581" s="54">
        <f>ROUND('Base PF Saúde'!$I4581*'Uco e Filme'!$A$11,2)</f>
        <v>14.65</v>
      </c>
      <c r="O4581" s="55">
        <f>ROUND(SUM('Base PF Saúde'!$L4581:$N4581),2)</f>
        <v>673.66</v>
      </c>
    </row>
    <row r="4582" spans="1:15" s="59" customFormat="1" x14ac:dyDescent="0.25">
      <c r="A4582" s="50">
        <v>40901696</v>
      </c>
      <c r="B4582" s="50" t="s">
        <v>4602</v>
      </c>
      <c r="C4582" s="51">
        <v>1</v>
      </c>
      <c r="D4582" s="51" t="s">
        <v>102</v>
      </c>
      <c r="E4582" s="52">
        <v>28</v>
      </c>
      <c r="F4582" s="53"/>
      <c r="G4582" s="53"/>
      <c r="H4582" s="53"/>
      <c r="I4582" s="66">
        <v>0.34</v>
      </c>
      <c r="J4582" s="53">
        <v>2</v>
      </c>
      <c r="K4582" s="54">
        <f>VLOOKUP('Base PF Saúde'!$D4582,'Porte Honorário'!$A$2:$D$44,4,0)</f>
        <v>137.31</v>
      </c>
      <c r="L4582" s="54">
        <f>'Base PF Saúde'!$K4582*'Base PF Saúde'!$C4582</f>
        <v>137.31</v>
      </c>
      <c r="M4582" s="54">
        <f>'Base PF Saúde'!$E4582*'Uco e Filme'!$A$8</f>
        <v>394.8</v>
      </c>
      <c r="N4582" s="54">
        <f>ROUND('Base PF Saúde'!$I4582*'Uco e Filme'!$A$11,2)</f>
        <v>13.1</v>
      </c>
      <c r="O4582" s="55">
        <f>ROUND(SUM('Base PF Saúde'!$L4582:$N4582),2)</f>
        <v>545.21</v>
      </c>
    </row>
    <row r="4583" spans="1:15" s="59" customFormat="1" ht="24" x14ac:dyDescent="0.25">
      <c r="A4583" s="50">
        <v>40901700</v>
      </c>
      <c r="B4583" s="50" t="s">
        <v>4603</v>
      </c>
      <c r="C4583" s="51">
        <v>1</v>
      </c>
      <c r="D4583" s="51" t="s">
        <v>92</v>
      </c>
      <c r="E4583" s="52">
        <v>45</v>
      </c>
      <c r="F4583" s="53"/>
      <c r="G4583" s="53"/>
      <c r="H4583" s="53"/>
      <c r="I4583" s="66">
        <v>0.34</v>
      </c>
      <c r="J4583" s="53">
        <v>2</v>
      </c>
      <c r="K4583" s="54">
        <f>VLOOKUP('Base PF Saúde'!$D4583,'Porte Honorário'!$A$2:$D$44,4,0)</f>
        <v>187.57</v>
      </c>
      <c r="L4583" s="54">
        <f>'Base PF Saúde'!$K4583*'Base PF Saúde'!$C4583</f>
        <v>187.57</v>
      </c>
      <c r="M4583" s="54">
        <f>'Base PF Saúde'!$E4583*'Uco e Filme'!$A$8</f>
        <v>634.5</v>
      </c>
      <c r="N4583" s="54">
        <f>ROUND('Base PF Saúde'!$I4583*'Uco e Filme'!$A$11,2)</f>
        <v>13.1</v>
      </c>
      <c r="O4583" s="55">
        <f>ROUND(SUM('Base PF Saúde'!$L4583:$N4583),2)</f>
        <v>835.17</v>
      </c>
    </row>
    <row r="4584" spans="1:15" s="59" customFormat="1" ht="24" x14ac:dyDescent="0.25">
      <c r="A4584" s="50">
        <v>40901718</v>
      </c>
      <c r="B4584" s="50" t="s">
        <v>4604</v>
      </c>
      <c r="C4584" s="51">
        <v>1</v>
      </c>
      <c r="D4584" s="51" t="s">
        <v>102</v>
      </c>
      <c r="E4584" s="52">
        <v>50</v>
      </c>
      <c r="F4584" s="53"/>
      <c r="G4584" s="53"/>
      <c r="H4584" s="53"/>
      <c r="I4584" s="66">
        <v>0.34</v>
      </c>
      <c r="J4584" s="53">
        <v>2</v>
      </c>
      <c r="K4584" s="54">
        <f>VLOOKUP('Base PF Saúde'!$D4584,'Porte Honorário'!$A$2:$D$44,4,0)</f>
        <v>137.31</v>
      </c>
      <c r="L4584" s="54">
        <f>'Base PF Saúde'!$K4584*'Base PF Saúde'!$C4584</f>
        <v>137.31</v>
      </c>
      <c r="M4584" s="54">
        <f>'Base PF Saúde'!$E4584*'Uco e Filme'!$A$8</f>
        <v>705</v>
      </c>
      <c r="N4584" s="54">
        <f>ROUND('Base PF Saúde'!$I4584*'Uco e Filme'!$A$11,2)</f>
        <v>13.1</v>
      </c>
      <c r="O4584" s="55">
        <f>ROUND(SUM('Base PF Saúde'!$L4584:$N4584),2)</f>
        <v>855.41</v>
      </c>
    </row>
    <row r="4585" spans="1:15" s="59" customFormat="1" x14ac:dyDescent="0.25">
      <c r="A4585" s="50">
        <v>40901734</v>
      </c>
      <c r="B4585" s="50" t="s">
        <v>4605</v>
      </c>
      <c r="C4585" s="51">
        <v>1</v>
      </c>
      <c r="D4585" s="51" t="s">
        <v>64</v>
      </c>
      <c r="E4585" s="52">
        <v>3.42</v>
      </c>
      <c r="F4585" s="53"/>
      <c r="G4585" s="53"/>
      <c r="H4585" s="53"/>
      <c r="I4585" s="66">
        <v>0.17</v>
      </c>
      <c r="J4585" s="53">
        <v>1</v>
      </c>
      <c r="K4585" s="54">
        <f>VLOOKUP('Base PF Saúde'!$D4585,'Porte Honorário'!$A$2:$D$44,4,0)</f>
        <v>49.03</v>
      </c>
      <c r="L4585" s="54">
        <f>'Base PF Saúde'!$K4585*'Base PF Saúde'!$C4585</f>
        <v>49.03</v>
      </c>
      <c r="M4585" s="54">
        <f>'Base PF Saúde'!$E4585*'Uco e Filme'!$A$8</f>
        <v>48.222000000000001</v>
      </c>
      <c r="N4585" s="54">
        <f>ROUND('Base PF Saúde'!$I4585*'Uco e Filme'!$A$11,2)</f>
        <v>6.55</v>
      </c>
      <c r="O4585" s="55">
        <f>ROUND(SUM('Base PF Saúde'!$L4585:$N4585),2)</f>
        <v>103.8</v>
      </c>
    </row>
    <row r="4586" spans="1:15" s="59" customFormat="1" x14ac:dyDescent="0.25">
      <c r="A4586" s="50">
        <v>40901742</v>
      </c>
      <c r="B4586" s="50" t="s">
        <v>4606</v>
      </c>
      <c r="C4586" s="51">
        <v>1</v>
      </c>
      <c r="D4586" s="51" t="s">
        <v>69</v>
      </c>
      <c r="E4586" s="52">
        <v>8.26</v>
      </c>
      <c r="F4586" s="53"/>
      <c r="G4586" s="53"/>
      <c r="H4586" s="53"/>
      <c r="I4586" s="66">
        <v>0.34</v>
      </c>
      <c r="J4586" s="53">
        <v>1</v>
      </c>
      <c r="K4586" s="54">
        <f>VLOOKUP('Base PF Saúde'!$D4586,'Porte Honorário'!$A$2:$D$44,4,0)</f>
        <v>156.91999999999999</v>
      </c>
      <c r="L4586" s="54">
        <f>'Base PF Saúde'!$K4586*'Base PF Saúde'!$C4586</f>
        <v>156.91999999999999</v>
      </c>
      <c r="M4586" s="54">
        <f>'Base PF Saúde'!$E4586*'Uco e Filme'!$A$8</f>
        <v>116.46599999999999</v>
      </c>
      <c r="N4586" s="54">
        <f>ROUND('Base PF Saúde'!$I4586*'Uco e Filme'!$A$11,2)</f>
        <v>13.1</v>
      </c>
      <c r="O4586" s="55">
        <f>ROUND(SUM('Base PF Saúde'!$L4586:$N4586),2)</f>
        <v>286.49</v>
      </c>
    </row>
    <row r="4587" spans="1:15" s="59" customFormat="1" x14ac:dyDescent="0.25">
      <c r="A4587" s="50">
        <v>40901750</v>
      </c>
      <c r="B4587" s="50" t="s">
        <v>4607</v>
      </c>
      <c r="C4587" s="51">
        <v>1</v>
      </c>
      <c r="D4587" s="51" t="s">
        <v>50</v>
      </c>
      <c r="E4587" s="52">
        <v>3.41</v>
      </c>
      <c r="F4587" s="53"/>
      <c r="G4587" s="53"/>
      <c r="H4587" s="53"/>
      <c r="I4587" s="66">
        <v>0.51</v>
      </c>
      <c r="J4587" s="53">
        <v>3</v>
      </c>
      <c r="K4587" s="54">
        <f>VLOOKUP('Base PF Saúde'!$D4587,'Porte Honorário'!$A$2:$D$44,4,0)</f>
        <v>66.2</v>
      </c>
      <c r="L4587" s="54">
        <f>'Base PF Saúde'!$K4587*'Base PF Saúde'!$C4587</f>
        <v>66.2</v>
      </c>
      <c r="M4587" s="54">
        <f>'Base PF Saúde'!$E4587*'Uco e Filme'!$A$8</f>
        <v>48.081000000000003</v>
      </c>
      <c r="N4587" s="54">
        <f>ROUND('Base PF Saúde'!$I4587*'Uco e Filme'!$A$11,2)</f>
        <v>19.66</v>
      </c>
      <c r="O4587" s="55">
        <f>ROUND(SUM('Base PF Saúde'!$L4587:$N4587),2)</f>
        <v>133.94</v>
      </c>
    </row>
    <row r="4588" spans="1:15" s="59" customFormat="1" x14ac:dyDescent="0.25">
      <c r="A4588" s="50">
        <v>40901769</v>
      </c>
      <c r="B4588" s="50" t="s">
        <v>4608</v>
      </c>
      <c r="C4588" s="51">
        <v>1</v>
      </c>
      <c r="D4588" s="51" t="s">
        <v>50</v>
      </c>
      <c r="E4588" s="52">
        <v>3.78</v>
      </c>
      <c r="F4588" s="53"/>
      <c r="G4588" s="53"/>
      <c r="H4588" s="53"/>
      <c r="I4588" s="66">
        <v>0.34</v>
      </c>
      <c r="J4588" s="53">
        <v>2</v>
      </c>
      <c r="K4588" s="54">
        <f>VLOOKUP('Base PF Saúde'!$D4588,'Porte Honorário'!$A$2:$D$44,4,0)</f>
        <v>66.2</v>
      </c>
      <c r="L4588" s="54">
        <f>'Base PF Saúde'!$K4588*'Base PF Saúde'!$C4588</f>
        <v>66.2</v>
      </c>
      <c r="M4588" s="54">
        <f>'Base PF Saúde'!$E4588*'Uco e Filme'!$A$8</f>
        <v>53.297999999999995</v>
      </c>
      <c r="N4588" s="54">
        <f>ROUND('Base PF Saúde'!$I4588*'Uco e Filme'!$A$11,2)</f>
        <v>13.1</v>
      </c>
      <c r="O4588" s="55">
        <f>ROUND(SUM('Base PF Saúde'!$L4588:$N4588),2)</f>
        <v>132.6</v>
      </c>
    </row>
    <row r="4589" spans="1:15" s="59" customFormat="1" x14ac:dyDescent="0.25">
      <c r="A4589" s="50">
        <v>40901793</v>
      </c>
      <c r="B4589" s="50" t="s">
        <v>4609</v>
      </c>
      <c r="C4589" s="51"/>
      <c r="D4589" s="51"/>
      <c r="E4589" s="52"/>
      <c r="F4589" s="53"/>
      <c r="G4589" s="53"/>
      <c r="H4589" s="53"/>
      <c r="I4589" s="66"/>
      <c r="J4589" s="53"/>
      <c r="K4589" s="54">
        <f>VLOOKUP('Base PF Saúde'!$D4589,'Porte Honorário'!$A$2:$D$44,4,0)</f>
        <v>0</v>
      </c>
      <c r="L4589" s="54">
        <f>'Base PF Saúde'!$K4589*'Base PF Saúde'!$C4589</f>
        <v>0</v>
      </c>
      <c r="M4589" s="54">
        <f>'Base PF Saúde'!$E4589*'Uco e Filme'!$A$8</f>
        <v>0</v>
      </c>
      <c r="N4589" s="54">
        <f>ROUND('Base PF Saúde'!$I4589*'Uco e Filme'!$A$11,2)</f>
        <v>0</v>
      </c>
      <c r="O4589" s="55">
        <v>392.92</v>
      </c>
    </row>
    <row r="4590" spans="1:15" ht="18" customHeight="1" x14ac:dyDescent="0.25">
      <c r="A4590" s="72" t="s">
        <v>4610</v>
      </c>
      <c r="B4590" s="73"/>
      <c r="C4590" s="73"/>
      <c r="D4590" s="73"/>
      <c r="E4590" s="73"/>
      <c r="F4590" s="73"/>
      <c r="G4590" s="73"/>
      <c r="H4590" s="73"/>
      <c r="I4590" s="73"/>
      <c r="J4590" s="73"/>
      <c r="K4590" s="73">
        <f>VLOOKUP('Base PF Saúde'!$D4590,'Porte Honorário'!$A$2:$D$44,4,0)</f>
        <v>0</v>
      </c>
      <c r="L4590" s="73">
        <f>'Base PF Saúde'!$K4590*'Base PF Saúde'!$C4590</f>
        <v>0</v>
      </c>
      <c r="M4590" s="73">
        <f>'Base PF Saúde'!$E4590*'Uco e Filme'!$A$2</f>
        <v>0</v>
      </c>
      <c r="N4590" s="73">
        <f>'Base PF Saúde'!$H4590*'Uco e Filme'!$A$11</f>
        <v>0</v>
      </c>
      <c r="O4590" s="74">
        <f>ROUND(SUM('Base PF Saúde'!$L4590:$N4590),2)</f>
        <v>0</v>
      </c>
    </row>
    <row r="4591" spans="1:15" s="59" customFormat="1" ht="14.45" customHeight="1" x14ac:dyDescent="0.25">
      <c r="A4591" s="50">
        <v>40902013</v>
      </c>
      <c r="B4591" s="50" t="s">
        <v>4611</v>
      </c>
      <c r="C4591" s="51">
        <v>1</v>
      </c>
      <c r="D4591" s="51" t="s">
        <v>102</v>
      </c>
      <c r="E4591" s="52">
        <v>3.72</v>
      </c>
      <c r="F4591" s="58"/>
      <c r="G4591" s="58"/>
      <c r="H4591" s="53"/>
      <c r="I4591" s="66">
        <v>0.34</v>
      </c>
      <c r="J4591" s="53">
        <v>2</v>
      </c>
      <c r="K4591" s="54">
        <f>VLOOKUP('Base PF Saúde'!$D4591,'Porte Honorário'!$A$2:$D$44,4,0)</f>
        <v>137.31</v>
      </c>
      <c r="L4591" s="54">
        <f>'Base PF Saúde'!$K4591*'Base PF Saúde'!$C4591</f>
        <v>137.31</v>
      </c>
      <c r="M4591" s="54">
        <f>'Base PF Saúde'!$E4591*'Uco e Filme'!$A$8</f>
        <v>52.451999999999998</v>
      </c>
      <c r="N4591" s="54">
        <f>'Base PF Saúde'!$I4591*'Uco e Filme'!$A$11</f>
        <v>13.1036</v>
      </c>
      <c r="O4591" s="55">
        <f>ROUND(SUM('Base PF Saúde'!$L4591:$N4591),2)</f>
        <v>202.87</v>
      </c>
    </row>
    <row r="4592" spans="1:15" s="59" customFormat="1" ht="24" x14ac:dyDescent="0.25">
      <c r="A4592" s="50">
        <v>40902021</v>
      </c>
      <c r="B4592" s="50" t="s">
        <v>4612</v>
      </c>
      <c r="C4592" s="51">
        <v>1</v>
      </c>
      <c r="D4592" s="51" t="s">
        <v>140</v>
      </c>
      <c r="E4592" s="52">
        <v>4.05</v>
      </c>
      <c r="F4592" s="53"/>
      <c r="G4592" s="53"/>
      <c r="H4592" s="53"/>
      <c r="I4592" s="66">
        <v>0.51</v>
      </c>
      <c r="J4592" s="53">
        <v>3</v>
      </c>
      <c r="K4592" s="54">
        <f>VLOOKUP('Base PF Saúde'!$D4592,'Porte Honorário'!$A$2:$D$44,4,0)</f>
        <v>250.11</v>
      </c>
      <c r="L4592" s="54">
        <f>'Base PF Saúde'!$K4592*'Base PF Saúde'!$C4592</f>
        <v>250.11</v>
      </c>
      <c r="M4592" s="54">
        <f>'Base PF Saúde'!$E4592*'Uco e Filme'!$A$8</f>
        <v>57.104999999999997</v>
      </c>
      <c r="N4592" s="54">
        <f>'Base PF Saúde'!$I4592*'Uco e Filme'!$A$11</f>
        <v>19.6554</v>
      </c>
      <c r="O4592" s="55">
        <f>ROUND(SUM('Base PF Saúde'!$L4592:$N4592),2)</f>
        <v>326.87</v>
      </c>
    </row>
    <row r="4593" spans="1:15" s="59" customFormat="1" ht="24" x14ac:dyDescent="0.25">
      <c r="A4593" s="50">
        <v>40902030</v>
      </c>
      <c r="B4593" s="50" t="s">
        <v>4613</v>
      </c>
      <c r="C4593" s="51">
        <v>1</v>
      </c>
      <c r="D4593" s="51" t="s">
        <v>71</v>
      </c>
      <c r="E4593" s="52">
        <v>5.68</v>
      </c>
      <c r="F4593" s="58"/>
      <c r="G4593" s="58"/>
      <c r="H4593" s="53"/>
      <c r="I4593" s="66">
        <v>0.34</v>
      </c>
      <c r="J4593" s="53">
        <v>2</v>
      </c>
      <c r="K4593" s="54">
        <f>VLOOKUP('Base PF Saúde'!$D4593,'Porte Honorário'!$A$2:$D$44,4,0)</f>
        <v>231.71</v>
      </c>
      <c r="L4593" s="54">
        <f>'Base PF Saúde'!$K4593*'Base PF Saúde'!$C4593</f>
        <v>231.71</v>
      </c>
      <c r="M4593" s="54">
        <f>'Base PF Saúde'!$E4593*'Uco e Filme'!$A$8</f>
        <v>80.087999999999994</v>
      </c>
      <c r="N4593" s="54">
        <f>'Base PF Saúde'!$I4593*'Uco e Filme'!$A$11</f>
        <v>13.1036</v>
      </c>
      <c r="O4593" s="55">
        <f>ROUND(SUM('Base PF Saúde'!$L4593:$N4593),2)</f>
        <v>324.89999999999998</v>
      </c>
    </row>
    <row r="4594" spans="1:15" s="59" customFormat="1" ht="24" x14ac:dyDescent="0.25">
      <c r="A4594" s="50">
        <v>40902048</v>
      </c>
      <c r="B4594" s="50" t="s">
        <v>4614</v>
      </c>
      <c r="C4594" s="51">
        <v>1</v>
      </c>
      <c r="D4594" s="51" t="s">
        <v>73</v>
      </c>
      <c r="E4594" s="52">
        <v>8.52</v>
      </c>
      <c r="F4594" s="58"/>
      <c r="G4594" s="58"/>
      <c r="H4594" s="53"/>
      <c r="I4594" s="66">
        <v>0.34</v>
      </c>
      <c r="J4594" s="53">
        <v>2</v>
      </c>
      <c r="K4594" s="54">
        <f>VLOOKUP('Base PF Saúde'!$D4594,'Porte Honorário'!$A$2:$D$44,4,0)</f>
        <v>269.73</v>
      </c>
      <c r="L4594" s="54">
        <f>'Base PF Saúde'!$K4594*'Base PF Saúde'!$C4594</f>
        <v>269.73</v>
      </c>
      <c r="M4594" s="54">
        <f>'Base PF Saúde'!$E4594*'Uco e Filme'!$A$8</f>
        <v>120.13199999999999</v>
      </c>
      <c r="N4594" s="54">
        <f>'Base PF Saúde'!$I4594*'Uco e Filme'!$A$11</f>
        <v>13.1036</v>
      </c>
      <c r="O4594" s="55">
        <f>ROUND(SUM('Base PF Saúde'!$L4594:$N4594),2)</f>
        <v>402.97</v>
      </c>
    </row>
    <row r="4595" spans="1:15" s="59" customFormat="1" x14ac:dyDescent="0.25">
      <c r="A4595" s="50">
        <v>40902056</v>
      </c>
      <c r="B4595" s="50" t="s">
        <v>4615</v>
      </c>
      <c r="C4595" s="51">
        <v>1</v>
      </c>
      <c r="D4595" s="51" t="s">
        <v>92</v>
      </c>
      <c r="E4595" s="52">
        <v>6.04</v>
      </c>
      <c r="F4595" s="53"/>
      <c r="G4595" s="53"/>
      <c r="H4595" s="53"/>
      <c r="I4595" s="66">
        <v>0.34</v>
      </c>
      <c r="J4595" s="53">
        <v>2</v>
      </c>
      <c r="K4595" s="54">
        <f>VLOOKUP('Base PF Saúde'!$D4595,'Porte Honorário'!$A$2:$D$44,4,0)</f>
        <v>187.57</v>
      </c>
      <c r="L4595" s="54">
        <f>'Base PF Saúde'!$K4595*'Base PF Saúde'!$C4595</f>
        <v>187.57</v>
      </c>
      <c r="M4595" s="54">
        <f>'Base PF Saúde'!$E4595*'Uco e Filme'!$A$8</f>
        <v>85.164000000000001</v>
      </c>
      <c r="N4595" s="54">
        <f>'Base PF Saúde'!$I4595*'Uco e Filme'!$A$11</f>
        <v>13.1036</v>
      </c>
      <c r="O4595" s="55">
        <f>ROUND(SUM('Base PF Saúde'!$L4595:$N4595),2)</f>
        <v>285.83999999999997</v>
      </c>
    </row>
    <row r="4596" spans="1:15" s="59" customFormat="1" x14ac:dyDescent="0.25">
      <c r="A4596" s="50">
        <v>40902064</v>
      </c>
      <c r="B4596" s="50" t="s">
        <v>4616</v>
      </c>
      <c r="C4596" s="51">
        <v>1</v>
      </c>
      <c r="D4596" s="51" t="s">
        <v>73</v>
      </c>
      <c r="E4596" s="52">
        <v>8.26</v>
      </c>
      <c r="F4596" s="53"/>
      <c r="G4596" s="53"/>
      <c r="H4596" s="53"/>
      <c r="I4596" s="66">
        <v>0.34</v>
      </c>
      <c r="J4596" s="53">
        <v>2</v>
      </c>
      <c r="K4596" s="54">
        <f>VLOOKUP('Base PF Saúde'!$D4596,'Porte Honorário'!$A$2:$D$44,4,0)</f>
        <v>269.73</v>
      </c>
      <c r="L4596" s="54">
        <f>'Base PF Saúde'!$K4596*'Base PF Saúde'!$C4596</f>
        <v>269.73</v>
      </c>
      <c r="M4596" s="54">
        <f>'Base PF Saúde'!$E4596*'Uco e Filme'!$A$8</f>
        <v>116.46599999999999</v>
      </c>
      <c r="N4596" s="54">
        <f>'Base PF Saúde'!$I4596*'Uco e Filme'!$A$11</f>
        <v>13.1036</v>
      </c>
      <c r="O4596" s="55">
        <f>ROUND(SUM('Base PF Saúde'!$L4596:$N4596),2)</f>
        <v>399.3</v>
      </c>
    </row>
    <row r="4597" spans="1:15" s="59" customFormat="1" ht="24" x14ac:dyDescent="0.25">
      <c r="A4597" s="50">
        <v>40902072</v>
      </c>
      <c r="B4597" s="50" t="s">
        <v>4617</v>
      </c>
      <c r="C4597" s="51">
        <v>1</v>
      </c>
      <c r="D4597" s="51" t="s">
        <v>92</v>
      </c>
      <c r="E4597" s="52"/>
      <c r="F4597" s="53"/>
      <c r="G4597" s="53"/>
      <c r="H4597" s="53"/>
      <c r="I4597" s="66">
        <v>0.34</v>
      </c>
      <c r="J4597" s="53">
        <v>2</v>
      </c>
      <c r="K4597" s="54">
        <f>VLOOKUP('Base PF Saúde'!$D4597,'Porte Honorário'!$A$2:$D$44,4,0)</f>
        <v>187.57</v>
      </c>
      <c r="L4597" s="54">
        <f>'Base PF Saúde'!$K4597*'Base PF Saúde'!$C4597</f>
        <v>187.57</v>
      </c>
      <c r="M4597" s="54">
        <f>'Base PF Saúde'!$E4597*'Uco e Filme'!$A$8</f>
        <v>0</v>
      </c>
      <c r="N4597" s="54">
        <f>'Base PF Saúde'!$I4597*'Uco e Filme'!$A$11</f>
        <v>13.1036</v>
      </c>
      <c r="O4597" s="55">
        <f>ROUND(SUM('Base PF Saúde'!$L4597:$N4597),2)</f>
        <v>200.67</v>
      </c>
    </row>
    <row r="4598" spans="1:15" s="59" customFormat="1" ht="36" x14ac:dyDescent="0.25">
      <c r="A4598" s="50">
        <v>40902080</v>
      </c>
      <c r="B4598" s="50" t="s">
        <v>4618</v>
      </c>
      <c r="C4598" s="51">
        <v>1</v>
      </c>
      <c r="D4598" s="51" t="s">
        <v>64</v>
      </c>
      <c r="E4598" s="52"/>
      <c r="F4598" s="53"/>
      <c r="G4598" s="53"/>
      <c r="H4598" s="53"/>
      <c r="I4598" s="66">
        <v>0.17</v>
      </c>
      <c r="J4598" s="53">
        <v>1</v>
      </c>
      <c r="K4598" s="54">
        <f>VLOOKUP('Base PF Saúde'!$D4598,'Porte Honorário'!$A$2:$D$44,4,0)</f>
        <v>49.03</v>
      </c>
      <c r="L4598" s="54">
        <f>'Base PF Saúde'!$K4598*'Base PF Saúde'!$C4598</f>
        <v>49.03</v>
      </c>
      <c r="M4598" s="54">
        <f>'Base PF Saúde'!$E4598*'Uco e Filme'!$A$8</f>
        <v>0</v>
      </c>
      <c r="N4598" s="54">
        <f>'Base PF Saúde'!$I4598*'Uco e Filme'!$A$11</f>
        <v>6.5518000000000001</v>
      </c>
      <c r="O4598" s="55">
        <f>ROUND(SUM('Base PF Saúde'!$L4598:$N4598),2)</f>
        <v>55.58</v>
      </c>
    </row>
    <row r="4599" spans="1:15" s="59" customFormat="1" ht="24" x14ac:dyDescent="0.25">
      <c r="A4599" s="50">
        <v>40902110</v>
      </c>
      <c r="B4599" s="50" t="s">
        <v>4619</v>
      </c>
      <c r="C4599" s="51">
        <v>1</v>
      </c>
      <c r="D4599" s="51" t="s">
        <v>140</v>
      </c>
      <c r="E4599" s="52"/>
      <c r="F4599" s="53"/>
      <c r="G4599" s="53"/>
      <c r="H4599" s="53"/>
      <c r="I4599" s="66"/>
      <c r="J4599" s="53"/>
      <c r="K4599" s="54">
        <f>VLOOKUP('Base PF Saúde'!$D4599,'Porte Honorário'!$A$2:$D$44,4,0)</f>
        <v>250.11</v>
      </c>
      <c r="L4599" s="54">
        <f>'Base PF Saúde'!$K4599*'Base PF Saúde'!$C4599</f>
        <v>250.11</v>
      </c>
      <c r="M4599" s="54">
        <f>'Base PF Saúde'!$E4599*'Uco e Filme'!$A$8</f>
        <v>0</v>
      </c>
      <c r="N4599" s="54">
        <f>'Base PF Saúde'!$H4599*'Uco e Filme'!$A$11</f>
        <v>0</v>
      </c>
      <c r="O4599" s="55">
        <f>ROUND(SUM('Base PF Saúde'!$L4599:$N4599),2)</f>
        <v>250.11</v>
      </c>
    </row>
    <row r="4600" spans="1:15" s="59" customFormat="1" ht="36" x14ac:dyDescent="0.25">
      <c r="A4600" s="50">
        <v>40902129</v>
      </c>
      <c r="B4600" s="50" t="s">
        <v>4620</v>
      </c>
      <c r="C4600" s="51">
        <v>1</v>
      </c>
      <c r="D4600" s="51" t="s">
        <v>52</v>
      </c>
      <c r="E4600" s="52"/>
      <c r="F4600" s="58"/>
      <c r="G4600" s="58"/>
      <c r="H4600" s="53"/>
      <c r="I4600" s="66"/>
      <c r="J4600" s="53"/>
      <c r="K4600" s="54">
        <f>VLOOKUP('Base PF Saúde'!$D4600,'Porte Honorário'!$A$2:$D$44,4,0)</f>
        <v>107.88</v>
      </c>
      <c r="L4600" s="54">
        <f>'Base PF Saúde'!$K4600*'Base PF Saúde'!$C4600</f>
        <v>107.88</v>
      </c>
      <c r="M4600" s="54">
        <f>'Base PF Saúde'!$E4600*'Uco e Filme'!$A$8</f>
        <v>0</v>
      </c>
      <c r="N4600" s="54">
        <f>'Base PF Saúde'!$H4600*'Uco e Filme'!$A$11</f>
        <v>0</v>
      </c>
      <c r="O4600" s="55">
        <f>ROUND(SUM('Base PF Saúde'!$L4600:$N4600),2)</f>
        <v>107.88</v>
      </c>
    </row>
    <row r="4601" spans="1:15" s="59" customFormat="1" x14ac:dyDescent="0.25">
      <c r="A4601" s="50">
        <v>40902137</v>
      </c>
      <c r="B4601" s="50" t="s">
        <v>4621</v>
      </c>
      <c r="C4601" s="51">
        <v>1</v>
      </c>
      <c r="D4601" s="51" t="s">
        <v>137</v>
      </c>
      <c r="E4601" s="52">
        <v>3.33</v>
      </c>
      <c r="F4601" s="53"/>
      <c r="G4601" s="53"/>
      <c r="H4601" s="53"/>
      <c r="I4601" s="66">
        <v>0.34</v>
      </c>
      <c r="J4601" s="53">
        <v>1</v>
      </c>
      <c r="K4601" s="54">
        <f>VLOOKUP('Base PF Saúde'!$D4601,'Porte Honorário'!$A$2:$D$44,4,0)</f>
        <v>24.52</v>
      </c>
      <c r="L4601" s="54">
        <f>'Base PF Saúde'!$K4601*'Base PF Saúde'!$C4601</f>
        <v>24.52</v>
      </c>
      <c r="M4601" s="54">
        <f>'Base PF Saúde'!$E4601*'Uco e Filme'!$A$8</f>
        <v>46.953000000000003</v>
      </c>
      <c r="N4601" s="54">
        <f>'Base PF Saúde'!$I4601*'Uco e Filme'!$A$11</f>
        <v>13.1036</v>
      </c>
      <c r="O4601" s="55">
        <f>ROUND(SUM('Base PF Saúde'!$L4601:$N4601),2)</f>
        <v>84.58</v>
      </c>
    </row>
    <row r="4602" spans="1:15" s="59" customFormat="1" x14ac:dyDescent="0.25">
      <c r="A4602" s="50">
        <v>40902145</v>
      </c>
      <c r="B4602" s="50" t="s">
        <v>4622</v>
      </c>
      <c r="C4602" s="51">
        <v>1</v>
      </c>
      <c r="D4602" s="51" t="s">
        <v>92</v>
      </c>
      <c r="E4602" s="52">
        <v>80</v>
      </c>
      <c r="F4602" s="53"/>
      <c r="G4602" s="53"/>
      <c r="H4602" s="53"/>
      <c r="I4602" s="66">
        <v>0.34</v>
      </c>
      <c r="J4602" s="53">
        <v>2</v>
      </c>
      <c r="K4602" s="54">
        <f>VLOOKUP('Base PF Saúde'!$D4602,'Porte Honorário'!$A$2:$D$44,4,0)</f>
        <v>187.57</v>
      </c>
      <c r="L4602" s="54">
        <f>'Base PF Saúde'!$K4602*'Base PF Saúde'!$C4602</f>
        <v>187.57</v>
      </c>
      <c r="M4602" s="54">
        <f>'Base PF Saúde'!$E4602*'Uco e Filme'!$A$8</f>
        <v>1128</v>
      </c>
      <c r="N4602" s="54">
        <f>'Base PF Saúde'!$I4602*'Uco e Filme'!$A$11</f>
        <v>13.1036</v>
      </c>
      <c r="O4602" s="55">
        <f>ROUND(SUM('Base PF Saúde'!$L4602:$N4602),2)</f>
        <v>1328.67</v>
      </c>
    </row>
    <row r="4603" spans="1:15" ht="13.9" customHeight="1" x14ac:dyDescent="0.25">
      <c r="A4603" s="69" t="s">
        <v>4623</v>
      </c>
      <c r="B4603" s="70"/>
      <c r="C4603" s="70"/>
      <c r="D4603" s="70"/>
      <c r="E4603" s="70"/>
      <c r="F4603" s="70"/>
      <c r="G4603" s="70"/>
      <c r="H4603" s="70"/>
      <c r="I4603" s="70"/>
      <c r="J4603" s="70"/>
      <c r="K4603" s="70"/>
      <c r="L4603" s="70"/>
      <c r="M4603" s="70"/>
      <c r="N4603" s="70"/>
      <c r="O4603" s="71"/>
    </row>
    <row r="4604" spans="1:15" ht="13.9" customHeight="1" x14ac:dyDescent="0.25">
      <c r="A4604" s="69" t="s">
        <v>4624</v>
      </c>
      <c r="B4604" s="70"/>
      <c r="C4604" s="70"/>
      <c r="D4604" s="70"/>
      <c r="E4604" s="70"/>
      <c r="F4604" s="70"/>
      <c r="G4604" s="70"/>
      <c r="H4604" s="70"/>
      <c r="I4604" s="70"/>
      <c r="J4604" s="70"/>
      <c r="K4604" s="70">
        <f>VLOOKUP('Base PF Saúde'!$D4604,'Porte Honorário'!$A$2:$D$44,4,0)</f>
        <v>0</v>
      </c>
      <c r="L4604" s="70">
        <f>'Base PF Saúde'!$K4604*'Base PF Saúde'!$C4604</f>
        <v>0</v>
      </c>
      <c r="M4604" s="70">
        <f>'Base PF Saúde'!$E4604*'Uco e Filme'!$A$2</f>
        <v>0</v>
      </c>
      <c r="N4604" s="70">
        <f>'Base PF Saúde'!$H4604*'Uco e Filme'!$A$11</f>
        <v>0</v>
      </c>
      <c r="O4604" s="71">
        <f>ROUND(SUM('Base PF Saúde'!$L4604:$N4604),2)</f>
        <v>0</v>
      </c>
    </row>
    <row r="4605" spans="1:15" ht="20.45" customHeight="1" x14ac:dyDescent="0.25">
      <c r="A4605" s="69" t="s">
        <v>4625</v>
      </c>
      <c r="B4605" s="70"/>
      <c r="C4605" s="70"/>
      <c r="D4605" s="70"/>
      <c r="E4605" s="70"/>
      <c r="F4605" s="70"/>
      <c r="G4605" s="70"/>
      <c r="H4605" s="70"/>
      <c r="I4605" s="70"/>
      <c r="J4605" s="70"/>
      <c r="K4605" s="70">
        <f>VLOOKUP('Base PF Saúde'!$D4605,'Porte Honorário'!$A$2:$D$44,4,0)</f>
        <v>0</v>
      </c>
      <c r="L4605" s="70">
        <f>'Base PF Saúde'!$K4605*'Base PF Saúde'!$C4605</f>
        <v>0</v>
      </c>
      <c r="M4605" s="70">
        <f>'Base PF Saúde'!$E4605*'Uco e Filme'!$A$2</f>
        <v>0</v>
      </c>
      <c r="N4605" s="70">
        <f>'Base PF Saúde'!$H4605*'Uco e Filme'!$A$11</f>
        <v>0</v>
      </c>
      <c r="O4605" s="71">
        <f>ROUND(SUM('Base PF Saúde'!$L4605:$N4605),2)</f>
        <v>0</v>
      </c>
    </row>
    <row r="4606" spans="1:15" ht="13.9" customHeight="1" x14ac:dyDescent="0.25">
      <c r="A4606" s="69" t="s">
        <v>4626</v>
      </c>
      <c r="B4606" s="70"/>
      <c r="C4606" s="70"/>
      <c r="D4606" s="70"/>
      <c r="E4606" s="70"/>
      <c r="F4606" s="70"/>
      <c r="G4606" s="70"/>
      <c r="H4606" s="70"/>
      <c r="I4606" s="70"/>
      <c r="J4606" s="70"/>
      <c r="K4606" s="70">
        <f>VLOOKUP('Base PF Saúde'!$D4606,'Porte Honorário'!$A$2:$D$44,4,0)</f>
        <v>0</v>
      </c>
      <c r="L4606" s="70">
        <f>'Base PF Saúde'!$K4606*'Base PF Saúde'!$C4606</f>
        <v>0</v>
      </c>
      <c r="M4606" s="70">
        <f>'Base PF Saúde'!$E4606*'Uco e Filme'!$A$2</f>
        <v>0</v>
      </c>
      <c r="N4606" s="70">
        <f>'Base PF Saúde'!$H4606*'Uco e Filme'!$A$11</f>
        <v>0</v>
      </c>
      <c r="O4606" s="71">
        <f>ROUND(SUM('Base PF Saúde'!$L4606:$N4606),2)</f>
        <v>0</v>
      </c>
    </row>
    <row r="4607" spans="1:15" ht="13.9" customHeight="1" x14ac:dyDescent="0.25">
      <c r="A4607" s="69" t="s">
        <v>4627</v>
      </c>
      <c r="B4607" s="70"/>
      <c r="C4607" s="70"/>
      <c r="D4607" s="70"/>
      <c r="E4607" s="70"/>
      <c r="F4607" s="70"/>
      <c r="G4607" s="70"/>
      <c r="H4607" s="70"/>
      <c r="I4607" s="70"/>
      <c r="J4607" s="70"/>
      <c r="K4607" s="70">
        <f>VLOOKUP('Base PF Saúde'!$D4607,'Porte Honorário'!$A$2:$D$44,4,0)</f>
        <v>0</v>
      </c>
      <c r="L4607" s="70">
        <f>'Base PF Saúde'!$K4607*'Base PF Saúde'!$C4607</f>
        <v>0</v>
      </c>
      <c r="M4607" s="70">
        <f>'Base PF Saúde'!$E4607*'Uco e Filme'!$A$2</f>
        <v>0</v>
      </c>
      <c r="N4607" s="70">
        <f>'Base PF Saúde'!$H4607*'Uco e Filme'!$A$11</f>
        <v>0</v>
      </c>
      <c r="O4607" s="71">
        <f>ROUND(SUM('Base PF Saúde'!$L4607:$N4607),2)</f>
        <v>0</v>
      </c>
    </row>
    <row r="4608" spans="1:15" ht="13.9" customHeight="1" x14ac:dyDescent="0.25">
      <c r="A4608" s="69" t="s">
        <v>4628</v>
      </c>
      <c r="B4608" s="70"/>
      <c r="C4608" s="70"/>
      <c r="D4608" s="70"/>
      <c r="E4608" s="70"/>
      <c r="F4608" s="70"/>
      <c r="G4608" s="70"/>
      <c r="H4608" s="70"/>
      <c r="I4608" s="70"/>
      <c r="J4608" s="70"/>
      <c r="K4608" s="70">
        <f>VLOOKUP('Base PF Saúde'!$D4608,'Porte Honorário'!$A$2:$D$44,4,0)</f>
        <v>0</v>
      </c>
      <c r="L4608" s="70">
        <f>'Base PF Saúde'!$K4608*'Base PF Saúde'!$C4608</f>
        <v>0</v>
      </c>
      <c r="M4608" s="70">
        <f>'Base PF Saúde'!$E4608*'Uco e Filme'!$A$2</f>
        <v>0</v>
      </c>
      <c r="N4608" s="70">
        <f>'Base PF Saúde'!$H4608*'Uco e Filme'!$A$11</f>
        <v>0</v>
      </c>
      <c r="O4608" s="71">
        <f>ROUND(SUM('Base PF Saúde'!$L4608:$N4608),2)</f>
        <v>0</v>
      </c>
    </row>
    <row r="4609" spans="1:15" ht="13.9" customHeight="1" x14ac:dyDescent="0.25">
      <c r="A4609" s="69" t="s">
        <v>4629</v>
      </c>
      <c r="B4609" s="70"/>
      <c r="C4609" s="70"/>
      <c r="D4609" s="70"/>
      <c r="E4609" s="70"/>
      <c r="F4609" s="70"/>
      <c r="G4609" s="70"/>
      <c r="H4609" s="70"/>
      <c r="I4609" s="70"/>
      <c r="J4609" s="70"/>
      <c r="K4609" s="70">
        <f>VLOOKUP('Base PF Saúde'!$D4609,'Porte Honorário'!$A$2:$D$44,4,0)</f>
        <v>0</v>
      </c>
      <c r="L4609" s="70">
        <f>'Base PF Saúde'!$K4609*'Base PF Saúde'!$C4609</f>
        <v>0</v>
      </c>
      <c r="M4609" s="70">
        <f>'Base PF Saúde'!$E4609*'Uco e Filme'!$A$2</f>
        <v>0</v>
      </c>
      <c r="N4609" s="70">
        <f>'Base PF Saúde'!$H4609*'Uco e Filme'!$A$11</f>
        <v>0</v>
      </c>
      <c r="O4609" s="71">
        <f>ROUND(SUM('Base PF Saúde'!$L4609:$N4609),2)</f>
        <v>0</v>
      </c>
    </row>
    <row r="4610" spans="1:15" ht="13.9" customHeight="1" x14ac:dyDescent="0.25">
      <c r="A4610" s="69" t="s">
        <v>4630</v>
      </c>
      <c r="B4610" s="70"/>
      <c r="C4610" s="70"/>
      <c r="D4610" s="70"/>
      <c r="E4610" s="70"/>
      <c r="F4610" s="70"/>
      <c r="G4610" s="70"/>
      <c r="H4610" s="70"/>
      <c r="I4610" s="70"/>
      <c r="J4610" s="70"/>
      <c r="K4610" s="70">
        <f>VLOOKUP('Base PF Saúde'!$D4610,'Porte Honorário'!$A$2:$D$44,4,0)</f>
        <v>0</v>
      </c>
      <c r="L4610" s="70">
        <f>'Base PF Saúde'!$K4610*'Base PF Saúde'!$C4610</f>
        <v>0</v>
      </c>
      <c r="M4610" s="70">
        <f>'Base PF Saúde'!$E4610*'Uco e Filme'!$A$2</f>
        <v>0</v>
      </c>
      <c r="N4610" s="70">
        <f>'Base PF Saúde'!$H4610*'Uco e Filme'!$A$11</f>
        <v>0</v>
      </c>
      <c r="O4610" s="71">
        <f>ROUND(SUM('Base PF Saúde'!$L4610:$N4610),2)</f>
        <v>0</v>
      </c>
    </row>
    <row r="4611" spans="1:15" ht="22.15" customHeight="1" x14ac:dyDescent="0.25">
      <c r="A4611" s="69" t="s">
        <v>4631</v>
      </c>
      <c r="B4611" s="70"/>
      <c r="C4611" s="70"/>
      <c r="D4611" s="70"/>
      <c r="E4611" s="70"/>
      <c r="F4611" s="70"/>
      <c r="G4611" s="70"/>
      <c r="H4611" s="70"/>
      <c r="I4611" s="70"/>
      <c r="J4611" s="70"/>
      <c r="K4611" s="70">
        <f>VLOOKUP('Base PF Saúde'!$D4611,'Porte Honorário'!$A$2:$D$44,4,0)</f>
        <v>0</v>
      </c>
      <c r="L4611" s="70">
        <f>'Base PF Saúde'!$K4611*'Base PF Saúde'!$C4611</f>
        <v>0</v>
      </c>
      <c r="M4611" s="70">
        <f>'Base PF Saúde'!$E4611*'Uco e Filme'!$A$2</f>
        <v>0</v>
      </c>
      <c r="N4611" s="70">
        <f>'Base PF Saúde'!$H4611*'Uco e Filme'!$A$11</f>
        <v>0</v>
      </c>
      <c r="O4611" s="71">
        <f>ROUND(SUM('Base PF Saúde'!$L4611:$N4611),2)</f>
        <v>0</v>
      </c>
    </row>
    <row r="4612" spans="1:15" ht="23.45" customHeight="1" x14ac:dyDescent="0.25">
      <c r="A4612" s="69" t="s">
        <v>4632</v>
      </c>
      <c r="B4612" s="70"/>
      <c r="C4612" s="70"/>
      <c r="D4612" s="70"/>
      <c r="E4612" s="70"/>
      <c r="F4612" s="70"/>
      <c r="G4612" s="70"/>
      <c r="H4612" s="70"/>
      <c r="I4612" s="70"/>
      <c r="J4612" s="70"/>
      <c r="K4612" s="70">
        <f>VLOOKUP('Base PF Saúde'!$D4612,'Porte Honorário'!$A$2:$D$44,4,0)</f>
        <v>0</v>
      </c>
      <c r="L4612" s="70">
        <f>'Base PF Saúde'!$K4612*'Base PF Saúde'!$C4612</f>
        <v>0</v>
      </c>
      <c r="M4612" s="70">
        <f>'Base PF Saúde'!$E4612*'Uco e Filme'!$A$2</f>
        <v>0</v>
      </c>
      <c r="N4612" s="70">
        <f>'Base PF Saúde'!$H4612*'Uco e Filme'!$A$11</f>
        <v>0</v>
      </c>
      <c r="O4612" s="71">
        <f>ROUND(SUM('Base PF Saúde'!$L4612:$N4612),2)</f>
        <v>0</v>
      </c>
    </row>
    <row r="4613" spans="1:15" ht="18" customHeight="1" x14ac:dyDescent="0.25">
      <c r="A4613" s="72" t="s">
        <v>4633</v>
      </c>
      <c r="B4613" s="73"/>
      <c r="C4613" s="73"/>
      <c r="D4613" s="73"/>
      <c r="E4613" s="73"/>
      <c r="F4613" s="73"/>
      <c r="G4613" s="73"/>
      <c r="H4613" s="73"/>
      <c r="I4613" s="73"/>
      <c r="J4613" s="73"/>
      <c r="K4613" s="73">
        <f>VLOOKUP('Base PF Saúde'!$D4613,'Porte Honorário'!$A$2:$D$44,4,0)</f>
        <v>0</v>
      </c>
      <c r="L4613" s="73">
        <f>'Base PF Saúde'!$K4613*'Base PF Saúde'!$C4613</f>
        <v>0</v>
      </c>
      <c r="M4613" s="73">
        <f>'Base PF Saúde'!$E4613*'Uco e Filme'!$A$2</f>
        <v>0</v>
      </c>
      <c r="N4613" s="73">
        <f>'Base PF Saúde'!$H4613*'Uco e Filme'!$A$11</f>
        <v>0</v>
      </c>
      <c r="O4613" s="74">
        <f>ROUND(SUM('Base PF Saúde'!$L4613:$N4613),2)</f>
        <v>0</v>
      </c>
    </row>
    <row r="4614" spans="1:15" s="59" customFormat="1" x14ac:dyDescent="0.25">
      <c r="A4614" s="50">
        <v>41001010</v>
      </c>
      <c r="B4614" s="50" t="s">
        <v>4634</v>
      </c>
      <c r="C4614" s="51">
        <v>1</v>
      </c>
      <c r="D4614" s="51" t="s">
        <v>102</v>
      </c>
      <c r="E4614" s="52">
        <v>19.100000000000001</v>
      </c>
      <c r="F4614" s="53"/>
      <c r="G4614" s="53"/>
      <c r="H4614" s="53"/>
      <c r="I4614" s="66">
        <v>1</v>
      </c>
      <c r="J4614" s="53">
        <v>1</v>
      </c>
      <c r="K4614" s="54">
        <f>VLOOKUP('Base PF Saúde'!$D4614,'Porte Honorário'!$A$2:$D$44,4,0)</f>
        <v>137.31</v>
      </c>
      <c r="L4614" s="54">
        <f>'Base PF Saúde'!$K4614*'Base PF Saúde'!$C4614</f>
        <v>137.31</v>
      </c>
      <c r="M4614" s="54">
        <f>'Base PF Saúde'!$E4614*'Uco e Filme'!$A$8</f>
        <v>269.31</v>
      </c>
      <c r="N4614" s="54">
        <f>'Base PF Saúde'!$I4614*'Uco e Filme'!$A$11</f>
        <v>38.54</v>
      </c>
      <c r="O4614" s="55">
        <f>ROUND(SUM('Base PF Saúde'!$L4614:$N4614),2)</f>
        <v>445.16</v>
      </c>
    </row>
    <row r="4615" spans="1:15" s="59" customFormat="1" x14ac:dyDescent="0.25">
      <c r="A4615" s="50">
        <v>41001028</v>
      </c>
      <c r="B4615" s="50" t="s">
        <v>4635</v>
      </c>
      <c r="C4615" s="51">
        <v>1</v>
      </c>
      <c r="D4615" s="51" t="s">
        <v>52</v>
      </c>
      <c r="E4615" s="52">
        <v>22.38</v>
      </c>
      <c r="F4615" s="58"/>
      <c r="G4615" s="58"/>
      <c r="H4615" s="53"/>
      <c r="I4615" s="66">
        <v>1.5</v>
      </c>
      <c r="J4615" s="53">
        <v>1</v>
      </c>
      <c r="K4615" s="54">
        <f>VLOOKUP('Base PF Saúde'!$D4615,'Porte Honorário'!$A$2:$D$44,4,0)</f>
        <v>107.88</v>
      </c>
      <c r="L4615" s="54">
        <f>'Base PF Saúde'!$K4615*'Base PF Saúde'!$C4615</f>
        <v>107.88</v>
      </c>
      <c r="M4615" s="54">
        <f>'Base PF Saúde'!$E4615*'Uco e Filme'!$A$8</f>
        <v>315.55799999999999</v>
      </c>
      <c r="N4615" s="54">
        <f>'Base PF Saúde'!$I4615*'Uco e Filme'!$A$11</f>
        <v>57.81</v>
      </c>
      <c r="O4615" s="55">
        <f>ROUND(SUM('Base PF Saúde'!$L4615:$N4615),2)</f>
        <v>481.25</v>
      </c>
    </row>
    <row r="4616" spans="1:15" s="59" customFormat="1" x14ac:dyDescent="0.25">
      <c r="A4616" s="50">
        <v>41001036</v>
      </c>
      <c r="B4616" s="50" t="s">
        <v>4636</v>
      </c>
      <c r="C4616" s="51">
        <v>1</v>
      </c>
      <c r="D4616" s="51" t="s">
        <v>102</v>
      </c>
      <c r="E4616" s="52">
        <v>22.38</v>
      </c>
      <c r="F4616" s="58"/>
      <c r="G4616" s="58"/>
      <c r="H4616" s="53"/>
      <c r="I4616" s="66">
        <v>1</v>
      </c>
      <c r="J4616" s="53">
        <v>1</v>
      </c>
      <c r="K4616" s="54">
        <f>VLOOKUP('Base PF Saúde'!$D4616,'Porte Honorário'!$A$2:$D$44,4,0)</f>
        <v>137.31</v>
      </c>
      <c r="L4616" s="54">
        <f>'Base PF Saúde'!$K4616*'Base PF Saúde'!$C4616</f>
        <v>137.31</v>
      </c>
      <c r="M4616" s="54">
        <f>'Base PF Saúde'!$E4616*'Uco e Filme'!$A$8</f>
        <v>315.55799999999999</v>
      </c>
      <c r="N4616" s="54">
        <f>'Base PF Saúde'!$I4616*'Uco e Filme'!$A$11</f>
        <v>38.54</v>
      </c>
      <c r="O4616" s="55">
        <f>ROUND(SUM('Base PF Saúde'!$L4616:$N4616),2)</f>
        <v>491.41</v>
      </c>
    </row>
    <row r="4617" spans="1:15" s="59" customFormat="1" x14ac:dyDescent="0.25">
      <c r="A4617" s="50">
        <v>41001044</v>
      </c>
      <c r="B4617" s="50" t="s">
        <v>4637</v>
      </c>
      <c r="C4617" s="51">
        <v>1</v>
      </c>
      <c r="D4617" s="51" t="s">
        <v>102</v>
      </c>
      <c r="E4617" s="52">
        <v>22.38</v>
      </c>
      <c r="F4617" s="53"/>
      <c r="G4617" s="53"/>
      <c r="H4617" s="53"/>
      <c r="I4617" s="66">
        <v>1</v>
      </c>
      <c r="J4617" s="53">
        <v>1</v>
      </c>
      <c r="K4617" s="54">
        <f>VLOOKUP('Base PF Saúde'!$D4617,'Porte Honorário'!$A$2:$D$44,4,0)</f>
        <v>137.31</v>
      </c>
      <c r="L4617" s="54">
        <f>'Base PF Saúde'!$K4617*'Base PF Saúde'!$C4617</f>
        <v>137.31</v>
      </c>
      <c r="M4617" s="54">
        <f>'Base PF Saúde'!$E4617*'Uco e Filme'!$A$8</f>
        <v>315.55799999999999</v>
      </c>
      <c r="N4617" s="54">
        <f>'Base PF Saúde'!$I4617*'Uco e Filme'!$A$11</f>
        <v>38.54</v>
      </c>
      <c r="O4617" s="55">
        <f>ROUND(SUM('Base PF Saúde'!$L4617:$N4617),2)</f>
        <v>491.41</v>
      </c>
    </row>
    <row r="4618" spans="1:15" s="59" customFormat="1" x14ac:dyDescent="0.25">
      <c r="A4618" s="50">
        <v>41001052</v>
      </c>
      <c r="B4618" s="50" t="s">
        <v>4638</v>
      </c>
      <c r="C4618" s="51">
        <v>1</v>
      </c>
      <c r="D4618" s="51" t="s">
        <v>52</v>
      </c>
      <c r="E4618" s="52">
        <v>19.100000000000001</v>
      </c>
      <c r="F4618" s="53"/>
      <c r="G4618" s="53"/>
      <c r="H4618" s="53"/>
      <c r="I4618" s="66">
        <v>1</v>
      </c>
      <c r="J4618" s="53">
        <v>1</v>
      </c>
      <c r="K4618" s="54">
        <f>VLOOKUP('Base PF Saúde'!$D4618,'Porte Honorário'!$A$2:$D$44,4,0)</f>
        <v>107.88</v>
      </c>
      <c r="L4618" s="54">
        <f>'Base PF Saúde'!$K4618*'Base PF Saúde'!$C4618</f>
        <v>107.88</v>
      </c>
      <c r="M4618" s="54">
        <f>'Base PF Saúde'!$E4618*'Uco e Filme'!$A$8</f>
        <v>269.31</v>
      </c>
      <c r="N4618" s="54">
        <f>'Base PF Saúde'!$I4618*'Uco e Filme'!$A$11</f>
        <v>38.54</v>
      </c>
      <c r="O4618" s="55">
        <f>ROUND(SUM('Base PF Saúde'!$L4618:$N4618),2)</f>
        <v>415.73</v>
      </c>
    </row>
    <row r="4619" spans="1:15" s="59" customFormat="1" ht="24" x14ac:dyDescent="0.25">
      <c r="A4619" s="50">
        <v>41001060</v>
      </c>
      <c r="B4619" s="50" t="s">
        <v>4639</v>
      </c>
      <c r="C4619" s="51">
        <v>1</v>
      </c>
      <c r="D4619" s="51" t="s">
        <v>102</v>
      </c>
      <c r="E4619" s="52">
        <v>22.38</v>
      </c>
      <c r="F4619" s="58"/>
      <c r="G4619" s="58"/>
      <c r="H4619" s="53"/>
      <c r="I4619" s="66">
        <v>1.5</v>
      </c>
      <c r="J4619" s="53">
        <v>1</v>
      </c>
      <c r="K4619" s="54">
        <f>VLOOKUP('Base PF Saúde'!$D4619,'Porte Honorário'!$A$2:$D$44,4,0)</f>
        <v>137.31</v>
      </c>
      <c r="L4619" s="54">
        <f>'Base PF Saúde'!$K4619*'Base PF Saúde'!$C4619</f>
        <v>137.31</v>
      </c>
      <c r="M4619" s="54">
        <f>'Base PF Saúde'!$E4619*'Uco e Filme'!$A$8</f>
        <v>315.55799999999999</v>
      </c>
      <c r="N4619" s="54">
        <f>'Base PF Saúde'!$I4619*'Uco e Filme'!$A$11</f>
        <v>57.81</v>
      </c>
      <c r="O4619" s="55">
        <f>ROUND(SUM('Base PF Saúde'!$L4619:$N4619),2)</f>
        <v>510.68</v>
      </c>
    </row>
    <row r="4620" spans="1:15" s="59" customFormat="1" x14ac:dyDescent="0.25">
      <c r="A4620" s="50">
        <v>41001079</v>
      </c>
      <c r="B4620" s="50" t="s">
        <v>4640</v>
      </c>
      <c r="C4620" s="51">
        <v>1</v>
      </c>
      <c r="D4620" s="51" t="s">
        <v>102</v>
      </c>
      <c r="E4620" s="52">
        <v>22.38</v>
      </c>
      <c r="F4620" s="58"/>
      <c r="G4620" s="58"/>
      <c r="H4620" s="53"/>
      <c r="I4620" s="66">
        <v>1.5</v>
      </c>
      <c r="J4620" s="53">
        <v>1</v>
      </c>
      <c r="K4620" s="54">
        <f>VLOOKUP('Base PF Saúde'!$D4620,'Porte Honorário'!$A$2:$D$44,4,0)</f>
        <v>137.31</v>
      </c>
      <c r="L4620" s="54">
        <f>'Base PF Saúde'!$K4620*'Base PF Saúde'!$C4620</f>
        <v>137.31</v>
      </c>
      <c r="M4620" s="54">
        <f>'Base PF Saúde'!$E4620*'Uco e Filme'!$A$8</f>
        <v>315.55799999999999</v>
      </c>
      <c r="N4620" s="54">
        <f>'Base PF Saúde'!$I4620*'Uco e Filme'!$A$11</f>
        <v>57.81</v>
      </c>
      <c r="O4620" s="55">
        <f>ROUND(SUM('Base PF Saúde'!$L4620:$N4620),2)</f>
        <v>510.68</v>
      </c>
    </row>
    <row r="4621" spans="1:15" s="59" customFormat="1" ht="24" x14ac:dyDescent="0.25">
      <c r="A4621" s="50">
        <v>41001087</v>
      </c>
      <c r="B4621" s="50" t="s">
        <v>4641</v>
      </c>
      <c r="C4621" s="51">
        <v>1</v>
      </c>
      <c r="D4621" s="51" t="s">
        <v>52</v>
      </c>
      <c r="E4621" s="52">
        <v>28.75</v>
      </c>
      <c r="F4621" s="53"/>
      <c r="G4621" s="53"/>
      <c r="H4621" s="53"/>
      <c r="I4621" s="66">
        <v>1</v>
      </c>
      <c r="J4621" s="53">
        <v>1</v>
      </c>
      <c r="K4621" s="54">
        <f>VLOOKUP('Base PF Saúde'!$D4621,'Porte Honorário'!$A$2:$D$44,4,0)</f>
        <v>107.88</v>
      </c>
      <c r="L4621" s="54">
        <f>'Base PF Saúde'!$K4621*'Base PF Saúde'!$C4621</f>
        <v>107.88</v>
      </c>
      <c r="M4621" s="54">
        <f>'Base PF Saúde'!$E4621*'Uco e Filme'!$A$8</f>
        <v>405.375</v>
      </c>
      <c r="N4621" s="54">
        <f>'Base PF Saúde'!$I4621*'Uco e Filme'!$A$11</f>
        <v>38.54</v>
      </c>
      <c r="O4621" s="55">
        <f>ROUND(SUM('Base PF Saúde'!$L4621:$N4621),2)</f>
        <v>551.79999999999995</v>
      </c>
    </row>
    <row r="4622" spans="1:15" s="59" customFormat="1" ht="24" x14ac:dyDescent="0.25">
      <c r="A4622" s="50">
        <v>41001095</v>
      </c>
      <c r="B4622" s="50" t="s">
        <v>4642</v>
      </c>
      <c r="C4622" s="51">
        <v>1</v>
      </c>
      <c r="D4622" s="51" t="s">
        <v>69</v>
      </c>
      <c r="E4622" s="52">
        <v>37.450000000000003</v>
      </c>
      <c r="F4622" s="53"/>
      <c r="G4622" s="53"/>
      <c r="H4622" s="53"/>
      <c r="I4622" s="66">
        <v>2.5</v>
      </c>
      <c r="J4622" s="53">
        <v>1</v>
      </c>
      <c r="K4622" s="54">
        <f>VLOOKUP('Base PF Saúde'!$D4622,'Porte Honorário'!$A$2:$D$44,4,0)</f>
        <v>156.91999999999999</v>
      </c>
      <c r="L4622" s="54">
        <f>'Base PF Saúde'!$K4622*'Base PF Saúde'!$C4622</f>
        <v>156.91999999999999</v>
      </c>
      <c r="M4622" s="54">
        <f>'Base PF Saúde'!$E4622*'Uco e Filme'!$A$8</f>
        <v>528.04500000000007</v>
      </c>
      <c r="N4622" s="54">
        <f>'Base PF Saúde'!$I4622*'Uco e Filme'!$A$11</f>
        <v>96.35</v>
      </c>
      <c r="O4622" s="55">
        <f>ROUND(SUM('Base PF Saúde'!$L4622:$N4622),2)</f>
        <v>781.32</v>
      </c>
    </row>
    <row r="4623" spans="1:15" s="59" customFormat="1" x14ac:dyDescent="0.25">
      <c r="A4623" s="50">
        <v>41001109</v>
      </c>
      <c r="B4623" s="50" t="s">
        <v>4643</v>
      </c>
      <c r="C4623" s="51">
        <v>1</v>
      </c>
      <c r="D4623" s="51" t="s">
        <v>102</v>
      </c>
      <c r="E4623" s="52">
        <v>22.38</v>
      </c>
      <c r="F4623" s="53"/>
      <c r="G4623" s="53"/>
      <c r="H4623" s="53"/>
      <c r="I4623" s="66">
        <v>1.5</v>
      </c>
      <c r="J4623" s="53">
        <v>1</v>
      </c>
      <c r="K4623" s="54">
        <f>VLOOKUP('Base PF Saúde'!$D4623,'Porte Honorário'!$A$2:$D$44,4,0)</f>
        <v>137.31</v>
      </c>
      <c r="L4623" s="54">
        <f>'Base PF Saúde'!$K4623*'Base PF Saúde'!$C4623</f>
        <v>137.31</v>
      </c>
      <c r="M4623" s="54">
        <f>'Base PF Saúde'!$E4623*'Uco e Filme'!$A$8</f>
        <v>315.55799999999999</v>
      </c>
      <c r="N4623" s="54">
        <f>'Base PF Saúde'!$I4623*'Uco e Filme'!$A$11</f>
        <v>57.81</v>
      </c>
      <c r="O4623" s="55">
        <f>ROUND(SUM('Base PF Saúde'!$L4623:$N4623),2)</f>
        <v>510.68</v>
      </c>
    </row>
    <row r="4624" spans="1:15" s="59" customFormat="1" x14ac:dyDescent="0.25">
      <c r="A4624" s="50">
        <v>41001117</v>
      </c>
      <c r="B4624" s="50" t="s">
        <v>4644</v>
      </c>
      <c r="C4624" s="51">
        <v>1</v>
      </c>
      <c r="D4624" s="51" t="s">
        <v>52</v>
      </c>
      <c r="E4624" s="52">
        <v>22.38</v>
      </c>
      <c r="F4624" s="58"/>
      <c r="G4624" s="58"/>
      <c r="H4624" s="53"/>
      <c r="I4624" s="66">
        <v>1.5</v>
      </c>
      <c r="J4624" s="53">
        <v>1</v>
      </c>
      <c r="K4624" s="54">
        <f>VLOOKUP('Base PF Saúde'!$D4624,'Porte Honorário'!$A$2:$D$44,4,0)</f>
        <v>107.88</v>
      </c>
      <c r="L4624" s="54">
        <f>'Base PF Saúde'!$K4624*'Base PF Saúde'!$C4624</f>
        <v>107.88</v>
      </c>
      <c r="M4624" s="54">
        <f>'Base PF Saúde'!$E4624*'Uco e Filme'!$A$8</f>
        <v>315.55799999999999</v>
      </c>
      <c r="N4624" s="54">
        <f>'Base PF Saúde'!$I4624*'Uco e Filme'!$A$11</f>
        <v>57.81</v>
      </c>
      <c r="O4624" s="55">
        <f>ROUND(SUM('Base PF Saúde'!$L4624:$N4624),2)</f>
        <v>481.25</v>
      </c>
    </row>
    <row r="4625" spans="1:15" s="59" customFormat="1" ht="24" x14ac:dyDescent="0.25">
      <c r="A4625" s="50">
        <v>41001125</v>
      </c>
      <c r="B4625" s="50" t="s">
        <v>4645</v>
      </c>
      <c r="C4625" s="51">
        <v>1</v>
      </c>
      <c r="D4625" s="51" t="s">
        <v>52</v>
      </c>
      <c r="E4625" s="52">
        <v>18.2</v>
      </c>
      <c r="F4625" s="53"/>
      <c r="G4625" s="53"/>
      <c r="H4625" s="53"/>
      <c r="I4625" s="66">
        <v>1</v>
      </c>
      <c r="J4625" s="53">
        <v>1</v>
      </c>
      <c r="K4625" s="54">
        <f>VLOOKUP('Base PF Saúde'!$D4625,'Porte Honorário'!$A$2:$D$44,4,0)</f>
        <v>107.88</v>
      </c>
      <c r="L4625" s="54">
        <f>'Base PF Saúde'!$K4625*'Base PF Saúde'!$C4625</f>
        <v>107.88</v>
      </c>
      <c r="M4625" s="54">
        <f>'Base PF Saúde'!$E4625*'Uco e Filme'!$A$8</f>
        <v>256.62</v>
      </c>
      <c r="N4625" s="54">
        <f>'Base PF Saúde'!$I4625*'Uco e Filme'!$A$11</f>
        <v>38.54</v>
      </c>
      <c r="O4625" s="55">
        <f>ROUND(SUM('Base PF Saúde'!$L4625:$N4625),2)</f>
        <v>403.04</v>
      </c>
    </row>
    <row r="4626" spans="1:15" s="59" customFormat="1" x14ac:dyDescent="0.25">
      <c r="A4626" s="50">
        <v>41001133</v>
      </c>
      <c r="B4626" s="50" t="s">
        <v>4646</v>
      </c>
      <c r="C4626" s="51">
        <v>1</v>
      </c>
      <c r="D4626" s="51" t="s">
        <v>98</v>
      </c>
      <c r="E4626" s="52">
        <v>4.28</v>
      </c>
      <c r="F4626" s="53"/>
      <c r="G4626" s="53"/>
      <c r="H4626" s="53"/>
      <c r="I4626" s="66">
        <v>0.5</v>
      </c>
      <c r="J4626" s="53">
        <v>1</v>
      </c>
      <c r="K4626" s="54">
        <f>VLOOKUP('Base PF Saúde'!$D4626,'Porte Honorário'!$A$2:$D$44,4,0)</f>
        <v>36.79</v>
      </c>
      <c r="L4626" s="54">
        <f>'Base PF Saúde'!$K4626*'Base PF Saúde'!$C4626</f>
        <v>36.79</v>
      </c>
      <c r="M4626" s="54">
        <f>'Base PF Saúde'!$E4626*'Uco e Filme'!$A$8</f>
        <v>60.347999999999999</v>
      </c>
      <c r="N4626" s="54">
        <f>'Base PF Saúde'!$I4626*'Uco e Filme'!$A$11</f>
        <v>19.27</v>
      </c>
      <c r="O4626" s="55">
        <f>ROUND(SUM('Base PF Saúde'!$L4626:$N4626),2)</f>
        <v>116.41</v>
      </c>
    </row>
    <row r="4627" spans="1:15" s="59" customFormat="1" ht="48" x14ac:dyDescent="0.25">
      <c r="A4627" s="50">
        <v>41001141</v>
      </c>
      <c r="B4627" s="50" t="s">
        <v>4647</v>
      </c>
      <c r="C4627" s="51">
        <v>1</v>
      </c>
      <c r="D4627" s="51" t="s">
        <v>52</v>
      </c>
      <c r="E4627" s="52">
        <v>22.38</v>
      </c>
      <c r="F4627" s="53"/>
      <c r="G4627" s="53"/>
      <c r="H4627" s="53"/>
      <c r="I4627" s="66">
        <v>1.5</v>
      </c>
      <c r="J4627" s="53">
        <v>1</v>
      </c>
      <c r="K4627" s="54">
        <f>VLOOKUP('Base PF Saúde'!$D4627,'Porte Honorário'!$A$2:$D$44,4,0)</f>
        <v>107.88</v>
      </c>
      <c r="L4627" s="54">
        <f>'Base PF Saúde'!$K4627*'Base PF Saúde'!$C4627</f>
        <v>107.88</v>
      </c>
      <c r="M4627" s="54">
        <f>'Base PF Saúde'!$E4627*'Uco e Filme'!$A$8</f>
        <v>315.55799999999999</v>
      </c>
      <c r="N4627" s="54">
        <f>'Base PF Saúde'!$I4627*'Uco e Filme'!$A$11</f>
        <v>57.81</v>
      </c>
      <c r="O4627" s="55">
        <f>ROUND(SUM('Base PF Saúde'!$L4627:$N4627),2)</f>
        <v>481.25</v>
      </c>
    </row>
    <row r="4628" spans="1:15" s="59" customFormat="1" ht="24" x14ac:dyDescent="0.25">
      <c r="A4628" s="50">
        <v>41001150</v>
      </c>
      <c r="B4628" s="50" t="s">
        <v>4648</v>
      </c>
      <c r="C4628" s="51">
        <v>1</v>
      </c>
      <c r="D4628" s="51" t="s">
        <v>52</v>
      </c>
      <c r="E4628" s="52">
        <v>22.38</v>
      </c>
      <c r="F4628" s="58"/>
      <c r="G4628" s="58"/>
      <c r="H4628" s="53"/>
      <c r="I4628" s="66">
        <v>1.5</v>
      </c>
      <c r="J4628" s="53">
        <v>1</v>
      </c>
      <c r="K4628" s="54">
        <f>VLOOKUP('Base PF Saúde'!$D4628,'Porte Honorário'!$A$2:$D$44,4,0)</f>
        <v>107.88</v>
      </c>
      <c r="L4628" s="54">
        <f>'Base PF Saúde'!$K4628*'Base PF Saúde'!$C4628</f>
        <v>107.88</v>
      </c>
      <c r="M4628" s="54">
        <f>'Base PF Saúde'!$E4628*'Uco e Filme'!$A$8</f>
        <v>315.55799999999999</v>
      </c>
      <c r="N4628" s="54">
        <f>'Base PF Saúde'!$I4628*'Uco e Filme'!$A$11</f>
        <v>57.81</v>
      </c>
      <c r="O4628" s="55">
        <f>ROUND(SUM('Base PF Saúde'!$L4628:$N4628),2)</f>
        <v>481.25</v>
      </c>
    </row>
    <row r="4629" spans="1:15" s="59" customFormat="1" x14ac:dyDescent="0.25">
      <c r="A4629" s="50">
        <v>41001176</v>
      </c>
      <c r="B4629" s="50" t="s">
        <v>4649</v>
      </c>
      <c r="C4629" s="51">
        <v>1</v>
      </c>
      <c r="D4629" s="51" t="s">
        <v>69</v>
      </c>
      <c r="E4629" s="52">
        <v>22.38</v>
      </c>
      <c r="F4629" s="53"/>
      <c r="G4629" s="53"/>
      <c r="H4629" s="53"/>
      <c r="I4629" s="66">
        <v>1.5</v>
      </c>
      <c r="J4629" s="53">
        <v>1</v>
      </c>
      <c r="K4629" s="54">
        <f>VLOOKUP('Base PF Saúde'!$D4629,'Porte Honorário'!$A$2:$D$44,4,0)</f>
        <v>156.91999999999999</v>
      </c>
      <c r="L4629" s="54">
        <f>'Base PF Saúde'!$K4629*'Base PF Saúde'!$C4629</f>
        <v>156.91999999999999</v>
      </c>
      <c r="M4629" s="54">
        <f>'Base PF Saúde'!$E4629*'Uco e Filme'!$A$8</f>
        <v>315.55799999999999</v>
      </c>
      <c r="N4629" s="54">
        <f>'Base PF Saúde'!$I4629*'Uco e Filme'!$A$11</f>
        <v>57.81</v>
      </c>
      <c r="O4629" s="55">
        <f>ROUND(SUM('Base PF Saúde'!$L4629:$N4629),2)</f>
        <v>530.29</v>
      </c>
    </row>
    <row r="4630" spans="1:15" s="59" customFormat="1" x14ac:dyDescent="0.25">
      <c r="A4630" s="50">
        <v>41001184</v>
      </c>
      <c r="B4630" s="50" t="s">
        <v>4650</v>
      </c>
      <c r="C4630" s="51">
        <v>1</v>
      </c>
      <c r="D4630" s="51" t="s">
        <v>69</v>
      </c>
      <c r="E4630" s="52">
        <v>22.38</v>
      </c>
      <c r="F4630" s="53"/>
      <c r="G4630" s="53"/>
      <c r="H4630" s="53"/>
      <c r="I4630" s="66">
        <v>1.5</v>
      </c>
      <c r="J4630" s="53">
        <v>1</v>
      </c>
      <c r="K4630" s="54">
        <f>VLOOKUP('Base PF Saúde'!$D4630,'Porte Honorário'!$A$2:$D$44,4,0)</f>
        <v>156.91999999999999</v>
      </c>
      <c r="L4630" s="54">
        <f>'Base PF Saúde'!$K4630*'Base PF Saúde'!$C4630</f>
        <v>156.91999999999999</v>
      </c>
      <c r="M4630" s="54">
        <f>'Base PF Saúde'!$E4630*'Uco e Filme'!$A$8</f>
        <v>315.55799999999999</v>
      </c>
      <c r="N4630" s="54">
        <f>'Base PF Saúde'!$I4630*'Uco e Filme'!$A$11</f>
        <v>57.81</v>
      </c>
      <c r="O4630" s="55">
        <f>ROUND(SUM('Base PF Saúde'!$L4630:$N4630),2)</f>
        <v>530.29</v>
      </c>
    </row>
    <row r="4631" spans="1:15" s="59" customFormat="1" x14ac:dyDescent="0.25">
      <c r="A4631" s="50">
        <v>41001192</v>
      </c>
      <c r="B4631" s="50" t="s">
        <v>4651</v>
      </c>
      <c r="C4631" s="51">
        <v>1</v>
      </c>
      <c r="D4631" s="51" t="s">
        <v>50</v>
      </c>
      <c r="E4631" s="52">
        <v>8.25</v>
      </c>
      <c r="F4631" s="58"/>
      <c r="G4631" s="58"/>
      <c r="H4631" s="53"/>
      <c r="I4631" s="66">
        <v>0.5</v>
      </c>
      <c r="J4631" s="53">
        <v>1</v>
      </c>
      <c r="K4631" s="54">
        <f>VLOOKUP('Base PF Saúde'!$D4631,'Porte Honorário'!$A$2:$D$44,4,0)</f>
        <v>66.2</v>
      </c>
      <c r="L4631" s="54">
        <f>'Base PF Saúde'!$K4631*'Base PF Saúde'!$C4631</f>
        <v>66.2</v>
      </c>
      <c r="M4631" s="54">
        <f>'Base PF Saúde'!$E4631*'Uco e Filme'!$A$8</f>
        <v>116.325</v>
      </c>
      <c r="N4631" s="54">
        <f>'Base PF Saúde'!$I4631*'Uco e Filme'!$A$11</f>
        <v>19.27</v>
      </c>
      <c r="O4631" s="55">
        <f>ROUND(SUM('Base PF Saúde'!$L4631:$N4631),2)</f>
        <v>201.8</v>
      </c>
    </row>
    <row r="4632" spans="1:15" s="59" customFormat="1" ht="36" x14ac:dyDescent="0.25">
      <c r="A4632" s="50">
        <v>41001206</v>
      </c>
      <c r="B4632" s="50" t="s">
        <v>4652</v>
      </c>
      <c r="C4632" s="51">
        <v>1</v>
      </c>
      <c r="D4632" s="51" t="s">
        <v>98</v>
      </c>
      <c r="E4632" s="52">
        <v>6.45</v>
      </c>
      <c r="F4632" s="58"/>
      <c r="G4632" s="58"/>
      <c r="H4632" s="53"/>
      <c r="I4632" s="66">
        <v>0.5</v>
      </c>
      <c r="J4632" s="53">
        <v>1</v>
      </c>
      <c r="K4632" s="54">
        <f>VLOOKUP('Base PF Saúde'!$D4632,'Porte Honorário'!$A$2:$D$44,4,0)</f>
        <v>36.79</v>
      </c>
      <c r="L4632" s="54">
        <f>'Base PF Saúde'!$K4632*'Base PF Saúde'!$C4632</f>
        <v>36.79</v>
      </c>
      <c r="M4632" s="54">
        <f>'Base PF Saúde'!$E4632*'Uco e Filme'!$A$8</f>
        <v>90.944999999999993</v>
      </c>
      <c r="N4632" s="54">
        <f>'Base PF Saúde'!$I4632*'Uco e Filme'!$A$11</f>
        <v>19.27</v>
      </c>
      <c r="O4632" s="55">
        <f>ROUND(SUM('Base PF Saúde'!$L4632:$N4632),2)</f>
        <v>147.01</v>
      </c>
    </row>
    <row r="4633" spans="1:15" s="59" customFormat="1" ht="36" x14ac:dyDescent="0.25">
      <c r="A4633" s="50">
        <v>41001214</v>
      </c>
      <c r="B4633" s="50" t="s">
        <v>4653</v>
      </c>
      <c r="C4633" s="51">
        <v>1</v>
      </c>
      <c r="D4633" s="57" t="s">
        <v>98</v>
      </c>
      <c r="E4633" s="52">
        <v>6.45</v>
      </c>
      <c r="F4633" s="53"/>
      <c r="G4633" s="53"/>
      <c r="H4633" s="53"/>
      <c r="I4633" s="66">
        <v>0.5</v>
      </c>
      <c r="J4633" s="53">
        <v>1</v>
      </c>
      <c r="K4633" s="54">
        <f>VLOOKUP('Base PF Saúde'!$D4633,'Porte Honorário'!$A$2:$D$44,4,0)</f>
        <v>36.79</v>
      </c>
      <c r="L4633" s="54">
        <f>'Base PF Saúde'!$K4633*'Base PF Saúde'!$C4633</f>
        <v>36.79</v>
      </c>
      <c r="M4633" s="54">
        <f>'Base PF Saúde'!$E4633*'Uco e Filme'!$A$8</f>
        <v>90.944999999999993</v>
      </c>
      <c r="N4633" s="54">
        <f>'Base PF Saúde'!$I4633*'Uco e Filme'!$A$11</f>
        <v>19.27</v>
      </c>
      <c r="O4633" s="55">
        <f>ROUND(SUM('Base PF Saúde'!$L4633:$N4633),2)</f>
        <v>147.01</v>
      </c>
    </row>
    <row r="4634" spans="1:15" s="59" customFormat="1" x14ac:dyDescent="0.25">
      <c r="A4634" s="50">
        <v>41001222</v>
      </c>
      <c r="B4634" s="50" t="s">
        <v>4654</v>
      </c>
      <c r="C4634" s="51">
        <v>1</v>
      </c>
      <c r="D4634" s="51" t="s">
        <v>140</v>
      </c>
      <c r="E4634" s="52">
        <v>44.076999999999998</v>
      </c>
      <c r="F4634" s="58"/>
      <c r="G4634" s="58"/>
      <c r="H4634" s="53"/>
      <c r="I4634" s="66">
        <v>1.5</v>
      </c>
      <c r="J4634" s="53">
        <v>1</v>
      </c>
      <c r="K4634" s="54">
        <f>VLOOKUP('Base PF Saúde'!$D4634,'Porte Honorário'!$A$2:$D$44,4,0)</f>
        <v>250.11</v>
      </c>
      <c r="L4634" s="54">
        <f>'Base PF Saúde'!$K4634*'Base PF Saúde'!$C4634</f>
        <v>250.11</v>
      </c>
      <c r="M4634" s="54">
        <f>'Base PF Saúde'!$E4634*'Uco e Filme'!$A$8</f>
        <v>621.48569999999995</v>
      </c>
      <c r="N4634" s="54">
        <f>'Base PF Saúde'!$I4634*'Uco e Filme'!$A$11</f>
        <v>57.81</v>
      </c>
      <c r="O4634" s="55">
        <f>ROUND(SUM('Base PF Saúde'!$L4634:$N4634),2)</f>
        <v>929.41</v>
      </c>
    </row>
    <row r="4635" spans="1:15" s="59" customFormat="1" x14ac:dyDescent="0.25">
      <c r="A4635" s="50">
        <v>41001230</v>
      </c>
      <c r="B4635" s="50" t="s">
        <v>4655</v>
      </c>
      <c r="C4635" s="51">
        <v>1</v>
      </c>
      <c r="D4635" s="51" t="s">
        <v>69</v>
      </c>
      <c r="E4635" s="52">
        <v>33.57</v>
      </c>
      <c r="F4635" s="53"/>
      <c r="G4635" s="53"/>
      <c r="H4635" s="53"/>
      <c r="I4635" s="66">
        <v>2.5</v>
      </c>
      <c r="J4635" s="53">
        <v>1</v>
      </c>
      <c r="K4635" s="54">
        <f>VLOOKUP('Base PF Saúde'!$D4635,'Porte Honorário'!$A$2:$D$44,4,0)</f>
        <v>156.91999999999999</v>
      </c>
      <c r="L4635" s="54">
        <f>'Base PF Saúde'!$K4635*'Base PF Saúde'!$C4635</f>
        <v>156.91999999999999</v>
      </c>
      <c r="M4635" s="54">
        <f>'Base PF Saúde'!$E4635*'Uco e Filme'!$A$8</f>
        <v>473.33699999999999</v>
      </c>
      <c r="N4635" s="54">
        <f>'Base PF Saúde'!$I4635*'Uco e Filme'!$A$11</f>
        <v>96.35</v>
      </c>
      <c r="O4635" s="55">
        <f>ROUND(SUM('Base PF Saúde'!$L4635:$N4635),2)</f>
        <v>726.61</v>
      </c>
    </row>
    <row r="4636" spans="1:15" s="59" customFormat="1" x14ac:dyDescent="0.25">
      <c r="A4636" s="50">
        <v>41001362</v>
      </c>
      <c r="B4636" s="50" t="s">
        <v>4656</v>
      </c>
      <c r="C4636" s="51">
        <v>1</v>
      </c>
      <c r="D4636" s="51" t="s">
        <v>92</v>
      </c>
      <c r="E4636" s="52">
        <v>44</v>
      </c>
      <c r="F4636" s="53"/>
      <c r="G4636" s="53"/>
      <c r="H4636" s="53"/>
      <c r="I4636" s="66">
        <v>5</v>
      </c>
      <c r="J4636" s="53">
        <v>1</v>
      </c>
      <c r="K4636" s="54">
        <f>VLOOKUP('Base PF Saúde'!$D4636,'Porte Honorário'!$A$2:$D$44,4,0)</f>
        <v>187.57</v>
      </c>
      <c r="L4636" s="54">
        <f>'Base PF Saúde'!$K4636*'Base PF Saúde'!$C4636</f>
        <v>187.57</v>
      </c>
      <c r="M4636" s="54">
        <f>'Base PF Saúde'!$E4636*'Uco e Filme'!$A$8</f>
        <v>620.4</v>
      </c>
      <c r="N4636" s="54">
        <f>'Base PF Saúde'!$I4636*'Uco e Filme'!$A$11</f>
        <v>192.7</v>
      </c>
      <c r="O4636" s="55">
        <f>ROUND(SUM('Base PF Saúde'!$L4636:$N4636),2)</f>
        <v>1000.67</v>
      </c>
    </row>
    <row r="4637" spans="1:15" s="59" customFormat="1" x14ac:dyDescent="0.25">
      <c r="A4637" s="50">
        <v>41001370</v>
      </c>
      <c r="B4637" s="50" t="s">
        <v>4657</v>
      </c>
      <c r="C4637" s="51">
        <v>1</v>
      </c>
      <c r="D4637" s="51" t="s">
        <v>69</v>
      </c>
      <c r="E4637" s="52">
        <v>22.38</v>
      </c>
      <c r="F4637" s="53"/>
      <c r="G4637" s="53"/>
      <c r="H4637" s="53"/>
      <c r="I4637" s="66">
        <v>1.5</v>
      </c>
      <c r="J4637" s="53">
        <v>1</v>
      </c>
      <c r="K4637" s="54">
        <f>VLOOKUP('Base PF Saúde'!$D4637,'Porte Honorário'!$A$2:$D$44,4,0)</f>
        <v>156.91999999999999</v>
      </c>
      <c r="L4637" s="54">
        <f>'Base PF Saúde'!$K4637*'Base PF Saúde'!$C4637</f>
        <v>156.91999999999999</v>
      </c>
      <c r="M4637" s="54">
        <f>'Base PF Saúde'!$E4637*'Uco e Filme'!$A$8</f>
        <v>315.55799999999999</v>
      </c>
      <c r="N4637" s="54">
        <f>'Base PF Saúde'!$I4637*'Uco e Filme'!$A$11</f>
        <v>57.81</v>
      </c>
      <c r="O4637" s="55">
        <f>ROUND(SUM('Base PF Saúde'!$L4637:$N4637),2)</f>
        <v>530.29</v>
      </c>
    </row>
    <row r="4638" spans="1:15" s="59" customFormat="1" x14ac:dyDescent="0.25">
      <c r="A4638" s="50">
        <v>41001389</v>
      </c>
      <c r="B4638" s="50" t="s">
        <v>4658</v>
      </c>
      <c r="C4638" s="51">
        <v>1</v>
      </c>
      <c r="D4638" s="51" t="s">
        <v>69</v>
      </c>
      <c r="E4638" s="52">
        <v>22.38</v>
      </c>
      <c r="F4638" s="53"/>
      <c r="G4638" s="53"/>
      <c r="H4638" s="53"/>
      <c r="I4638" s="66">
        <v>1.5</v>
      </c>
      <c r="J4638" s="53">
        <v>1</v>
      </c>
      <c r="K4638" s="54">
        <f>VLOOKUP('Base PF Saúde'!$D4638,'Porte Honorário'!$A$2:$D$44,4,0)</f>
        <v>156.91999999999999</v>
      </c>
      <c r="L4638" s="54">
        <f>'Base PF Saúde'!$K4638*'Base PF Saúde'!$C4638</f>
        <v>156.91999999999999</v>
      </c>
      <c r="M4638" s="54">
        <f>'Base PF Saúde'!$E4638*'Uco e Filme'!$A$8</f>
        <v>315.55799999999999</v>
      </c>
      <c r="N4638" s="54">
        <f>'Base PF Saúde'!$I4638*'Uco e Filme'!$A$11</f>
        <v>57.81</v>
      </c>
      <c r="O4638" s="55">
        <f>ROUND(SUM('Base PF Saúde'!$L4638:$N4638),2)</f>
        <v>530.29</v>
      </c>
    </row>
    <row r="4639" spans="1:15" s="59" customFormat="1" x14ac:dyDescent="0.25">
      <c r="A4639" s="50">
        <v>41001397</v>
      </c>
      <c r="B4639" s="50" t="s">
        <v>4659</v>
      </c>
      <c r="C4639" s="51">
        <v>1</v>
      </c>
      <c r="D4639" s="51" t="s">
        <v>69</v>
      </c>
      <c r="E4639" s="52">
        <v>22.38</v>
      </c>
      <c r="F4639" s="53"/>
      <c r="G4639" s="53"/>
      <c r="H4639" s="53"/>
      <c r="I4639" s="66">
        <v>1.5</v>
      </c>
      <c r="J4639" s="53">
        <v>1</v>
      </c>
      <c r="K4639" s="54">
        <f>VLOOKUP('Base PF Saúde'!$D4639,'Porte Honorário'!$A$2:$D$44,4,0)</f>
        <v>156.91999999999999</v>
      </c>
      <c r="L4639" s="54">
        <f>'Base PF Saúde'!$K4639*'Base PF Saúde'!$C4639</f>
        <v>156.91999999999999</v>
      </c>
      <c r="M4639" s="54">
        <f>'Base PF Saúde'!$E4639*'Uco e Filme'!$A$8</f>
        <v>315.55799999999999</v>
      </c>
      <c r="N4639" s="54">
        <f>'Base PF Saúde'!$I4639*'Uco e Filme'!$A$11</f>
        <v>57.81</v>
      </c>
      <c r="O4639" s="55">
        <f>ROUND(SUM('Base PF Saúde'!$L4639:$N4639),2)</f>
        <v>530.29</v>
      </c>
    </row>
    <row r="4640" spans="1:15" s="59" customFormat="1" x14ac:dyDescent="0.25">
      <c r="A4640" s="50">
        <v>41001400</v>
      </c>
      <c r="B4640" s="50" t="s">
        <v>4660</v>
      </c>
      <c r="C4640" s="51">
        <v>1</v>
      </c>
      <c r="D4640" s="51" t="s">
        <v>69</v>
      </c>
      <c r="E4640" s="52">
        <v>22.38</v>
      </c>
      <c r="F4640" s="53"/>
      <c r="G4640" s="53"/>
      <c r="H4640" s="53"/>
      <c r="I4640" s="66">
        <v>1.5</v>
      </c>
      <c r="J4640" s="53">
        <v>1</v>
      </c>
      <c r="K4640" s="54">
        <f>VLOOKUP('Base PF Saúde'!$D4640,'Porte Honorário'!$A$2:$D$44,4,0)</f>
        <v>156.91999999999999</v>
      </c>
      <c r="L4640" s="54">
        <f>'Base PF Saúde'!$K4640*'Base PF Saúde'!$C4640</f>
        <v>156.91999999999999</v>
      </c>
      <c r="M4640" s="54">
        <f>'Base PF Saúde'!$E4640*'Uco e Filme'!$A$8</f>
        <v>315.55799999999999</v>
      </c>
      <c r="N4640" s="54">
        <f>'Base PF Saúde'!$I4640*'Uco e Filme'!$A$11</f>
        <v>57.81</v>
      </c>
      <c r="O4640" s="55">
        <f>ROUND(SUM('Base PF Saúde'!$L4640:$N4640),2)</f>
        <v>530.29</v>
      </c>
    </row>
    <row r="4641" spans="1:15" s="59" customFormat="1" x14ac:dyDescent="0.25">
      <c r="A4641" s="50">
        <v>41001419</v>
      </c>
      <c r="B4641" s="50" t="s">
        <v>4661</v>
      </c>
      <c r="C4641" s="51">
        <v>1</v>
      </c>
      <c r="D4641" s="51" t="s">
        <v>69</v>
      </c>
      <c r="E4641" s="52">
        <v>22.38</v>
      </c>
      <c r="F4641" s="53"/>
      <c r="G4641" s="53"/>
      <c r="H4641" s="53"/>
      <c r="I4641" s="66">
        <v>1.5</v>
      </c>
      <c r="J4641" s="53">
        <v>1</v>
      </c>
      <c r="K4641" s="54">
        <f>VLOOKUP('Base PF Saúde'!$D4641,'Porte Honorário'!$A$2:$D$44,4,0)</f>
        <v>156.91999999999999</v>
      </c>
      <c r="L4641" s="54">
        <f>'Base PF Saúde'!$K4641*'Base PF Saúde'!$C4641</f>
        <v>156.91999999999999</v>
      </c>
      <c r="M4641" s="54">
        <f>'Base PF Saúde'!$E4641*'Uco e Filme'!$A$8</f>
        <v>315.55799999999999</v>
      </c>
      <c r="N4641" s="54">
        <f>'Base PF Saúde'!$I4641*'Uco e Filme'!$A$11</f>
        <v>57.81</v>
      </c>
      <c r="O4641" s="55">
        <f>ROUND(SUM('Base PF Saúde'!$L4641:$N4641),2)</f>
        <v>530.29</v>
      </c>
    </row>
    <row r="4642" spans="1:15" s="59" customFormat="1" x14ac:dyDescent="0.25">
      <c r="A4642" s="50">
        <v>41001427</v>
      </c>
      <c r="B4642" s="50" t="s">
        <v>4662</v>
      </c>
      <c r="C4642" s="51">
        <v>1</v>
      </c>
      <c r="D4642" s="51" t="s">
        <v>69</v>
      </c>
      <c r="E4642" s="52">
        <v>22.38</v>
      </c>
      <c r="F4642" s="53"/>
      <c r="G4642" s="53"/>
      <c r="H4642" s="53"/>
      <c r="I4642" s="66">
        <v>1.5</v>
      </c>
      <c r="J4642" s="53">
        <v>1</v>
      </c>
      <c r="K4642" s="54">
        <f>VLOOKUP('Base PF Saúde'!$D4642,'Porte Honorário'!$A$2:$D$44,4,0)</f>
        <v>156.91999999999999</v>
      </c>
      <c r="L4642" s="54">
        <f>'Base PF Saúde'!$K4642*'Base PF Saúde'!$C4642</f>
        <v>156.91999999999999</v>
      </c>
      <c r="M4642" s="54">
        <f>'Base PF Saúde'!$E4642*'Uco e Filme'!$A$8</f>
        <v>315.55799999999999</v>
      </c>
      <c r="N4642" s="54">
        <f>'Base PF Saúde'!$I4642*'Uco e Filme'!$A$11</f>
        <v>57.81</v>
      </c>
      <c r="O4642" s="55">
        <f>ROUND(SUM('Base PF Saúde'!$L4642:$N4642),2)</f>
        <v>530.29</v>
      </c>
    </row>
    <row r="4643" spans="1:15" s="59" customFormat="1" x14ac:dyDescent="0.25">
      <c r="A4643" s="50">
        <v>41001435</v>
      </c>
      <c r="B4643" s="50" t="s">
        <v>4663</v>
      </c>
      <c r="C4643" s="51">
        <v>1</v>
      </c>
      <c r="D4643" s="51" t="s">
        <v>69</v>
      </c>
      <c r="E4643" s="52">
        <v>22.38</v>
      </c>
      <c r="F4643" s="53"/>
      <c r="G4643" s="53"/>
      <c r="H4643" s="53"/>
      <c r="I4643" s="66">
        <v>1.5</v>
      </c>
      <c r="J4643" s="53">
        <v>1</v>
      </c>
      <c r="K4643" s="54">
        <f>VLOOKUP('Base PF Saúde'!$D4643,'Porte Honorário'!$A$2:$D$44,4,0)</f>
        <v>156.91999999999999</v>
      </c>
      <c r="L4643" s="54">
        <f>'Base PF Saúde'!$K4643*'Base PF Saúde'!$C4643</f>
        <v>156.91999999999999</v>
      </c>
      <c r="M4643" s="54">
        <f>'Base PF Saúde'!$E4643*'Uco e Filme'!$A$8</f>
        <v>315.55799999999999</v>
      </c>
      <c r="N4643" s="54">
        <f>'Base PF Saúde'!$I4643*'Uco e Filme'!$A$11</f>
        <v>57.81</v>
      </c>
      <c r="O4643" s="55">
        <f>ROUND(SUM('Base PF Saúde'!$L4643:$N4643),2)</f>
        <v>530.29</v>
      </c>
    </row>
    <row r="4644" spans="1:15" s="59" customFormat="1" x14ac:dyDescent="0.25">
      <c r="A4644" s="50">
        <v>41001443</v>
      </c>
      <c r="B4644" s="50" t="s">
        <v>4664</v>
      </c>
      <c r="C4644" s="51">
        <v>1</v>
      </c>
      <c r="D4644" s="51" t="s">
        <v>69</v>
      </c>
      <c r="E4644" s="52">
        <v>22.38</v>
      </c>
      <c r="F4644" s="53"/>
      <c r="G4644" s="53"/>
      <c r="H4644" s="53"/>
      <c r="I4644" s="66">
        <v>1.5</v>
      </c>
      <c r="J4644" s="53">
        <v>1</v>
      </c>
      <c r="K4644" s="54">
        <f>VLOOKUP('Base PF Saúde'!$D4644,'Porte Honorário'!$A$2:$D$44,4,0)</f>
        <v>156.91999999999999</v>
      </c>
      <c r="L4644" s="54">
        <f>'Base PF Saúde'!$K4644*'Base PF Saúde'!$C4644</f>
        <v>156.91999999999999</v>
      </c>
      <c r="M4644" s="54">
        <f>'Base PF Saúde'!$E4644*'Uco e Filme'!$A$8</f>
        <v>315.55799999999999</v>
      </c>
      <c r="N4644" s="54">
        <f>'Base PF Saúde'!$I4644*'Uco e Filme'!$A$11</f>
        <v>57.81</v>
      </c>
      <c r="O4644" s="55">
        <f>ROUND(SUM('Base PF Saúde'!$L4644:$N4644),2)</f>
        <v>530.29</v>
      </c>
    </row>
    <row r="4645" spans="1:15" s="59" customFormat="1" x14ac:dyDescent="0.25">
      <c r="A4645" s="50">
        <v>41001451</v>
      </c>
      <c r="B4645" s="50" t="s">
        <v>4665</v>
      </c>
      <c r="C4645" s="51">
        <v>1</v>
      </c>
      <c r="D4645" s="51" t="s">
        <v>69</v>
      </c>
      <c r="E4645" s="52">
        <v>22.38</v>
      </c>
      <c r="F4645" s="53"/>
      <c r="G4645" s="53"/>
      <c r="H4645" s="53"/>
      <c r="I4645" s="66">
        <v>1.5</v>
      </c>
      <c r="J4645" s="53">
        <v>1</v>
      </c>
      <c r="K4645" s="54">
        <f>VLOOKUP('Base PF Saúde'!$D4645,'Porte Honorário'!$A$2:$D$44,4,0)</f>
        <v>156.91999999999999</v>
      </c>
      <c r="L4645" s="54">
        <f>'Base PF Saúde'!$K4645*'Base PF Saúde'!$C4645</f>
        <v>156.91999999999999</v>
      </c>
      <c r="M4645" s="54">
        <f>'Base PF Saúde'!$E4645*'Uco e Filme'!$A$8</f>
        <v>315.55799999999999</v>
      </c>
      <c r="N4645" s="54">
        <f>'Base PF Saúde'!$I4645*'Uco e Filme'!$A$11</f>
        <v>57.81</v>
      </c>
      <c r="O4645" s="55">
        <f>ROUND(SUM('Base PF Saúde'!$L4645:$N4645),2)</f>
        <v>530.29</v>
      </c>
    </row>
    <row r="4646" spans="1:15" s="59" customFormat="1" x14ac:dyDescent="0.25">
      <c r="A4646" s="50">
        <v>41001460</v>
      </c>
      <c r="B4646" s="50" t="s">
        <v>4666</v>
      </c>
      <c r="C4646" s="51">
        <v>1</v>
      </c>
      <c r="D4646" s="51" t="s">
        <v>69</v>
      </c>
      <c r="E4646" s="52">
        <v>22.38</v>
      </c>
      <c r="F4646" s="53"/>
      <c r="G4646" s="53"/>
      <c r="H4646" s="53"/>
      <c r="I4646" s="66">
        <v>1.5</v>
      </c>
      <c r="J4646" s="53">
        <v>1</v>
      </c>
      <c r="K4646" s="54">
        <f>VLOOKUP('Base PF Saúde'!$D4646,'Porte Honorário'!$A$2:$D$44,4,0)</f>
        <v>156.91999999999999</v>
      </c>
      <c r="L4646" s="54">
        <f>'Base PF Saúde'!$K4646*'Base PF Saúde'!$C4646</f>
        <v>156.91999999999999</v>
      </c>
      <c r="M4646" s="54">
        <f>'Base PF Saúde'!$E4646*'Uco e Filme'!$A$8</f>
        <v>315.55799999999999</v>
      </c>
      <c r="N4646" s="54">
        <f>'Base PF Saúde'!$I4646*'Uco e Filme'!$A$11</f>
        <v>57.81</v>
      </c>
      <c r="O4646" s="55">
        <f>ROUND(SUM('Base PF Saúde'!$L4646:$N4646),2)</f>
        <v>530.29</v>
      </c>
    </row>
    <row r="4647" spans="1:15" s="59" customFormat="1" x14ac:dyDescent="0.25">
      <c r="A4647" s="50">
        <v>41001478</v>
      </c>
      <c r="B4647" s="50" t="s">
        <v>4667</v>
      </c>
      <c r="C4647" s="51">
        <v>1</v>
      </c>
      <c r="D4647" s="51" t="s">
        <v>69</v>
      </c>
      <c r="E4647" s="52">
        <v>22.38</v>
      </c>
      <c r="F4647" s="53"/>
      <c r="G4647" s="53"/>
      <c r="H4647" s="53"/>
      <c r="I4647" s="66">
        <v>1.5</v>
      </c>
      <c r="J4647" s="53">
        <v>1</v>
      </c>
      <c r="K4647" s="54">
        <f>VLOOKUP('Base PF Saúde'!$D4647,'Porte Honorário'!$A$2:$D$44,4,0)</f>
        <v>156.91999999999999</v>
      </c>
      <c r="L4647" s="54">
        <f>'Base PF Saúde'!$K4647*'Base PF Saúde'!$C4647</f>
        <v>156.91999999999999</v>
      </c>
      <c r="M4647" s="54">
        <f>'Base PF Saúde'!$E4647*'Uco e Filme'!$A$8</f>
        <v>315.55799999999999</v>
      </c>
      <c r="N4647" s="54">
        <f>'Base PF Saúde'!$I4647*'Uco e Filme'!$A$11</f>
        <v>57.81</v>
      </c>
      <c r="O4647" s="55">
        <f>ROUND(SUM('Base PF Saúde'!$L4647:$N4647),2)</f>
        <v>530.29</v>
      </c>
    </row>
    <row r="4648" spans="1:15" s="59" customFormat="1" x14ac:dyDescent="0.25">
      <c r="A4648" s="50">
        <v>41001486</v>
      </c>
      <c r="B4648" s="50" t="s">
        <v>4668</v>
      </c>
      <c r="C4648" s="51">
        <v>1</v>
      </c>
      <c r="D4648" s="51" t="s">
        <v>69</v>
      </c>
      <c r="E4648" s="52">
        <v>22.38</v>
      </c>
      <c r="F4648" s="53"/>
      <c r="G4648" s="53"/>
      <c r="H4648" s="53"/>
      <c r="I4648" s="66">
        <v>1.5</v>
      </c>
      <c r="J4648" s="53">
        <v>1</v>
      </c>
      <c r="K4648" s="54">
        <f>VLOOKUP('Base PF Saúde'!$D4648,'Porte Honorário'!$A$2:$D$44,4,0)</f>
        <v>156.91999999999999</v>
      </c>
      <c r="L4648" s="54">
        <f>'Base PF Saúde'!$K4648*'Base PF Saúde'!$C4648</f>
        <v>156.91999999999999</v>
      </c>
      <c r="M4648" s="54">
        <f>'Base PF Saúde'!$E4648*'Uco e Filme'!$A$8</f>
        <v>315.55799999999999</v>
      </c>
      <c r="N4648" s="54">
        <f>'Base PF Saúde'!$I4648*'Uco e Filme'!$A$11</f>
        <v>57.81</v>
      </c>
      <c r="O4648" s="55">
        <f>ROUND(SUM('Base PF Saúde'!$L4648:$N4648),2)</f>
        <v>530.29</v>
      </c>
    </row>
    <row r="4649" spans="1:15" s="59" customFormat="1" x14ac:dyDescent="0.25">
      <c r="A4649" s="50">
        <v>41001494</v>
      </c>
      <c r="B4649" s="50" t="s">
        <v>4669</v>
      </c>
      <c r="C4649" s="51">
        <v>1</v>
      </c>
      <c r="D4649" s="51" t="s">
        <v>69</v>
      </c>
      <c r="E4649" s="52">
        <v>22.38</v>
      </c>
      <c r="F4649" s="53"/>
      <c r="G4649" s="53"/>
      <c r="H4649" s="53"/>
      <c r="I4649" s="66">
        <v>1.5</v>
      </c>
      <c r="J4649" s="53">
        <v>1</v>
      </c>
      <c r="K4649" s="54">
        <f>VLOOKUP('Base PF Saúde'!$D4649,'Porte Honorário'!$A$2:$D$44,4,0)</f>
        <v>156.91999999999999</v>
      </c>
      <c r="L4649" s="54">
        <f>'Base PF Saúde'!$K4649*'Base PF Saúde'!$C4649</f>
        <v>156.91999999999999</v>
      </c>
      <c r="M4649" s="54">
        <f>'Base PF Saúde'!$E4649*'Uco e Filme'!$A$8</f>
        <v>315.55799999999999</v>
      </c>
      <c r="N4649" s="54">
        <f>'Base PF Saúde'!$I4649*'Uco e Filme'!$A$11</f>
        <v>57.81</v>
      </c>
      <c r="O4649" s="55">
        <f>ROUND(SUM('Base PF Saúde'!$L4649:$N4649),2)</f>
        <v>530.29</v>
      </c>
    </row>
    <row r="4650" spans="1:15" s="59" customFormat="1" x14ac:dyDescent="0.25">
      <c r="A4650" s="50">
        <v>41001508</v>
      </c>
      <c r="B4650" s="50" t="s">
        <v>4670</v>
      </c>
      <c r="C4650" s="51">
        <v>1</v>
      </c>
      <c r="D4650" s="51" t="s">
        <v>69</v>
      </c>
      <c r="E4650" s="52">
        <v>22.38</v>
      </c>
      <c r="F4650" s="53"/>
      <c r="G4650" s="53"/>
      <c r="H4650" s="53"/>
      <c r="I4650" s="66">
        <v>1.5</v>
      </c>
      <c r="J4650" s="53">
        <v>1</v>
      </c>
      <c r="K4650" s="54">
        <f>VLOOKUP('Base PF Saúde'!$D4650,'Porte Honorário'!$A$2:$D$44,4,0)</f>
        <v>156.91999999999999</v>
      </c>
      <c r="L4650" s="54">
        <f>'Base PF Saúde'!$K4650*'Base PF Saúde'!$C4650</f>
        <v>156.91999999999999</v>
      </c>
      <c r="M4650" s="54">
        <f>'Base PF Saúde'!$E4650*'Uco e Filme'!$A$8</f>
        <v>315.55799999999999</v>
      </c>
      <c r="N4650" s="54">
        <f>'Base PF Saúde'!$I4650*'Uco e Filme'!$A$11</f>
        <v>57.81</v>
      </c>
      <c r="O4650" s="55">
        <f>ROUND(SUM('Base PF Saúde'!$L4650:$N4650),2)</f>
        <v>530.29</v>
      </c>
    </row>
    <row r="4651" spans="1:15" s="59" customFormat="1" x14ac:dyDescent="0.25">
      <c r="A4651" s="50">
        <v>41001516</v>
      </c>
      <c r="B4651" s="50" t="s">
        <v>4671</v>
      </c>
      <c r="C4651" s="51">
        <v>1</v>
      </c>
      <c r="D4651" s="51" t="s">
        <v>69</v>
      </c>
      <c r="E4651" s="52">
        <v>22.38</v>
      </c>
      <c r="F4651" s="53"/>
      <c r="G4651" s="53"/>
      <c r="H4651" s="53"/>
      <c r="I4651" s="66">
        <v>1.5</v>
      </c>
      <c r="J4651" s="53">
        <v>1</v>
      </c>
      <c r="K4651" s="54">
        <f>VLOOKUP('Base PF Saúde'!$D4651,'Porte Honorário'!$A$2:$D$44,4,0)</f>
        <v>156.91999999999999</v>
      </c>
      <c r="L4651" s="54">
        <f>'Base PF Saúde'!$K4651*'Base PF Saúde'!$C4651</f>
        <v>156.91999999999999</v>
      </c>
      <c r="M4651" s="54">
        <f>'Base PF Saúde'!$E4651*'Uco e Filme'!$A$8</f>
        <v>315.55799999999999</v>
      </c>
      <c r="N4651" s="54">
        <f>'Base PF Saúde'!$I4651*'Uco e Filme'!$A$11</f>
        <v>57.81</v>
      </c>
      <c r="O4651" s="55">
        <f>ROUND(SUM('Base PF Saúde'!$L4651:$N4651),2)</f>
        <v>530.29</v>
      </c>
    </row>
    <row r="4652" spans="1:15" s="59" customFormat="1" x14ac:dyDescent="0.25">
      <c r="A4652" s="50">
        <v>41001524</v>
      </c>
      <c r="B4652" s="50" t="s">
        <v>4672</v>
      </c>
      <c r="C4652" s="51">
        <v>1</v>
      </c>
      <c r="D4652" s="51" t="s">
        <v>69</v>
      </c>
      <c r="E4652" s="52">
        <v>22.38</v>
      </c>
      <c r="F4652" s="53"/>
      <c r="G4652" s="53"/>
      <c r="H4652" s="53"/>
      <c r="I4652" s="66">
        <v>1.5</v>
      </c>
      <c r="J4652" s="53">
        <v>1</v>
      </c>
      <c r="K4652" s="54">
        <f>VLOOKUP('Base PF Saúde'!$D4652,'Porte Honorário'!$A$2:$D$44,4,0)</f>
        <v>156.91999999999999</v>
      </c>
      <c r="L4652" s="54">
        <f>'Base PF Saúde'!$K4652*'Base PF Saúde'!$C4652</f>
        <v>156.91999999999999</v>
      </c>
      <c r="M4652" s="54">
        <f>'Base PF Saúde'!$E4652*'Uco e Filme'!$A$8</f>
        <v>315.55799999999999</v>
      </c>
      <c r="N4652" s="54">
        <f>'Base PF Saúde'!$I4652*'Uco e Filme'!$A$11</f>
        <v>57.81</v>
      </c>
      <c r="O4652" s="55">
        <f>ROUND(SUM('Base PF Saúde'!$L4652:$N4652),2)</f>
        <v>530.29</v>
      </c>
    </row>
    <row r="4653" spans="1:15" s="59" customFormat="1" x14ac:dyDescent="0.25">
      <c r="A4653" s="50">
        <v>41001532</v>
      </c>
      <c r="B4653" s="50" t="s">
        <v>4673</v>
      </c>
      <c r="C4653" s="51">
        <v>1</v>
      </c>
      <c r="D4653" s="51" t="s">
        <v>102</v>
      </c>
      <c r="E4653" s="52">
        <v>25.736999999999998</v>
      </c>
      <c r="F4653" s="53"/>
      <c r="G4653" s="53"/>
      <c r="H4653" s="53"/>
      <c r="I4653" s="66">
        <v>1.5</v>
      </c>
      <c r="J4653" s="53">
        <v>1</v>
      </c>
      <c r="K4653" s="54">
        <f>VLOOKUP('Base PF Saúde'!$D4653,'Porte Honorário'!$A$2:$D$44,4,0)</f>
        <v>137.31</v>
      </c>
      <c r="L4653" s="54">
        <f>'Base PF Saúde'!$K4653*'Base PF Saúde'!$C4653</f>
        <v>137.31</v>
      </c>
      <c r="M4653" s="54">
        <f>'Base PF Saúde'!$E4653*'Uco e Filme'!$A$8</f>
        <v>362.89169999999996</v>
      </c>
      <c r="N4653" s="54">
        <f>'Base PF Saúde'!$I4653*'Uco e Filme'!$A$11</f>
        <v>57.81</v>
      </c>
      <c r="O4653" s="55">
        <f>ROUND(SUM('Base PF Saúde'!$L4653:$N4653),2)</f>
        <v>558.01</v>
      </c>
    </row>
    <row r="4654" spans="1:15" s="59" customFormat="1" ht="21" customHeight="1" x14ac:dyDescent="0.25">
      <c r="A4654" s="72" t="s">
        <v>4674</v>
      </c>
      <c r="B4654" s="73"/>
      <c r="C4654" s="73"/>
      <c r="D4654" s="73"/>
      <c r="E4654" s="73"/>
      <c r="F4654" s="73"/>
      <c r="G4654" s="73"/>
      <c r="H4654" s="73"/>
      <c r="I4654" s="73"/>
      <c r="J4654" s="73"/>
      <c r="K4654" s="73">
        <f>VLOOKUP('Base PF Saúde'!$D4654,'Porte Honorário'!$A$2:$D$44,4,0)</f>
        <v>0</v>
      </c>
      <c r="L4654" s="73">
        <f>'Base PF Saúde'!$K4654*'Base PF Saúde'!$C4654</f>
        <v>0</v>
      </c>
      <c r="M4654" s="73">
        <f>'Base PF Saúde'!$E4654*'Uco e Filme'!$A$8</f>
        <v>0</v>
      </c>
      <c r="N4654" s="73">
        <f>'Base PF Saúde'!$I4654*'Uco e Filme'!$A$11</f>
        <v>0</v>
      </c>
      <c r="O4654" s="74">
        <f>ROUND(SUM('Base PF Saúde'!$L4654:$N4654),2)</f>
        <v>0</v>
      </c>
    </row>
    <row r="4655" spans="1:15" s="59" customFormat="1" ht="24" x14ac:dyDescent="0.25">
      <c r="A4655" s="50">
        <v>41002016</v>
      </c>
      <c r="B4655" s="50" t="s">
        <v>4675</v>
      </c>
      <c r="C4655" s="51">
        <v>1</v>
      </c>
      <c r="D4655" s="51" t="s">
        <v>64</v>
      </c>
      <c r="E4655" s="52"/>
      <c r="F4655" s="58"/>
      <c r="G4655" s="58"/>
      <c r="H4655" s="53"/>
      <c r="I4655" s="66"/>
      <c r="J4655" s="53"/>
      <c r="K4655" s="54">
        <f>VLOOKUP('Base PF Saúde'!$D4655,'Porte Honorário'!$A$2:$D$44,4,0)</f>
        <v>49.03</v>
      </c>
      <c r="L4655" s="54">
        <f>'Base PF Saúde'!$K4655*'Base PF Saúde'!$C4655</f>
        <v>49.03</v>
      </c>
      <c r="M4655" s="54">
        <f>'Base PF Saúde'!$E4655*'Uco e Filme'!$A$8</f>
        <v>0</v>
      </c>
      <c r="N4655" s="54">
        <f>'Base PF Saúde'!$H4655*'Uco e Filme'!$A$11</f>
        <v>0</v>
      </c>
      <c r="O4655" s="55">
        <f>ROUND(SUM('Base PF Saúde'!$L4655:$N4655),2)</f>
        <v>49.03</v>
      </c>
    </row>
    <row r="4656" spans="1:15" s="59" customFormat="1" ht="24" x14ac:dyDescent="0.25">
      <c r="A4656" s="50">
        <v>41002032</v>
      </c>
      <c r="B4656" s="50" t="s">
        <v>4676</v>
      </c>
      <c r="C4656" s="51">
        <v>1</v>
      </c>
      <c r="D4656" s="51" t="s">
        <v>140</v>
      </c>
      <c r="E4656" s="52"/>
      <c r="F4656" s="58"/>
      <c r="G4656" s="58"/>
      <c r="H4656" s="53"/>
      <c r="I4656" s="66"/>
      <c r="J4656" s="53"/>
      <c r="K4656" s="54">
        <f>VLOOKUP('Base PF Saúde'!$D4656,'Porte Honorário'!$A$2:$D$44,4,0)</f>
        <v>250.11</v>
      </c>
      <c r="L4656" s="54">
        <f>'Base PF Saúde'!$K4656*'Base PF Saúde'!$C4656</f>
        <v>250.11</v>
      </c>
      <c r="M4656" s="54">
        <f>'Base PF Saúde'!$E4656*'Uco e Filme'!$A$8</f>
        <v>0</v>
      </c>
      <c r="N4656" s="54">
        <f>'Base PF Saúde'!$H4656*'Uco e Filme'!$A$11</f>
        <v>0</v>
      </c>
      <c r="O4656" s="55">
        <f>ROUND(SUM('Base PF Saúde'!$L4656:$N4656),2)</f>
        <v>250.11</v>
      </c>
    </row>
    <row r="4657" spans="1:15" s="59" customFormat="1" ht="24" x14ac:dyDescent="0.25">
      <c r="A4657" s="50">
        <v>41002040</v>
      </c>
      <c r="B4657" s="50" t="s">
        <v>4677</v>
      </c>
      <c r="C4657" s="51">
        <v>1</v>
      </c>
      <c r="D4657" s="51" t="s">
        <v>52</v>
      </c>
      <c r="E4657" s="52"/>
      <c r="F4657" s="58"/>
      <c r="G4657" s="58"/>
      <c r="H4657" s="53"/>
      <c r="I4657" s="66"/>
      <c r="J4657" s="53"/>
      <c r="K4657" s="54">
        <f>VLOOKUP('Base PF Saúde'!$D4657,'Porte Honorário'!$A$2:$D$44,4,0)</f>
        <v>107.88</v>
      </c>
      <c r="L4657" s="54">
        <f>'Base PF Saúde'!$K4657*'Base PF Saúde'!$C4657</f>
        <v>107.88</v>
      </c>
      <c r="M4657" s="54">
        <f>'Base PF Saúde'!$E4657*'Uco e Filme'!$A$8</f>
        <v>0</v>
      </c>
      <c r="N4657" s="54">
        <f>'Base PF Saúde'!$H4657*'Uco e Filme'!$A$11</f>
        <v>0</v>
      </c>
      <c r="O4657" s="55">
        <f>ROUND(SUM('Base PF Saúde'!$L4657:$N4657),2)</f>
        <v>107.88</v>
      </c>
    </row>
    <row r="4658" spans="1:15" ht="13.9" customHeight="1" x14ac:dyDescent="0.25">
      <c r="A4658" s="69" t="s">
        <v>4678</v>
      </c>
      <c r="B4658" s="70"/>
      <c r="C4658" s="70"/>
      <c r="D4658" s="70"/>
      <c r="E4658" s="70"/>
      <c r="F4658" s="70"/>
      <c r="G4658" s="70"/>
      <c r="H4658" s="70"/>
      <c r="I4658" s="70"/>
      <c r="J4658" s="70"/>
      <c r="K4658" s="70"/>
      <c r="L4658" s="70"/>
      <c r="M4658" s="70"/>
      <c r="N4658" s="70"/>
      <c r="O4658" s="71"/>
    </row>
    <row r="4659" spans="1:15" ht="13.9" customHeight="1" x14ac:dyDescent="0.25">
      <c r="A4659" s="69" t="s">
        <v>4679</v>
      </c>
      <c r="B4659" s="70"/>
      <c r="C4659" s="70"/>
      <c r="D4659" s="70"/>
      <c r="E4659" s="70"/>
      <c r="F4659" s="70"/>
      <c r="G4659" s="70"/>
      <c r="H4659" s="70"/>
      <c r="I4659" s="70"/>
      <c r="J4659" s="70"/>
      <c r="K4659" s="70">
        <f>VLOOKUP('Base PF Saúde'!$D4659,'Porte Honorário'!$A$2:$D$44,4,0)</f>
        <v>0</v>
      </c>
      <c r="L4659" s="70">
        <f>'Base PF Saúde'!$K4659*'Base PF Saúde'!$C4659</f>
        <v>0</v>
      </c>
      <c r="M4659" s="70">
        <f>'Base PF Saúde'!$E4659*'Uco e Filme'!$A$2</f>
        <v>0</v>
      </c>
      <c r="N4659" s="70">
        <f>'Base PF Saúde'!$H4659*'Uco e Filme'!$A$11</f>
        <v>0</v>
      </c>
      <c r="O4659" s="71">
        <f>ROUND(SUM('Base PF Saúde'!$L4659:$N4659),2)</f>
        <v>0</v>
      </c>
    </row>
    <row r="4660" spans="1:15" ht="13.9" customHeight="1" x14ac:dyDescent="0.25">
      <c r="A4660" s="69" t="s">
        <v>4680</v>
      </c>
      <c r="B4660" s="70"/>
      <c r="C4660" s="70"/>
      <c r="D4660" s="70"/>
      <c r="E4660" s="70"/>
      <c r="F4660" s="70"/>
      <c r="G4660" s="70"/>
      <c r="H4660" s="70"/>
      <c r="I4660" s="70"/>
      <c r="J4660" s="70"/>
      <c r="K4660" s="70">
        <f>VLOOKUP('Base PF Saúde'!$D4660,'Porte Honorário'!$A$2:$D$44,4,0)</f>
        <v>0</v>
      </c>
      <c r="L4660" s="70">
        <f>'Base PF Saúde'!$K4660*'Base PF Saúde'!$C4660</f>
        <v>0</v>
      </c>
      <c r="M4660" s="70">
        <f>'Base PF Saúde'!$E4660*'Uco e Filme'!$A$2</f>
        <v>0</v>
      </c>
      <c r="N4660" s="70">
        <f>'Base PF Saúde'!$H4660*'Uco e Filme'!$A$11</f>
        <v>0</v>
      </c>
      <c r="O4660" s="71">
        <f>ROUND(SUM('Base PF Saúde'!$L4660:$N4660),2)</f>
        <v>0</v>
      </c>
    </row>
    <row r="4661" spans="1:15" ht="13.9" customHeight="1" x14ac:dyDescent="0.25">
      <c r="A4661" s="69" t="s">
        <v>4681</v>
      </c>
      <c r="B4661" s="70"/>
      <c r="C4661" s="70"/>
      <c r="D4661" s="70"/>
      <c r="E4661" s="70"/>
      <c r="F4661" s="70"/>
      <c r="G4661" s="70"/>
      <c r="H4661" s="70"/>
      <c r="I4661" s="70"/>
      <c r="J4661" s="70"/>
      <c r="K4661" s="70">
        <f>VLOOKUP('Base PF Saúde'!$D4661,'Porte Honorário'!$A$2:$D$44,4,0)</f>
        <v>0</v>
      </c>
      <c r="L4661" s="70">
        <f>'Base PF Saúde'!$K4661*'Base PF Saúde'!$C4661</f>
        <v>0</v>
      </c>
      <c r="M4661" s="70">
        <f>'Base PF Saúde'!$E4661*'Uco e Filme'!$A$2</f>
        <v>0</v>
      </c>
      <c r="N4661" s="70">
        <f>'Base PF Saúde'!$H4661*'Uco e Filme'!$A$11</f>
        <v>0</v>
      </c>
      <c r="O4661" s="71">
        <f>ROUND(SUM('Base PF Saúde'!$L4661:$N4661),2)</f>
        <v>0</v>
      </c>
    </row>
    <row r="4662" spans="1:15" ht="18" customHeight="1" x14ac:dyDescent="0.25">
      <c r="A4662" s="69" t="s">
        <v>4682</v>
      </c>
      <c r="B4662" s="70"/>
      <c r="C4662" s="70"/>
      <c r="D4662" s="70"/>
      <c r="E4662" s="70"/>
      <c r="F4662" s="70"/>
      <c r="G4662" s="70"/>
      <c r="H4662" s="70"/>
      <c r="I4662" s="70"/>
      <c r="J4662" s="70"/>
      <c r="K4662" s="70">
        <f>VLOOKUP('Base PF Saúde'!$D4662,'Porte Honorário'!$A$2:$D$44,4,0)</f>
        <v>0</v>
      </c>
      <c r="L4662" s="70">
        <f>'Base PF Saúde'!$K4662*'Base PF Saúde'!$C4662</f>
        <v>0</v>
      </c>
      <c r="M4662" s="70">
        <f>'Base PF Saúde'!$E4662*'Uco e Filme'!$A$2</f>
        <v>0</v>
      </c>
      <c r="N4662" s="70">
        <f>'Base PF Saúde'!$H4662*'Uco e Filme'!$A$11</f>
        <v>0</v>
      </c>
      <c r="O4662" s="71">
        <f>ROUND(SUM('Base PF Saúde'!$L4662:$N4662),2)</f>
        <v>0</v>
      </c>
    </row>
    <row r="4663" spans="1:15" ht="13.9" customHeight="1" x14ac:dyDescent="0.25">
      <c r="A4663" s="69" t="s">
        <v>4683</v>
      </c>
      <c r="B4663" s="70"/>
      <c r="C4663" s="70"/>
      <c r="D4663" s="70"/>
      <c r="E4663" s="70"/>
      <c r="F4663" s="70"/>
      <c r="G4663" s="70"/>
      <c r="H4663" s="70"/>
      <c r="I4663" s="70"/>
      <c r="J4663" s="70"/>
      <c r="K4663" s="70">
        <f>VLOOKUP('Base PF Saúde'!$D4663,'Porte Honorário'!$A$2:$D$44,4,0)</f>
        <v>0</v>
      </c>
      <c r="L4663" s="70">
        <f>'Base PF Saúde'!$K4663*'Base PF Saúde'!$C4663</f>
        <v>0</v>
      </c>
      <c r="M4663" s="70">
        <f>'Base PF Saúde'!$E4663*'Uco e Filme'!$A$2</f>
        <v>0</v>
      </c>
      <c r="N4663" s="70">
        <f>'Base PF Saúde'!$H4663*'Uco e Filme'!$A$11</f>
        <v>0</v>
      </c>
      <c r="O4663" s="71">
        <f>ROUND(SUM('Base PF Saúde'!$L4663:$N4663),2)</f>
        <v>0</v>
      </c>
    </row>
    <row r="4664" spans="1:15" ht="13.9" customHeight="1" x14ac:dyDescent="0.25">
      <c r="A4664" s="69" t="s">
        <v>4684</v>
      </c>
      <c r="B4664" s="70"/>
      <c r="C4664" s="70"/>
      <c r="D4664" s="70"/>
      <c r="E4664" s="70"/>
      <c r="F4664" s="70"/>
      <c r="G4664" s="70"/>
      <c r="H4664" s="70"/>
      <c r="I4664" s="70"/>
      <c r="J4664" s="70"/>
      <c r="K4664" s="70">
        <f>VLOOKUP('Base PF Saúde'!$D4664,'Porte Honorário'!$A$2:$D$44,4,0)</f>
        <v>0</v>
      </c>
      <c r="L4664" s="70">
        <f>'Base PF Saúde'!$K4664*'Base PF Saúde'!$C4664</f>
        <v>0</v>
      </c>
      <c r="M4664" s="70">
        <f>'Base PF Saúde'!$E4664*'Uco e Filme'!$A$2</f>
        <v>0</v>
      </c>
      <c r="N4664" s="70">
        <f>'Base PF Saúde'!$H4664*'Uco e Filme'!$A$11</f>
        <v>0</v>
      </c>
      <c r="O4664" s="71">
        <f>ROUND(SUM('Base PF Saúde'!$L4664:$N4664),2)</f>
        <v>0</v>
      </c>
    </row>
    <row r="4665" spans="1:15" ht="27" customHeight="1" x14ac:dyDescent="0.25">
      <c r="A4665" s="69" t="s">
        <v>4685</v>
      </c>
      <c r="B4665" s="70"/>
      <c r="C4665" s="70"/>
      <c r="D4665" s="70"/>
      <c r="E4665" s="70"/>
      <c r="F4665" s="70"/>
      <c r="G4665" s="70"/>
      <c r="H4665" s="70"/>
      <c r="I4665" s="70"/>
      <c r="J4665" s="70"/>
      <c r="K4665" s="70">
        <f>VLOOKUP('Base PF Saúde'!$D4665,'Porte Honorário'!$A$2:$D$44,4,0)</f>
        <v>0</v>
      </c>
      <c r="L4665" s="70">
        <f>'Base PF Saúde'!$K4665*'Base PF Saúde'!$C4665</f>
        <v>0</v>
      </c>
      <c r="M4665" s="70">
        <f>'Base PF Saúde'!$E4665*'Uco e Filme'!$A$2</f>
        <v>0</v>
      </c>
      <c r="N4665" s="70">
        <f>'Base PF Saúde'!$H4665*'Uco e Filme'!$A$11</f>
        <v>0</v>
      </c>
      <c r="O4665" s="71">
        <f>ROUND(SUM('Base PF Saúde'!$L4665:$N4665),2)</f>
        <v>0</v>
      </c>
    </row>
    <row r="4666" spans="1:15" ht="13.9" customHeight="1" x14ac:dyDescent="0.25">
      <c r="A4666" s="69" t="s">
        <v>4686</v>
      </c>
      <c r="B4666" s="70"/>
      <c r="C4666" s="70"/>
      <c r="D4666" s="70"/>
      <c r="E4666" s="70"/>
      <c r="F4666" s="70"/>
      <c r="G4666" s="70"/>
      <c r="H4666" s="70"/>
      <c r="I4666" s="70"/>
      <c r="J4666" s="70"/>
      <c r="K4666" s="70">
        <f>VLOOKUP('Base PF Saúde'!$D4666,'Porte Honorário'!$A$2:$D$44,4,0)</f>
        <v>0</v>
      </c>
      <c r="L4666" s="70">
        <f>'Base PF Saúde'!$K4666*'Base PF Saúde'!$C4666</f>
        <v>0</v>
      </c>
      <c r="M4666" s="70">
        <f>'Base PF Saúde'!$E4666*'Uco e Filme'!$A$2</f>
        <v>0</v>
      </c>
      <c r="N4666" s="70">
        <f>'Base PF Saúde'!$H4666*'Uco e Filme'!$A$11</f>
        <v>0</v>
      </c>
      <c r="O4666" s="71">
        <f>ROUND(SUM('Base PF Saúde'!$L4666:$N4666),2)</f>
        <v>0</v>
      </c>
    </row>
    <row r="4667" spans="1:15" ht="18" customHeight="1" x14ac:dyDescent="0.25">
      <c r="A4667" s="72" t="s">
        <v>4687</v>
      </c>
      <c r="B4667" s="73"/>
      <c r="C4667" s="73"/>
      <c r="D4667" s="73"/>
      <c r="E4667" s="73"/>
      <c r="F4667" s="73"/>
      <c r="G4667" s="73"/>
      <c r="H4667" s="73"/>
      <c r="I4667" s="73"/>
      <c r="J4667" s="73"/>
      <c r="K4667" s="73">
        <f>VLOOKUP('Base PF Saúde'!$D4667,'Porte Honorário'!$A$2:$D$44,4,0)</f>
        <v>0</v>
      </c>
      <c r="L4667" s="73">
        <f>'Base PF Saúde'!$K4667*'Base PF Saúde'!$C4667</f>
        <v>0</v>
      </c>
      <c r="M4667" s="73">
        <f>'Base PF Saúde'!$E4667*'Uco e Filme'!$A$2</f>
        <v>0</v>
      </c>
      <c r="N4667" s="73">
        <f>'Base PF Saúde'!$H4667*'Uco e Filme'!$A$11</f>
        <v>0</v>
      </c>
      <c r="O4667" s="74">
        <f>ROUND(SUM('Base PF Saúde'!$L4667:$N4667),2)</f>
        <v>0</v>
      </c>
    </row>
    <row r="4668" spans="1:15" s="59" customFormat="1" ht="19.149999999999999" customHeight="1" x14ac:dyDescent="0.25">
      <c r="A4668" s="50">
        <v>41101014</v>
      </c>
      <c r="B4668" s="50" t="s">
        <v>4688</v>
      </c>
      <c r="C4668" s="51">
        <v>1</v>
      </c>
      <c r="D4668" s="51" t="s">
        <v>69</v>
      </c>
      <c r="E4668" s="52">
        <v>47.24</v>
      </c>
      <c r="F4668" s="58"/>
      <c r="G4668" s="58"/>
      <c r="H4668" s="53"/>
      <c r="I4668" s="66">
        <v>4</v>
      </c>
      <c r="J4668" s="53">
        <v>1</v>
      </c>
      <c r="K4668" s="54">
        <f>VLOOKUP('Base PF Saúde'!$D4668,'Porte Honorário'!$A$2:$D$44,4,0)</f>
        <v>156.91999999999999</v>
      </c>
      <c r="L4668" s="54">
        <f>'Base PF Saúde'!$K4668*'Base PF Saúde'!$C4668</f>
        <v>156.91999999999999</v>
      </c>
      <c r="M4668" s="54">
        <f>'Base PF Saúde'!$E4668*'Uco e Filme'!$A$8</f>
        <v>666.08400000000006</v>
      </c>
      <c r="N4668" s="54">
        <f>'Base PF Saúde'!$I4668*'Uco e Filme'!$A$11</f>
        <v>154.16</v>
      </c>
      <c r="O4668" s="55">
        <f>ROUND(SUM('Base PF Saúde'!$L4668:$N4668),2)</f>
        <v>977.16</v>
      </c>
    </row>
    <row r="4669" spans="1:15" s="59" customFormat="1" x14ac:dyDescent="0.25">
      <c r="A4669" s="50">
        <v>41101022</v>
      </c>
      <c r="B4669" s="50" t="s">
        <v>4689</v>
      </c>
      <c r="C4669" s="51">
        <v>1</v>
      </c>
      <c r="D4669" s="51" t="s">
        <v>69</v>
      </c>
      <c r="E4669" s="52">
        <v>47.24</v>
      </c>
      <c r="F4669" s="58"/>
      <c r="G4669" s="58"/>
      <c r="H4669" s="53"/>
      <c r="I4669" s="66">
        <v>4</v>
      </c>
      <c r="J4669" s="53">
        <v>1</v>
      </c>
      <c r="K4669" s="54">
        <f>VLOOKUP('Base PF Saúde'!$D4669,'Porte Honorário'!$A$2:$D$44,4,0)</f>
        <v>156.91999999999999</v>
      </c>
      <c r="L4669" s="54">
        <f>'Base PF Saúde'!$K4669*'Base PF Saúde'!$C4669</f>
        <v>156.91999999999999</v>
      </c>
      <c r="M4669" s="54">
        <f>'Base PF Saúde'!$E4669*'Uco e Filme'!$A$8</f>
        <v>666.08400000000006</v>
      </c>
      <c r="N4669" s="54">
        <f>'Base PF Saúde'!$I4669*'Uco e Filme'!$A$11</f>
        <v>154.16</v>
      </c>
      <c r="O4669" s="55">
        <f>ROUND(SUM('Base PF Saúde'!$L4669:$N4669),2)</f>
        <v>977.16</v>
      </c>
    </row>
    <row r="4670" spans="1:15" s="59" customFormat="1" x14ac:dyDescent="0.25">
      <c r="A4670" s="50">
        <v>41101030</v>
      </c>
      <c r="B4670" s="50" t="s">
        <v>4690</v>
      </c>
      <c r="C4670" s="51">
        <v>1</v>
      </c>
      <c r="D4670" s="51" t="s">
        <v>69</v>
      </c>
      <c r="E4670" s="52">
        <v>47.24</v>
      </c>
      <c r="F4670" s="58"/>
      <c r="G4670" s="58"/>
      <c r="H4670" s="53"/>
      <c r="I4670" s="66">
        <v>4</v>
      </c>
      <c r="J4670" s="53">
        <v>1</v>
      </c>
      <c r="K4670" s="54">
        <f>VLOOKUP('Base PF Saúde'!$D4670,'Porte Honorário'!$A$2:$D$44,4,0)</f>
        <v>156.91999999999999</v>
      </c>
      <c r="L4670" s="54">
        <f>'Base PF Saúde'!$K4670*'Base PF Saúde'!$C4670</f>
        <v>156.91999999999999</v>
      </c>
      <c r="M4670" s="54">
        <f>'Base PF Saúde'!$E4670*'Uco e Filme'!$A$8</f>
        <v>666.08400000000006</v>
      </c>
      <c r="N4670" s="54">
        <f>'Base PF Saúde'!$I4670*'Uco e Filme'!$A$11</f>
        <v>154.16</v>
      </c>
      <c r="O4670" s="55">
        <f>ROUND(SUM('Base PF Saúde'!$L4670:$N4670),2)</f>
        <v>977.16</v>
      </c>
    </row>
    <row r="4671" spans="1:15" s="59" customFormat="1" x14ac:dyDescent="0.25">
      <c r="A4671" s="50">
        <v>41101049</v>
      </c>
      <c r="B4671" s="50" t="s">
        <v>4691</v>
      </c>
      <c r="C4671" s="51">
        <v>1</v>
      </c>
      <c r="D4671" s="51" t="s">
        <v>102</v>
      </c>
      <c r="E4671" s="52">
        <v>11.95</v>
      </c>
      <c r="F4671" s="58"/>
      <c r="G4671" s="58"/>
      <c r="H4671" s="53"/>
      <c r="I4671" s="66">
        <v>1</v>
      </c>
      <c r="J4671" s="53">
        <v>1</v>
      </c>
      <c r="K4671" s="54">
        <f>VLOOKUP('Base PF Saúde'!$D4671,'Porte Honorário'!$A$2:$D$44,4,0)</f>
        <v>137.31</v>
      </c>
      <c r="L4671" s="54">
        <f>'Base PF Saúde'!$K4671*'Base PF Saúde'!$C4671</f>
        <v>137.31</v>
      </c>
      <c r="M4671" s="54">
        <f>'Base PF Saúde'!$E4671*'Uco e Filme'!$A$8</f>
        <v>168.49499999999998</v>
      </c>
      <c r="N4671" s="54">
        <f>'Base PF Saúde'!$I4671*'Uco e Filme'!$A$11</f>
        <v>38.54</v>
      </c>
      <c r="O4671" s="55">
        <f>ROUND(SUM('Base PF Saúde'!$L4671:$N4671),2)</f>
        <v>344.35</v>
      </c>
    </row>
    <row r="4672" spans="1:15" s="59" customFormat="1" x14ac:dyDescent="0.25">
      <c r="A4672" s="50">
        <v>41101057</v>
      </c>
      <c r="B4672" s="50" t="s">
        <v>4692</v>
      </c>
      <c r="C4672" s="51">
        <v>1</v>
      </c>
      <c r="D4672" s="51" t="s">
        <v>102</v>
      </c>
      <c r="E4672" s="52">
        <v>11.95</v>
      </c>
      <c r="F4672" s="58"/>
      <c r="G4672" s="58"/>
      <c r="H4672" s="53"/>
      <c r="I4672" s="66">
        <v>1</v>
      </c>
      <c r="J4672" s="53">
        <v>1</v>
      </c>
      <c r="K4672" s="54">
        <f>VLOOKUP('Base PF Saúde'!$D4672,'Porte Honorário'!$A$2:$D$44,4,0)</f>
        <v>137.31</v>
      </c>
      <c r="L4672" s="54">
        <f>'Base PF Saúde'!$K4672*'Base PF Saúde'!$C4672</f>
        <v>137.31</v>
      </c>
      <c r="M4672" s="54">
        <f>'Base PF Saúde'!$E4672*'Uco e Filme'!$A$8</f>
        <v>168.49499999999998</v>
      </c>
      <c r="N4672" s="54">
        <f>'Base PF Saúde'!$I4672*'Uco e Filme'!$A$11</f>
        <v>38.54</v>
      </c>
      <c r="O4672" s="55">
        <f>ROUND(SUM('Base PF Saúde'!$L4672:$N4672),2)</f>
        <v>344.35</v>
      </c>
    </row>
    <row r="4673" spans="1:15" s="59" customFormat="1" x14ac:dyDescent="0.25">
      <c r="A4673" s="50">
        <v>41101065</v>
      </c>
      <c r="B4673" s="50" t="s">
        <v>4693</v>
      </c>
      <c r="C4673" s="51">
        <v>1</v>
      </c>
      <c r="D4673" s="51" t="s">
        <v>102</v>
      </c>
      <c r="E4673" s="52">
        <v>11.95</v>
      </c>
      <c r="F4673" s="58"/>
      <c r="G4673" s="58"/>
      <c r="H4673" s="53"/>
      <c r="I4673" s="66">
        <v>1</v>
      </c>
      <c r="J4673" s="53">
        <v>1</v>
      </c>
      <c r="K4673" s="54">
        <f>VLOOKUP('Base PF Saúde'!$D4673,'Porte Honorário'!$A$2:$D$44,4,0)</f>
        <v>137.31</v>
      </c>
      <c r="L4673" s="54">
        <f>'Base PF Saúde'!$K4673*'Base PF Saúde'!$C4673</f>
        <v>137.31</v>
      </c>
      <c r="M4673" s="54">
        <f>'Base PF Saúde'!$E4673*'Uco e Filme'!$A$8</f>
        <v>168.49499999999998</v>
      </c>
      <c r="N4673" s="54">
        <f>'Base PF Saúde'!$I4673*'Uco e Filme'!$A$11</f>
        <v>38.54</v>
      </c>
      <c r="O4673" s="55">
        <f>ROUND(SUM('Base PF Saúde'!$L4673:$N4673),2)</f>
        <v>344.35</v>
      </c>
    </row>
    <row r="4674" spans="1:15" s="59" customFormat="1" x14ac:dyDescent="0.25">
      <c r="A4674" s="50">
        <v>41101073</v>
      </c>
      <c r="B4674" s="50" t="s">
        <v>4694</v>
      </c>
      <c r="C4674" s="51">
        <v>1</v>
      </c>
      <c r="D4674" s="51" t="s">
        <v>69</v>
      </c>
      <c r="E4674" s="52">
        <v>47.24</v>
      </c>
      <c r="F4674" s="58"/>
      <c r="G4674" s="58"/>
      <c r="H4674" s="53"/>
      <c r="I4674" s="66">
        <v>4</v>
      </c>
      <c r="J4674" s="53">
        <v>1</v>
      </c>
      <c r="K4674" s="54">
        <f>VLOOKUP('Base PF Saúde'!$D4674,'Porte Honorário'!$A$2:$D$44,4,0)</f>
        <v>156.91999999999999</v>
      </c>
      <c r="L4674" s="54">
        <f>'Base PF Saúde'!$K4674*'Base PF Saúde'!$C4674</f>
        <v>156.91999999999999</v>
      </c>
      <c r="M4674" s="54">
        <f>'Base PF Saúde'!$E4674*'Uco e Filme'!$A$8</f>
        <v>666.08400000000006</v>
      </c>
      <c r="N4674" s="54">
        <f>'Base PF Saúde'!$I4674*'Uco e Filme'!$A$11</f>
        <v>154.16</v>
      </c>
      <c r="O4674" s="55">
        <f>ROUND(SUM('Base PF Saúde'!$L4674:$N4674),2)</f>
        <v>977.16</v>
      </c>
    </row>
    <row r="4675" spans="1:15" s="59" customFormat="1" x14ac:dyDescent="0.25">
      <c r="A4675" s="50">
        <v>41101081</v>
      </c>
      <c r="B4675" s="50" t="s">
        <v>4695</v>
      </c>
      <c r="C4675" s="51">
        <v>1</v>
      </c>
      <c r="D4675" s="51" t="s">
        <v>69</v>
      </c>
      <c r="E4675" s="52">
        <v>47.24</v>
      </c>
      <c r="F4675" s="58"/>
      <c r="G4675" s="58"/>
      <c r="H4675" s="53"/>
      <c r="I4675" s="66">
        <v>4</v>
      </c>
      <c r="J4675" s="53">
        <v>1</v>
      </c>
      <c r="K4675" s="54">
        <f>VLOOKUP('Base PF Saúde'!$D4675,'Porte Honorário'!$A$2:$D$44,4,0)</f>
        <v>156.91999999999999</v>
      </c>
      <c r="L4675" s="54">
        <f>'Base PF Saúde'!$K4675*'Base PF Saúde'!$C4675</f>
        <v>156.91999999999999</v>
      </c>
      <c r="M4675" s="54">
        <f>'Base PF Saúde'!$E4675*'Uco e Filme'!$A$8</f>
        <v>666.08400000000006</v>
      </c>
      <c r="N4675" s="54">
        <f>'Base PF Saúde'!$I4675*'Uco e Filme'!$A$11</f>
        <v>154.16</v>
      </c>
      <c r="O4675" s="55">
        <f>ROUND(SUM('Base PF Saúde'!$L4675:$N4675),2)</f>
        <v>977.16</v>
      </c>
    </row>
    <row r="4676" spans="1:15" s="59" customFormat="1" x14ac:dyDescent="0.25">
      <c r="A4676" s="50">
        <v>41101090</v>
      </c>
      <c r="B4676" s="50" t="s">
        <v>4696</v>
      </c>
      <c r="C4676" s="51">
        <v>1</v>
      </c>
      <c r="D4676" s="51" t="s">
        <v>69</v>
      </c>
      <c r="E4676" s="52">
        <v>47.24</v>
      </c>
      <c r="F4676" s="58"/>
      <c r="G4676" s="58"/>
      <c r="H4676" s="53"/>
      <c r="I4676" s="66">
        <v>4</v>
      </c>
      <c r="J4676" s="53">
        <v>1</v>
      </c>
      <c r="K4676" s="54">
        <f>VLOOKUP('Base PF Saúde'!$D4676,'Porte Honorário'!$A$2:$D$44,4,0)</f>
        <v>156.91999999999999</v>
      </c>
      <c r="L4676" s="54">
        <f>'Base PF Saúde'!$K4676*'Base PF Saúde'!$C4676</f>
        <v>156.91999999999999</v>
      </c>
      <c r="M4676" s="54">
        <f>'Base PF Saúde'!$E4676*'Uco e Filme'!$A$8</f>
        <v>666.08400000000006</v>
      </c>
      <c r="N4676" s="54">
        <f>'Base PF Saúde'!$I4676*'Uco e Filme'!$A$11</f>
        <v>154.16</v>
      </c>
      <c r="O4676" s="55">
        <f>ROUND(SUM('Base PF Saúde'!$L4676:$N4676),2)</f>
        <v>977.16</v>
      </c>
    </row>
    <row r="4677" spans="1:15" s="59" customFormat="1" x14ac:dyDescent="0.25">
      <c r="A4677" s="50">
        <v>41101103</v>
      </c>
      <c r="B4677" s="50" t="s">
        <v>4697</v>
      </c>
      <c r="C4677" s="51">
        <v>1</v>
      </c>
      <c r="D4677" s="51" t="s">
        <v>102</v>
      </c>
      <c r="E4677" s="52">
        <v>47.24</v>
      </c>
      <c r="F4677" s="58"/>
      <c r="G4677" s="58"/>
      <c r="H4677" s="53"/>
      <c r="I4677" s="66">
        <v>4</v>
      </c>
      <c r="J4677" s="53">
        <v>1</v>
      </c>
      <c r="K4677" s="54">
        <f>VLOOKUP('Base PF Saúde'!$D4677,'Porte Honorário'!$A$2:$D$44,4,0)</f>
        <v>137.31</v>
      </c>
      <c r="L4677" s="54">
        <f>'Base PF Saúde'!$K4677*'Base PF Saúde'!$C4677</f>
        <v>137.31</v>
      </c>
      <c r="M4677" s="54">
        <f>'Base PF Saúde'!$E4677*'Uco e Filme'!$A$8</f>
        <v>666.08400000000006</v>
      </c>
      <c r="N4677" s="54">
        <f>'Base PF Saúde'!$I4677*'Uco e Filme'!$A$11</f>
        <v>154.16</v>
      </c>
      <c r="O4677" s="55">
        <f>ROUND(SUM('Base PF Saúde'!$L4677:$N4677),2)</f>
        <v>957.55</v>
      </c>
    </row>
    <row r="4678" spans="1:15" s="59" customFormat="1" ht="24" x14ac:dyDescent="0.25">
      <c r="A4678" s="50">
        <v>41101111</v>
      </c>
      <c r="B4678" s="50" t="s">
        <v>4698</v>
      </c>
      <c r="C4678" s="51">
        <v>1</v>
      </c>
      <c r="D4678" s="51" t="s">
        <v>69</v>
      </c>
      <c r="E4678" s="52">
        <v>47.24</v>
      </c>
      <c r="F4678" s="58"/>
      <c r="G4678" s="58"/>
      <c r="H4678" s="53"/>
      <c r="I4678" s="66">
        <v>4</v>
      </c>
      <c r="J4678" s="53">
        <v>1</v>
      </c>
      <c r="K4678" s="54">
        <f>VLOOKUP('Base PF Saúde'!$D4678,'Porte Honorário'!$A$2:$D$44,4,0)</f>
        <v>156.91999999999999</v>
      </c>
      <c r="L4678" s="54">
        <f>'Base PF Saúde'!$K4678*'Base PF Saúde'!$C4678</f>
        <v>156.91999999999999</v>
      </c>
      <c r="M4678" s="54">
        <f>'Base PF Saúde'!$E4678*'Uco e Filme'!$A$8</f>
        <v>666.08400000000006</v>
      </c>
      <c r="N4678" s="54">
        <f>'Base PF Saúde'!$I4678*'Uco e Filme'!$A$11</f>
        <v>154.16</v>
      </c>
      <c r="O4678" s="55">
        <f>ROUND(SUM('Base PF Saúde'!$L4678:$N4678),2)</f>
        <v>977.16</v>
      </c>
    </row>
    <row r="4679" spans="1:15" s="59" customFormat="1" x14ac:dyDescent="0.25">
      <c r="A4679" s="50">
        <v>41101120</v>
      </c>
      <c r="B4679" s="50" t="s">
        <v>4699</v>
      </c>
      <c r="C4679" s="51">
        <v>1</v>
      </c>
      <c r="D4679" s="51" t="s">
        <v>69</v>
      </c>
      <c r="E4679" s="52">
        <v>50.78</v>
      </c>
      <c r="F4679" s="58"/>
      <c r="G4679" s="58"/>
      <c r="H4679" s="53"/>
      <c r="I4679" s="66">
        <v>4</v>
      </c>
      <c r="J4679" s="53">
        <v>1</v>
      </c>
      <c r="K4679" s="54">
        <f>VLOOKUP('Base PF Saúde'!$D4679,'Porte Honorário'!$A$2:$D$44,4,0)</f>
        <v>156.91999999999999</v>
      </c>
      <c r="L4679" s="54">
        <f>'Base PF Saúde'!$K4679*'Base PF Saúde'!$C4679</f>
        <v>156.91999999999999</v>
      </c>
      <c r="M4679" s="54">
        <f>'Base PF Saúde'!$E4679*'Uco e Filme'!$A$8</f>
        <v>715.99800000000005</v>
      </c>
      <c r="N4679" s="54">
        <f>'Base PF Saúde'!$I4679*'Uco e Filme'!$A$11</f>
        <v>154.16</v>
      </c>
      <c r="O4679" s="55">
        <f>ROUND(SUM('Base PF Saúde'!$L4679:$N4679),2)</f>
        <v>1027.08</v>
      </c>
    </row>
    <row r="4680" spans="1:15" s="59" customFormat="1" x14ac:dyDescent="0.25">
      <c r="A4680" s="50">
        <v>41101138</v>
      </c>
      <c r="B4680" s="50" t="s">
        <v>4700</v>
      </c>
      <c r="C4680" s="51">
        <v>1</v>
      </c>
      <c r="D4680" s="51" t="s">
        <v>69</v>
      </c>
      <c r="E4680" s="52">
        <v>50.78</v>
      </c>
      <c r="F4680" s="58"/>
      <c r="G4680" s="58"/>
      <c r="H4680" s="53"/>
      <c r="I4680" s="66">
        <v>4</v>
      </c>
      <c r="J4680" s="53">
        <v>1</v>
      </c>
      <c r="K4680" s="54">
        <f>VLOOKUP('Base PF Saúde'!$D4680,'Porte Honorário'!$A$2:$D$44,4,0)</f>
        <v>156.91999999999999</v>
      </c>
      <c r="L4680" s="54">
        <f>'Base PF Saúde'!$K4680*'Base PF Saúde'!$C4680</f>
        <v>156.91999999999999</v>
      </c>
      <c r="M4680" s="54">
        <f>'Base PF Saúde'!$E4680*'Uco e Filme'!$A$8</f>
        <v>715.99800000000005</v>
      </c>
      <c r="N4680" s="54">
        <f>'Base PF Saúde'!$I4680*'Uco e Filme'!$A$11</f>
        <v>154.16</v>
      </c>
      <c r="O4680" s="55">
        <f>ROUND(SUM('Base PF Saúde'!$L4680:$N4680),2)</f>
        <v>1027.08</v>
      </c>
    </row>
    <row r="4681" spans="1:15" s="59" customFormat="1" ht="24" x14ac:dyDescent="0.25">
      <c r="A4681" s="50">
        <v>41101146</v>
      </c>
      <c r="B4681" s="50" t="s">
        <v>4701</v>
      </c>
      <c r="C4681" s="51">
        <v>1</v>
      </c>
      <c r="D4681" s="51" t="s">
        <v>69</v>
      </c>
      <c r="E4681" s="52">
        <v>53.78</v>
      </c>
      <c r="F4681" s="58"/>
      <c r="G4681" s="58"/>
      <c r="H4681" s="53"/>
      <c r="I4681" s="66">
        <v>5</v>
      </c>
      <c r="J4681" s="53">
        <v>1</v>
      </c>
      <c r="K4681" s="54">
        <f>VLOOKUP('Base PF Saúde'!$D4681,'Porte Honorário'!$A$2:$D$44,4,0)</f>
        <v>156.91999999999999</v>
      </c>
      <c r="L4681" s="54">
        <f>'Base PF Saúde'!$K4681*'Base PF Saúde'!$C4681</f>
        <v>156.91999999999999</v>
      </c>
      <c r="M4681" s="54">
        <f>'Base PF Saúde'!$E4681*'Uco e Filme'!$A$8</f>
        <v>758.298</v>
      </c>
      <c r="N4681" s="54">
        <f>'Base PF Saúde'!$I4681*'Uco e Filme'!$A$11</f>
        <v>192.7</v>
      </c>
      <c r="O4681" s="55">
        <f>ROUND(SUM('Base PF Saúde'!$L4681:$N4681),2)</f>
        <v>1107.92</v>
      </c>
    </row>
    <row r="4682" spans="1:15" s="59" customFormat="1" ht="24" x14ac:dyDescent="0.25">
      <c r="A4682" s="50">
        <v>41101154</v>
      </c>
      <c r="B4682" s="50" t="s">
        <v>4702</v>
      </c>
      <c r="C4682" s="51">
        <v>1</v>
      </c>
      <c r="D4682" s="51" t="s">
        <v>69</v>
      </c>
      <c r="E4682" s="52">
        <v>59.62</v>
      </c>
      <c r="F4682" s="58"/>
      <c r="G4682" s="58"/>
      <c r="H4682" s="53"/>
      <c r="I4682" s="66">
        <v>5</v>
      </c>
      <c r="J4682" s="53">
        <v>1</v>
      </c>
      <c r="K4682" s="54">
        <f>VLOOKUP('Base PF Saúde'!$D4682,'Porte Honorário'!$A$2:$D$44,4,0)</f>
        <v>156.91999999999999</v>
      </c>
      <c r="L4682" s="54">
        <f>'Base PF Saúde'!$K4682*'Base PF Saúde'!$C4682</f>
        <v>156.91999999999999</v>
      </c>
      <c r="M4682" s="54">
        <f>'Base PF Saúde'!$E4682*'Uco e Filme'!$A$8</f>
        <v>840.64199999999994</v>
      </c>
      <c r="N4682" s="54">
        <f>'Base PF Saúde'!$I4682*'Uco e Filme'!$A$11</f>
        <v>192.7</v>
      </c>
      <c r="O4682" s="55">
        <f>ROUND(SUM('Base PF Saúde'!$L4682:$N4682),2)</f>
        <v>1190.26</v>
      </c>
    </row>
    <row r="4683" spans="1:15" s="59" customFormat="1" ht="24" x14ac:dyDescent="0.25">
      <c r="A4683" s="50">
        <v>41101170</v>
      </c>
      <c r="B4683" s="50" t="s">
        <v>4703</v>
      </c>
      <c r="C4683" s="51">
        <v>1</v>
      </c>
      <c r="D4683" s="51" t="s">
        <v>69</v>
      </c>
      <c r="E4683" s="52">
        <v>50.78</v>
      </c>
      <c r="F4683" s="58"/>
      <c r="G4683" s="58"/>
      <c r="H4683" s="53"/>
      <c r="I4683" s="66">
        <v>4</v>
      </c>
      <c r="J4683" s="53">
        <v>1</v>
      </c>
      <c r="K4683" s="54">
        <f>VLOOKUP('Base PF Saúde'!$D4683,'Porte Honorário'!$A$2:$D$44,4,0)</f>
        <v>156.91999999999999</v>
      </c>
      <c r="L4683" s="54">
        <f>'Base PF Saúde'!$K4683*'Base PF Saúde'!$C4683</f>
        <v>156.91999999999999</v>
      </c>
      <c r="M4683" s="54">
        <f>'Base PF Saúde'!$E4683*'Uco e Filme'!$A$8</f>
        <v>715.99800000000005</v>
      </c>
      <c r="N4683" s="54">
        <f>'Base PF Saúde'!$I4683*'Uco e Filme'!$A$11</f>
        <v>154.16</v>
      </c>
      <c r="O4683" s="55">
        <f>ROUND(SUM('Base PF Saúde'!$L4683:$N4683),2)</f>
        <v>1027.08</v>
      </c>
    </row>
    <row r="4684" spans="1:15" s="59" customFormat="1" x14ac:dyDescent="0.25">
      <c r="A4684" s="50">
        <v>41101189</v>
      </c>
      <c r="B4684" s="50" t="s">
        <v>4704</v>
      </c>
      <c r="C4684" s="51">
        <v>1</v>
      </c>
      <c r="D4684" s="51" t="s">
        <v>69</v>
      </c>
      <c r="E4684" s="52">
        <v>47.24</v>
      </c>
      <c r="F4684" s="58"/>
      <c r="G4684" s="58"/>
      <c r="H4684" s="53"/>
      <c r="I4684" s="66">
        <v>4</v>
      </c>
      <c r="J4684" s="53">
        <v>1</v>
      </c>
      <c r="K4684" s="54">
        <f>VLOOKUP('Base PF Saúde'!$D4684,'Porte Honorário'!$A$2:$D$44,4,0)</f>
        <v>156.91999999999999</v>
      </c>
      <c r="L4684" s="54">
        <f>'Base PF Saúde'!$K4684*'Base PF Saúde'!$C4684</f>
        <v>156.91999999999999</v>
      </c>
      <c r="M4684" s="54">
        <f>'Base PF Saúde'!$E4684*'Uco e Filme'!$A$8</f>
        <v>666.08400000000006</v>
      </c>
      <c r="N4684" s="54">
        <f>'Base PF Saúde'!$I4684*'Uco e Filme'!$A$11</f>
        <v>154.16</v>
      </c>
      <c r="O4684" s="55">
        <f>ROUND(SUM('Base PF Saúde'!$L4684:$N4684),2)</f>
        <v>977.16</v>
      </c>
    </row>
    <row r="4685" spans="1:15" s="59" customFormat="1" x14ac:dyDescent="0.25">
      <c r="A4685" s="50">
        <v>41101197</v>
      </c>
      <c r="B4685" s="50" t="s">
        <v>4705</v>
      </c>
      <c r="C4685" s="51">
        <v>1</v>
      </c>
      <c r="D4685" s="51" t="s">
        <v>69</v>
      </c>
      <c r="E4685" s="52">
        <v>50.78</v>
      </c>
      <c r="F4685" s="58"/>
      <c r="G4685" s="58"/>
      <c r="H4685" s="53"/>
      <c r="I4685" s="66">
        <v>4</v>
      </c>
      <c r="J4685" s="53">
        <v>1</v>
      </c>
      <c r="K4685" s="54">
        <f>VLOOKUP('Base PF Saúde'!$D4685,'Porte Honorário'!$A$2:$D$44,4,0)</f>
        <v>156.91999999999999</v>
      </c>
      <c r="L4685" s="54">
        <f>'Base PF Saúde'!$K4685*'Base PF Saúde'!$C4685</f>
        <v>156.91999999999999</v>
      </c>
      <c r="M4685" s="54">
        <f>'Base PF Saúde'!$E4685*'Uco e Filme'!$A$8</f>
        <v>715.99800000000005</v>
      </c>
      <c r="N4685" s="54">
        <f>'Base PF Saúde'!$I4685*'Uco e Filme'!$A$11</f>
        <v>154.16</v>
      </c>
      <c r="O4685" s="55">
        <f>ROUND(SUM('Base PF Saúde'!$L4685:$N4685),2)</f>
        <v>1027.08</v>
      </c>
    </row>
    <row r="4686" spans="1:15" s="59" customFormat="1" x14ac:dyDescent="0.25">
      <c r="A4686" s="50">
        <v>41101200</v>
      </c>
      <c r="B4686" s="50" t="s">
        <v>4706</v>
      </c>
      <c r="C4686" s="51">
        <v>1</v>
      </c>
      <c r="D4686" s="51" t="s">
        <v>102</v>
      </c>
      <c r="E4686" s="52">
        <v>47.24</v>
      </c>
      <c r="F4686" s="58"/>
      <c r="G4686" s="58"/>
      <c r="H4686" s="53"/>
      <c r="I4686" s="66">
        <v>4</v>
      </c>
      <c r="J4686" s="53">
        <v>1</v>
      </c>
      <c r="K4686" s="54">
        <f>VLOOKUP('Base PF Saúde'!$D4686,'Porte Honorário'!$A$2:$D$44,4,0)</f>
        <v>137.31</v>
      </c>
      <c r="L4686" s="54">
        <f>'Base PF Saúde'!$K4686*'Base PF Saúde'!$C4686</f>
        <v>137.31</v>
      </c>
      <c r="M4686" s="54">
        <f>'Base PF Saúde'!$E4686*'Uco e Filme'!$A$8</f>
        <v>666.08400000000006</v>
      </c>
      <c r="N4686" s="54">
        <f>'Base PF Saúde'!$I4686*'Uco e Filme'!$A$11</f>
        <v>154.16</v>
      </c>
      <c r="O4686" s="55">
        <f>ROUND(SUM('Base PF Saúde'!$L4686:$N4686),2)</f>
        <v>957.55</v>
      </c>
    </row>
    <row r="4687" spans="1:15" s="59" customFormat="1" x14ac:dyDescent="0.25">
      <c r="A4687" s="50">
        <v>41101219</v>
      </c>
      <c r="B4687" s="50" t="s">
        <v>4707</v>
      </c>
      <c r="C4687" s="51">
        <v>1</v>
      </c>
      <c r="D4687" s="51" t="s">
        <v>102</v>
      </c>
      <c r="E4687" s="52">
        <v>47.24</v>
      </c>
      <c r="F4687" s="58"/>
      <c r="G4687" s="58"/>
      <c r="H4687" s="53"/>
      <c r="I4687" s="66">
        <v>4</v>
      </c>
      <c r="J4687" s="53">
        <v>1</v>
      </c>
      <c r="K4687" s="54">
        <f>VLOOKUP('Base PF Saúde'!$D4687,'Porte Honorário'!$A$2:$D$44,4,0)</f>
        <v>137.31</v>
      </c>
      <c r="L4687" s="54">
        <f>'Base PF Saúde'!$K4687*'Base PF Saúde'!$C4687</f>
        <v>137.31</v>
      </c>
      <c r="M4687" s="54">
        <f>'Base PF Saúde'!$E4687*'Uco e Filme'!$A$8</f>
        <v>666.08400000000006</v>
      </c>
      <c r="N4687" s="54">
        <f>'Base PF Saúde'!$I4687*'Uco e Filme'!$A$11</f>
        <v>154.16</v>
      </c>
      <c r="O4687" s="55">
        <f>ROUND(SUM('Base PF Saúde'!$L4687:$N4687),2)</f>
        <v>957.55</v>
      </c>
    </row>
    <row r="4688" spans="1:15" s="59" customFormat="1" x14ac:dyDescent="0.25">
      <c r="A4688" s="50">
        <v>41101227</v>
      </c>
      <c r="B4688" s="50" t="s">
        <v>4708</v>
      </c>
      <c r="C4688" s="51">
        <v>1</v>
      </c>
      <c r="D4688" s="51" t="s">
        <v>69</v>
      </c>
      <c r="E4688" s="52">
        <v>47.24</v>
      </c>
      <c r="F4688" s="58"/>
      <c r="G4688" s="58"/>
      <c r="H4688" s="53"/>
      <c r="I4688" s="66">
        <v>4</v>
      </c>
      <c r="J4688" s="53">
        <v>1</v>
      </c>
      <c r="K4688" s="54">
        <f>VLOOKUP('Base PF Saúde'!$D4688,'Porte Honorário'!$A$2:$D$44,4,0)</f>
        <v>156.91999999999999</v>
      </c>
      <c r="L4688" s="54">
        <f>'Base PF Saúde'!$K4688*'Base PF Saúde'!$C4688</f>
        <v>156.91999999999999</v>
      </c>
      <c r="M4688" s="54">
        <f>'Base PF Saúde'!$E4688*'Uco e Filme'!$A$8</f>
        <v>666.08400000000006</v>
      </c>
      <c r="N4688" s="54">
        <f>'Base PF Saúde'!$I4688*'Uco e Filme'!$A$11</f>
        <v>154.16</v>
      </c>
      <c r="O4688" s="55">
        <f>ROUND(SUM('Base PF Saúde'!$L4688:$N4688),2)</f>
        <v>977.16</v>
      </c>
    </row>
    <row r="4689" spans="1:15" s="59" customFormat="1" x14ac:dyDescent="0.25">
      <c r="A4689" s="50">
        <v>41101235</v>
      </c>
      <c r="B4689" s="50" t="s">
        <v>4709</v>
      </c>
      <c r="C4689" s="51">
        <v>1</v>
      </c>
      <c r="D4689" s="51" t="s">
        <v>145</v>
      </c>
      <c r="E4689" s="52">
        <v>11.95</v>
      </c>
      <c r="F4689" s="58"/>
      <c r="G4689" s="58"/>
      <c r="H4689" s="53"/>
      <c r="I4689" s="66">
        <v>0.5</v>
      </c>
      <c r="J4689" s="53">
        <v>1</v>
      </c>
      <c r="K4689" s="54">
        <f>VLOOKUP('Base PF Saúde'!$D4689,'Porte Honorário'!$A$2:$D$44,4,0)</f>
        <v>78.459999999999994</v>
      </c>
      <c r="L4689" s="54">
        <f>'Base PF Saúde'!$K4689*'Base PF Saúde'!$C4689</f>
        <v>78.459999999999994</v>
      </c>
      <c r="M4689" s="54">
        <f>'Base PF Saúde'!$E4689*'Uco e Filme'!$A$8</f>
        <v>168.49499999999998</v>
      </c>
      <c r="N4689" s="54">
        <f>'Base PF Saúde'!$I4689*'Uco e Filme'!$A$11</f>
        <v>19.27</v>
      </c>
      <c r="O4689" s="55">
        <f>ROUND(SUM('Base PF Saúde'!$L4689:$N4689),2)</f>
        <v>266.23</v>
      </c>
    </row>
    <row r="4690" spans="1:15" s="59" customFormat="1" ht="36" x14ac:dyDescent="0.25">
      <c r="A4690" s="50">
        <v>41101243</v>
      </c>
      <c r="B4690" s="50" t="s">
        <v>4710</v>
      </c>
      <c r="C4690" s="51">
        <v>1</v>
      </c>
      <c r="D4690" s="51" t="s">
        <v>69</v>
      </c>
      <c r="E4690" s="52">
        <v>50.78</v>
      </c>
      <c r="F4690" s="58"/>
      <c r="G4690" s="58"/>
      <c r="H4690" s="53"/>
      <c r="I4690" s="66">
        <v>4</v>
      </c>
      <c r="J4690" s="53">
        <v>1</v>
      </c>
      <c r="K4690" s="54">
        <f>VLOOKUP('Base PF Saúde'!$D4690,'Porte Honorário'!$A$2:$D$44,4,0)</f>
        <v>156.91999999999999</v>
      </c>
      <c r="L4690" s="54">
        <f>'Base PF Saúde'!$K4690*'Base PF Saúde'!$C4690</f>
        <v>156.91999999999999</v>
      </c>
      <c r="M4690" s="54">
        <f>'Base PF Saúde'!$E4690*'Uco e Filme'!$A$8</f>
        <v>715.99800000000005</v>
      </c>
      <c r="N4690" s="54">
        <f>'Base PF Saúde'!$I4690*'Uco e Filme'!$A$11</f>
        <v>154.16</v>
      </c>
      <c r="O4690" s="55">
        <f>ROUND(SUM('Base PF Saúde'!$L4690:$N4690),2)</f>
        <v>1027.08</v>
      </c>
    </row>
    <row r="4691" spans="1:15" s="59" customFormat="1" ht="24" x14ac:dyDescent="0.25">
      <c r="A4691" s="50">
        <v>41101251</v>
      </c>
      <c r="B4691" s="50" t="s">
        <v>4711</v>
      </c>
      <c r="C4691" s="51">
        <v>1</v>
      </c>
      <c r="D4691" s="51" t="s">
        <v>69</v>
      </c>
      <c r="E4691" s="52">
        <v>47.24</v>
      </c>
      <c r="F4691" s="58"/>
      <c r="G4691" s="58"/>
      <c r="H4691" s="53"/>
      <c r="I4691" s="66">
        <v>4</v>
      </c>
      <c r="J4691" s="53">
        <v>1</v>
      </c>
      <c r="K4691" s="54">
        <f>VLOOKUP('Base PF Saúde'!$D4691,'Porte Honorário'!$A$2:$D$44,4,0)</f>
        <v>156.91999999999999</v>
      </c>
      <c r="L4691" s="54">
        <f>'Base PF Saúde'!$K4691*'Base PF Saúde'!$C4691</f>
        <v>156.91999999999999</v>
      </c>
      <c r="M4691" s="54">
        <f>'Base PF Saúde'!$E4691*'Uco e Filme'!$A$8</f>
        <v>666.08400000000006</v>
      </c>
      <c r="N4691" s="54">
        <f>'Base PF Saúde'!$I4691*'Uco e Filme'!$A$11</f>
        <v>154.16</v>
      </c>
      <c r="O4691" s="55">
        <f>ROUND(SUM('Base PF Saúde'!$L4691:$N4691),2)</f>
        <v>977.16</v>
      </c>
    </row>
    <row r="4692" spans="1:15" s="59" customFormat="1" x14ac:dyDescent="0.25">
      <c r="A4692" s="50">
        <v>41101260</v>
      </c>
      <c r="B4692" s="50" t="s">
        <v>4712</v>
      </c>
      <c r="C4692" s="51">
        <v>1</v>
      </c>
      <c r="D4692" s="51" t="s">
        <v>69</v>
      </c>
      <c r="E4692" s="52">
        <v>47.24</v>
      </c>
      <c r="F4692" s="58"/>
      <c r="G4692" s="58"/>
      <c r="H4692" s="53"/>
      <c r="I4692" s="66">
        <v>4</v>
      </c>
      <c r="J4692" s="53">
        <v>1</v>
      </c>
      <c r="K4692" s="54">
        <f>VLOOKUP('Base PF Saúde'!$D4692,'Porte Honorário'!$A$2:$D$44,4,0)</f>
        <v>156.91999999999999</v>
      </c>
      <c r="L4692" s="54">
        <f>'Base PF Saúde'!$K4692*'Base PF Saúde'!$C4692</f>
        <v>156.91999999999999</v>
      </c>
      <c r="M4692" s="54">
        <f>'Base PF Saúde'!$E4692*'Uco e Filme'!$A$8</f>
        <v>666.08400000000006</v>
      </c>
      <c r="N4692" s="54">
        <f>'Base PF Saúde'!$I4692*'Uco e Filme'!$A$11</f>
        <v>154.16</v>
      </c>
      <c r="O4692" s="55">
        <f>ROUND(SUM('Base PF Saúde'!$L4692:$N4692),2)</f>
        <v>977.16</v>
      </c>
    </row>
    <row r="4693" spans="1:15" s="59" customFormat="1" x14ac:dyDescent="0.25">
      <c r="A4693" s="50">
        <v>41101278</v>
      </c>
      <c r="B4693" s="50" t="s">
        <v>4713</v>
      </c>
      <c r="C4693" s="51">
        <v>1</v>
      </c>
      <c r="D4693" s="51" t="s">
        <v>69</v>
      </c>
      <c r="E4693" s="52">
        <v>47.24</v>
      </c>
      <c r="F4693" s="58"/>
      <c r="G4693" s="58"/>
      <c r="H4693" s="53"/>
      <c r="I4693" s="66">
        <v>4</v>
      </c>
      <c r="J4693" s="53">
        <v>1</v>
      </c>
      <c r="K4693" s="54">
        <f>VLOOKUP('Base PF Saúde'!$D4693,'Porte Honorário'!$A$2:$D$44,4,0)</f>
        <v>156.91999999999999</v>
      </c>
      <c r="L4693" s="54">
        <f>'Base PF Saúde'!$K4693*'Base PF Saúde'!$C4693</f>
        <v>156.91999999999999</v>
      </c>
      <c r="M4693" s="54">
        <f>'Base PF Saúde'!$E4693*'Uco e Filme'!$A$8</f>
        <v>666.08400000000006</v>
      </c>
      <c r="N4693" s="54">
        <f>'Base PF Saúde'!$I4693*'Uco e Filme'!$A$11</f>
        <v>154.16</v>
      </c>
      <c r="O4693" s="55">
        <f>ROUND(SUM('Base PF Saúde'!$L4693:$N4693),2)</f>
        <v>977.16</v>
      </c>
    </row>
    <row r="4694" spans="1:15" s="59" customFormat="1" x14ac:dyDescent="0.25">
      <c r="A4694" s="50">
        <v>41101286</v>
      </c>
      <c r="B4694" s="50" t="s">
        <v>4714</v>
      </c>
      <c r="C4694" s="51">
        <v>1</v>
      </c>
      <c r="D4694" s="51" t="s">
        <v>69</v>
      </c>
      <c r="E4694" s="52">
        <v>47.24</v>
      </c>
      <c r="F4694" s="58"/>
      <c r="G4694" s="58"/>
      <c r="H4694" s="53"/>
      <c r="I4694" s="66">
        <v>4</v>
      </c>
      <c r="J4694" s="53">
        <v>1</v>
      </c>
      <c r="K4694" s="54">
        <f>VLOOKUP('Base PF Saúde'!$D4694,'Porte Honorário'!$A$2:$D$44,4,0)</f>
        <v>156.91999999999999</v>
      </c>
      <c r="L4694" s="54">
        <f>'Base PF Saúde'!$K4694*'Base PF Saúde'!$C4694</f>
        <v>156.91999999999999</v>
      </c>
      <c r="M4694" s="54">
        <f>'Base PF Saúde'!$E4694*'Uco e Filme'!$A$8</f>
        <v>666.08400000000006</v>
      </c>
      <c r="N4694" s="54">
        <f>'Base PF Saúde'!$I4694*'Uco e Filme'!$A$11</f>
        <v>154.16</v>
      </c>
      <c r="O4694" s="55">
        <f>ROUND(SUM('Base PF Saúde'!$L4694:$N4694),2)</f>
        <v>977.16</v>
      </c>
    </row>
    <row r="4695" spans="1:15" s="59" customFormat="1" x14ac:dyDescent="0.25">
      <c r="A4695" s="50">
        <v>41101294</v>
      </c>
      <c r="B4695" s="50" t="s">
        <v>4715</v>
      </c>
      <c r="C4695" s="51">
        <v>1</v>
      </c>
      <c r="D4695" s="51" t="s">
        <v>69</v>
      </c>
      <c r="E4695" s="52">
        <v>47.24</v>
      </c>
      <c r="F4695" s="58"/>
      <c r="G4695" s="58"/>
      <c r="H4695" s="53"/>
      <c r="I4695" s="66">
        <v>4</v>
      </c>
      <c r="J4695" s="53">
        <v>1</v>
      </c>
      <c r="K4695" s="54">
        <f>VLOOKUP('Base PF Saúde'!$D4695,'Porte Honorário'!$A$2:$D$44,4,0)</f>
        <v>156.91999999999999</v>
      </c>
      <c r="L4695" s="54">
        <f>'Base PF Saúde'!$K4695*'Base PF Saúde'!$C4695</f>
        <v>156.91999999999999</v>
      </c>
      <c r="M4695" s="54">
        <f>'Base PF Saúde'!$E4695*'Uco e Filme'!$A$8</f>
        <v>666.08400000000006</v>
      </c>
      <c r="N4695" s="54">
        <f>'Base PF Saúde'!$I4695*'Uco e Filme'!$A$11</f>
        <v>154.16</v>
      </c>
      <c r="O4695" s="55">
        <f>ROUND(SUM('Base PF Saúde'!$L4695:$N4695),2)</f>
        <v>977.16</v>
      </c>
    </row>
    <row r="4696" spans="1:15" s="59" customFormat="1" x14ac:dyDescent="0.25">
      <c r="A4696" s="50">
        <v>41101308</v>
      </c>
      <c r="B4696" s="50" t="s">
        <v>4716</v>
      </c>
      <c r="C4696" s="51">
        <v>1</v>
      </c>
      <c r="D4696" s="51" t="s">
        <v>69</v>
      </c>
      <c r="E4696" s="52">
        <v>47.24</v>
      </c>
      <c r="F4696" s="58"/>
      <c r="G4696" s="58"/>
      <c r="H4696" s="53"/>
      <c r="I4696" s="66">
        <v>4</v>
      </c>
      <c r="J4696" s="53">
        <v>1</v>
      </c>
      <c r="K4696" s="54">
        <f>VLOOKUP('Base PF Saúde'!$D4696,'Porte Honorário'!$A$2:$D$44,4,0)</f>
        <v>156.91999999999999</v>
      </c>
      <c r="L4696" s="54">
        <f>'Base PF Saúde'!$K4696*'Base PF Saúde'!$C4696</f>
        <v>156.91999999999999</v>
      </c>
      <c r="M4696" s="54">
        <f>'Base PF Saúde'!$E4696*'Uco e Filme'!$A$8</f>
        <v>666.08400000000006</v>
      </c>
      <c r="N4696" s="54">
        <f>'Base PF Saúde'!$I4696*'Uco e Filme'!$A$11</f>
        <v>154.16</v>
      </c>
      <c r="O4696" s="55">
        <f>ROUND(SUM('Base PF Saúde'!$L4696:$N4696),2)</f>
        <v>977.16</v>
      </c>
    </row>
    <row r="4697" spans="1:15" s="59" customFormat="1" x14ac:dyDescent="0.25">
      <c r="A4697" s="50">
        <v>41101316</v>
      </c>
      <c r="B4697" s="50" t="s">
        <v>4569</v>
      </c>
      <c r="C4697" s="51">
        <v>1</v>
      </c>
      <c r="D4697" s="51" t="s">
        <v>69</v>
      </c>
      <c r="E4697" s="52">
        <v>47.24</v>
      </c>
      <c r="F4697" s="58"/>
      <c r="G4697" s="58"/>
      <c r="H4697" s="53"/>
      <c r="I4697" s="66">
        <v>4</v>
      </c>
      <c r="J4697" s="53">
        <v>1</v>
      </c>
      <c r="K4697" s="54">
        <f>VLOOKUP('Base PF Saúde'!$D4697,'Porte Honorário'!$A$2:$D$44,4,0)</f>
        <v>156.91999999999999</v>
      </c>
      <c r="L4697" s="54">
        <f>'Base PF Saúde'!$K4697*'Base PF Saúde'!$C4697</f>
        <v>156.91999999999999</v>
      </c>
      <c r="M4697" s="54">
        <f>'Base PF Saúde'!$E4697*'Uco e Filme'!$A$8</f>
        <v>666.08400000000006</v>
      </c>
      <c r="N4697" s="54">
        <f>'Base PF Saúde'!$I4697*'Uco e Filme'!$A$11</f>
        <v>154.16</v>
      </c>
      <c r="O4697" s="55">
        <f>ROUND(SUM('Base PF Saúde'!$L4697:$N4697),2)</f>
        <v>977.16</v>
      </c>
    </row>
    <row r="4698" spans="1:15" s="59" customFormat="1" x14ac:dyDescent="0.25">
      <c r="A4698" s="50">
        <v>41101332</v>
      </c>
      <c r="B4698" s="50" t="s">
        <v>4717</v>
      </c>
      <c r="C4698" s="51">
        <v>1</v>
      </c>
      <c r="D4698" s="51" t="s">
        <v>69</v>
      </c>
      <c r="E4698" s="52">
        <v>50.78</v>
      </c>
      <c r="F4698" s="58"/>
      <c r="G4698" s="58"/>
      <c r="H4698" s="53"/>
      <c r="I4698" s="66">
        <v>4</v>
      </c>
      <c r="J4698" s="53">
        <v>1</v>
      </c>
      <c r="K4698" s="54">
        <f>VLOOKUP('Base PF Saúde'!$D4698,'Porte Honorário'!$A$2:$D$44,4,0)</f>
        <v>156.91999999999999</v>
      </c>
      <c r="L4698" s="54">
        <f>'Base PF Saúde'!$K4698*'Base PF Saúde'!$C4698</f>
        <v>156.91999999999999</v>
      </c>
      <c r="M4698" s="54">
        <f>'Base PF Saúde'!$E4698*'Uco e Filme'!$A$8</f>
        <v>715.99800000000005</v>
      </c>
      <c r="N4698" s="54">
        <f>'Base PF Saúde'!$I4698*'Uco e Filme'!$A$11</f>
        <v>154.16</v>
      </c>
      <c r="O4698" s="55">
        <f>ROUND(SUM('Base PF Saúde'!$L4698:$N4698),2)</f>
        <v>1027.08</v>
      </c>
    </row>
    <row r="4699" spans="1:15" s="59" customFormat="1" x14ac:dyDescent="0.25">
      <c r="A4699" s="50">
        <v>41101340</v>
      </c>
      <c r="B4699" s="50" t="s">
        <v>4718</v>
      </c>
      <c r="C4699" s="51">
        <v>1</v>
      </c>
      <c r="D4699" s="51" t="s">
        <v>69</v>
      </c>
      <c r="E4699" s="52">
        <v>50.78</v>
      </c>
      <c r="F4699" s="58"/>
      <c r="G4699" s="58"/>
      <c r="H4699" s="53"/>
      <c r="I4699" s="66">
        <v>4</v>
      </c>
      <c r="J4699" s="53">
        <v>1</v>
      </c>
      <c r="K4699" s="54">
        <f>VLOOKUP('Base PF Saúde'!$D4699,'Porte Honorário'!$A$2:$D$44,4,0)</f>
        <v>156.91999999999999</v>
      </c>
      <c r="L4699" s="54">
        <f>'Base PF Saúde'!$K4699*'Base PF Saúde'!$C4699</f>
        <v>156.91999999999999</v>
      </c>
      <c r="M4699" s="54">
        <f>'Base PF Saúde'!$E4699*'Uco e Filme'!$A$8</f>
        <v>715.99800000000005</v>
      </c>
      <c r="N4699" s="54">
        <f>'Base PF Saúde'!$I4699*'Uco e Filme'!$A$11</f>
        <v>154.16</v>
      </c>
      <c r="O4699" s="55">
        <f>ROUND(SUM('Base PF Saúde'!$L4699:$N4699),2)</f>
        <v>1027.08</v>
      </c>
    </row>
    <row r="4700" spans="1:15" s="59" customFormat="1" ht="24" x14ac:dyDescent="0.25">
      <c r="A4700" s="50">
        <v>41101359</v>
      </c>
      <c r="B4700" s="50" t="s">
        <v>4719</v>
      </c>
      <c r="C4700" s="51">
        <v>1</v>
      </c>
      <c r="D4700" s="51" t="s">
        <v>69</v>
      </c>
      <c r="E4700" s="52">
        <v>47.24</v>
      </c>
      <c r="F4700" s="58"/>
      <c r="G4700" s="58"/>
      <c r="H4700" s="53"/>
      <c r="I4700" s="66">
        <v>4</v>
      </c>
      <c r="J4700" s="53">
        <v>1</v>
      </c>
      <c r="K4700" s="54">
        <f>VLOOKUP('Base PF Saúde'!$D4700,'Porte Honorário'!$A$2:$D$44,4,0)</f>
        <v>156.91999999999999</v>
      </c>
      <c r="L4700" s="54">
        <f>'Base PF Saúde'!$K4700*'Base PF Saúde'!$C4700</f>
        <v>156.91999999999999</v>
      </c>
      <c r="M4700" s="54">
        <f>'Base PF Saúde'!$E4700*'Uco e Filme'!$A$8</f>
        <v>666.08400000000006</v>
      </c>
      <c r="N4700" s="54">
        <f>'Base PF Saúde'!$I4700*'Uco e Filme'!$A$11</f>
        <v>154.16</v>
      </c>
      <c r="O4700" s="55">
        <f>ROUND(SUM('Base PF Saúde'!$L4700:$N4700),2)</f>
        <v>977.16</v>
      </c>
    </row>
    <row r="4701" spans="1:15" s="59" customFormat="1" ht="24" x14ac:dyDescent="0.25">
      <c r="A4701" s="50">
        <v>41101375</v>
      </c>
      <c r="B4701" s="50" t="s">
        <v>4720</v>
      </c>
      <c r="C4701" s="51">
        <v>1</v>
      </c>
      <c r="D4701" s="51" t="s">
        <v>145</v>
      </c>
      <c r="E4701" s="52">
        <v>11.95</v>
      </c>
      <c r="F4701" s="58"/>
      <c r="G4701" s="58"/>
      <c r="H4701" s="53"/>
      <c r="I4701" s="66">
        <v>1</v>
      </c>
      <c r="J4701" s="53">
        <v>1</v>
      </c>
      <c r="K4701" s="54">
        <f>VLOOKUP('Base PF Saúde'!$D4701,'Porte Honorário'!$A$2:$D$44,4,0)</f>
        <v>78.459999999999994</v>
      </c>
      <c r="L4701" s="54">
        <f>'Base PF Saúde'!$K4701*'Base PF Saúde'!$C4701</f>
        <v>78.459999999999994</v>
      </c>
      <c r="M4701" s="54">
        <f>'Base PF Saúde'!$E4701*'Uco e Filme'!$A$8</f>
        <v>168.49499999999998</v>
      </c>
      <c r="N4701" s="54">
        <f>'Base PF Saúde'!$I4701*'Uco e Filme'!$A$11</f>
        <v>38.54</v>
      </c>
      <c r="O4701" s="55">
        <f>ROUND(SUM('Base PF Saúde'!$L4701:$N4701),2)</f>
        <v>285.5</v>
      </c>
    </row>
    <row r="4702" spans="1:15" s="59" customFormat="1" ht="24" x14ac:dyDescent="0.25">
      <c r="A4702" s="50">
        <v>41101383</v>
      </c>
      <c r="B4702" s="50" t="s">
        <v>4721</v>
      </c>
      <c r="C4702" s="51">
        <v>1</v>
      </c>
      <c r="D4702" s="51" t="s">
        <v>145</v>
      </c>
      <c r="E4702" s="52">
        <v>11.95</v>
      </c>
      <c r="F4702" s="58"/>
      <c r="G4702" s="58"/>
      <c r="H4702" s="53"/>
      <c r="I4702" s="66">
        <v>0.5</v>
      </c>
      <c r="J4702" s="53">
        <v>1</v>
      </c>
      <c r="K4702" s="54">
        <f>VLOOKUP('Base PF Saúde'!$D4702,'Porte Honorário'!$A$2:$D$44,4,0)</f>
        <v>78.459999999999994</v>
      </c>
      <c r="L4702" s="54">
        <f>'Base PF Saúde'!$K4702*'Base PF Saúde'!$C4702</f>
        <v>78.459999999999994</v>
      </c>
      <c r="M4702" s="54">
        <f>'Base PF Saúde'!$E4702*'Uco e Filme'!$A$8</f>
        <v>168.49499999999998</v>
      </c>
      <c r="N4702" s="54">
        <f>'Base PF Saúde'!$I4702*'Uco e Filme'!$A$11</f>
        <v>19.27</v>
      </c>
      <c r="O4702" s="55">
        <f>ROUND(SUM('Base PF Saúde'!$L4702:$N4702),2)</f>
        <v>266.23</v>
      </c>
    </row>
    <row r="4703" spans="1:15" s="59" customFormat="1" x14ac:dyDescent="0.25">
      <c r="A4703" s="50">
        <v>41101480</v>
      </c>
      <c r="B4703" s="50" t="s">
        <v>4722</v>
      </c>
      <c r="C4703" s="51">
        <v>1</v>
      </c>
      <c r="D4703" s="51" t="s">
        <v>336</v>
      </c>
      <c r="E4703" s="52">
        <v>80.376000000000005</v>
      </c>
      <c r="F4703" s="58"/>
      <c r="G4703" s="58"/>
      <c r="H4703" s="53"/>
      <c r="I4703" s="66">
        <v>4</v>
      </c>
      <c r="J4703" s="53">
        <v>1</v>
      </c>
      <c r="K4703" s="54">
        <f>VLOOKUP('Base PF Saúde'!$D4703,'Porte Honorário'!$A$2:$D$44,4,0)</f>
        <v>312.64</v>
      </c>
      <c r="L4703" s="54">
        <f>'Base PF Saúde'!$K4703*'Base PF Saúde'!$C4703</f>
        <v>312.64</v>
      </c>
      <c r="M4703" s="54">
        <f>'Base PF Saúde'!$E4703*'Uco e Filme'!$A$8</f>
        <v>1133.3016</v>
      </c>
      <c r="N4703" s="54">
        <f>'Base PF Saúde'!$I4703*'Uco e Filme'!$A$11</f>
        <v>154.16</v>
      </c>
      <c r="O4703" s="55">
        <f>ROUND(SUM('Base PF Saúde'!$L4703:$N4703),2)</f>
        <v>1600.1</v>
      </c>
    </row>
    <row r="4704" spans="1:15" s="59" customFormat="1" x14ac:dyDescent="0.25">
      <c r="A4704" s="50">
        <v>41101499</v>
      </c>
      <c r="B4704" s="50" t="s">
        <v>4723</v>
      </c>
      <c r="C4704" s="51">
        <v>1</v>
      </c>
      <c r="D4704" s="51" t="s">
        <v>69</v>
      </c>
      <c r="E4704" s="52">
        <v>47.24</v>
      </c>
      <c r="F4704" s="58"/>
      <c r="G4704" s="58"/>
      <c r="H4704" s="53"/>
      <c r="I4704" s="66">
        <v>4</v>
      </c>
      <c r="J4704" s="53">
        <v>1</v>
      </c>
      <c r="K4704" s="54">
        <f>VLOOKUP('Base PF Saúde'!$D4704,'Porte Honorário'!$A$2:$D$44,4,0)</f>
        <v>156.91999999999999</v>
      </c>
      <c r="L4704" s="54">
        <f>'Base PF Saúde'!$K4704*'Base PF Saúde'!$C4704</f>
        <v>156.91999999999999</v>
      </c>
      <c r="M4704" s="54">
        <f>'Base PF Saúde'!$E4704*'Uco e Filme'!$A$8</f>
        <v>666.08400000000006</v>
      </c>
      <c r="N4704" s="54">
        <f>'Base PF Saúde'!$I4704*'Uco e Filme'!$A$11</f>
        <v>154.16</v>
      </c>
      <c r="O4704" s="55">
        <f>ROUND(SUM('Base PF Saúde'!$L4704:$N4704),2)</f>
        <v>977.16</v>
      </c>
    </row>
    <row r="4705" spans="1:15" s="59" customFormat="1" x14ac:dyDescent="0.25">
      <c r="A4705" s="50">
        <v>41101502</v>
      </c>
      <c r="B4705" s="50" t="s">
        <v>4724</v>
      </c>
      <c r="C4705" s="51">
        <v>1</v>
      </c>
      <c r="D4705" s="51" t="s">
        <v>69</v>
      </c>
      <c r="E4705" s="52">
        <v>47.24</v>
      </c>
      <c r="F4705" s="58"/>
      <c r="G4705" s="58"/>
      <c r="H4705" s="53"/>
      <c r="I4705" s="66">
        <v>4</v>
      </c>
      <c r="J4705" s="53">
        <v>1</v>
      </c>
      <c r="K4705" s="54">
        <f>VLOOKUP('Base PF Saúde'!$D4705,'Porte Honorário'!$A$2:$D$44,4,0)</f>
        <v>156.91999999999999</v>
      </c>
      <c r="L4705" s="54">
        <f>'Base PF Saúde'!$K4705*'Base PF Saúde'!$C4705</f>
        <v>156.91999999999999</v>
      </c>
      <c r="M4705" s="54">
        <f>'Base PF Saúde'!$E4705*'Uco e Filme'!$A$8</f>
        <v>666.08400000000006</v>
      </c>
      <c r="N4705" s="54">
        <f>'Base PF Saúde'!$I4705*'Uco e Filme'!$A$11</f>
        <v>154.16</v>
      </c>
      <c r="O4705" s="55">
        <f>ROUND(SUM('Base PF Saúde'!$L4705:$N4705),2)</f>
        <v>977.16</v>
      </c>
    </row>
    <row r="4706" spans="1:15" s="59" customFormat="1" x14ac:dyDescent="0.25">
      <c r="A4706" s="50">
        <v>41101510</v>
      </c>
      <c r="B4706" s="50" t="s">
        <v>4725</v>
      </c>
      <c r="C4706" s="51">
        <v>1</v>
      </c>
      <c r="D4706" s="51" t="s">
        <v>69</v>
      </c>
      <c r="E4706" s="52">
        <v>47.24</v>
      </c>
      <c r="F4706" s="58"/>
      <c r="G4706" s="58"/>
      <c r="H4706" s="53"/>
      <c r="I4706" s="66">
        <v>4</v>
      </c>
      <c r="J4706" s="53">
        <v>1</v>
      </c>
      <c r="K4706" s="54">
        <f>VLOOKUP('Base PF Saúde'!$D4706,'Porte Honorário'!$A$2:$D$44,4,0)</f>
        <v>156.91999999999999</v>
      </c>
      <c r="L4706" s="54">
        <f>'Base PF Saúde'!$K4706*'Base PF Saúde'!$C4706</f>
        <v>156.91999999999999</v>
      </c>
      <c r="M4706" s="54">
        <f>'Base PF Saúde'!$E4706*'Uco e Filme'!$A$8</f>
        <v>666.08400000000006</v>
      </c>
      <c r="N4706" s="54">
        <f>'Base PF Saúde'!$I4706*'Uco e Filme'!$A$11</f>
        <v>154.16</v>
      </c>
      <c r="O4706" s="55">
        <f>ROUND(SUM('Base PF Saúde'!$L4706:$N4706),2)</f>
        <v>977.16</v>
      </c>
    </row>
    <row r="4707" spans="1:15" s="59" customFormat="1" x14ac:dyDescent="0.25">
      <c r="A4707" s="50">
        <v>41101529</v>
      </c>
      <c r="B4707" s="50" t="s">
        <v>4726</v>
      </c>
      <c r="C4707" s="51">
        <v>1</v>
      </c>
      <c r="D4707" s="51" t="s">
        <v>69</v>
      </c>
      <c r="E4707" s="52">
        <v>47.24</v>
      </c>
      <c r="F4707" s="58"/>
      <c r="G4707" s="58"/>
      <c r="H4707" s="53"/>
      <c r="I4707" s="66">
        <v>4</v>
      </c>
      <c r="J4707" s="53">
        <v>1</v>
      </c>
      <c r="K4707" s="54">
        <f>VLOOKUP('Base PF Saúde'!$D4707,'Porte Honorário'!$A$2:$D$44,4,0)</f>
        <v>156.91999999999999</v>
      </c>
      <c r="L4707" s="54">
        <f>'Base PF Saúde'!$K4707*'Base PF Saúde'!$C4707</f>
        <v>156.91999999999999</v>
      </c>
      <c r="M4707" s="54">
        <f>'Base PF Saúde'!$E4707*'Uco e Filme'!$A$8</f>
        <v>666.08400000000006</v>
      </c>
      <c r="N4707" s="54">
        <f>'Base PF Saúde'!$I4707*'Uco e Filme'!$A$11</f>
        <v>154.16</v>
      </c>
      <c r="O4707" s="55">
        <f>ROUND(SUM('Base PF Saúde'!$L4707:$N4707),2)</f>
        <v>977.16</v>
      </c>
    </row>
    <row r="4708" spans="1:15" s="59" customFormat="1" x14ac:dyDescent="0.25">
      <c r="A4708" s="50">
        <v>41101537</v>
      </c>
      <c r="B4708" s="50" t="s">
        <v>4727</v>
      </c>
      <c r="C4708" s="51">
        <v>1</v>
      </c>
      <c r="D4708" s="51" t="s">
        <v>69</v>
      </c>
      <c r="E4708" s="52">
        <v>47.24</v>
      </c>
      <c r="F4708" s="58"/>
      <c r="G4708" s="58"/>
      <c r="H4708" s="53"/>
      <c r="I4708" s="66">
        <v>4</v>
      </c>
      <c r="J4708" s="53">
        <v>1</v>
      </c>
      <c r="K4708" s="54">
        <f>VLOOKUP('Base PF Saúde'!$D4708,'Porte Honorário'!$A$2:$D$44,4,0)</f>
        <v>156.91999999999999</v>
      </c>
      <c r="L4708" s="54">
        <f>'Base PF Saúde'!$K4708*'Base PF Saúde'!$C4708</f>
        <v>156.91999999999999</v>
      </c>
      <c r="M4708" s="54">
        <f>'Base PF Saúde'!$E4708*'Uco e Filme'!$A$8</f>
        <v>666.08400000000006</v>
      </c>
      <c r="N4708" s="54">
        <f>'Base PF Saúde'!$I4708*'Uco e Filme'!$A$11</f>
        <v>154.16</v>
      </c>
      <c r="O4708" s="55">
        <f>ROUND(SUM('Base PF Saúde'!$L4708:$N4708),2)</f>
        <v>977.16</v>
      </c>
    </row>
    <row r="4709" spans="1:15" s="59" customFormat="1" x14ac:dyDescent="0.25">
      <c r="A4709" s="50">
        <v>41101545</v>
      </c>
      <c r="B4709" s="50" t="s">
        <v>4728</v>
      </c>
      <c r="C4709" s="51">
        <v>1</v>
      </c>
      <c r="D4709" s="51" t="s">
        <v>69</v>
      </c>
      <c r="E4709" s="52">
        <v>47.24</v>
      </c>
      <c r="F4709" s="58"/>
      <c r="G4709" s="58"/>
      <c r="H4709" s="53"/>
      <c r="I4709" s="66">
        <v>4</v>
      </c>
      <c r="J4709" s="53">
        <v>1</v>
      </c>
      <c r="K4709" s="54">
        <f>VLOOKUP('Base PF Saúde'!$D4709,'Porte Honorário'!$A$2:$D$44,4,0)</f>
        <v>156.91999999999999</v>
      </c>
      <c r="L4709" s="54">
        <f>'Base PF Saúde'!$K4709*'Base PF Saúde'!$C4709</f>
        <v>156.91999999999999</v>
      </c>
      <c r="M4709" s="54">
        <f>'Base PF Saúde'!$E4709*'Uco e Filme'!$A$8</f>
        <v>666.08400000000006</v>
      </c>
      <c r="N4709" s="54">
        <f>'Base PF Saúde'!$I4709*'Uco e Filme'!$A$11</f>
        <v>154.16</v>
      </c>
      <c r="O4709" s="55">
        <f>ROUND(SUM('Base PF Saúde'!$L4709:$N4709),2)</f>
        <v>977.16</v>
      </c>
    </row>
    <row r="4710" spans="1:15" s="59" customFormat="1" ht="24" x14ac:dyDescent="0.25">
      <c r="A4710" s="50">
        <v>41101553</v>
      </c>
      <c r="B4710" s="50" t="s">
        <v>4729</v>
      </c>
      <c r="C4710" s="51">
        <v>1</v>
      </c>
      <c r="D4710" s="51" t="s">
        <v>69</v>
      </c>
      <c r="E4710" s="52">
        <v>47.24</v>
      </c>
      <c r="F4710" s="58"/>
      <c r="G4710" s="58"/>
      <c r="H4710" s="53"/>
      <c r="I4710" s="66">
        <v>4</v>
      </c>
      <c r="J4710" s="53">
        <v>1</v>
      </c>
      <c r="K4710" s="54">
        <f>VLOOKUP('Base PF Saúde'!$D4710,'Porte Honorário'!$A$2:$D$44,4,0)</f>
        <v>156.91999999999999</v>
      </c>
      <c r="L4710" s="54">
        <f>'Base PF Saúde'!$K4710*'Base PF Saúde'!$C4710</f>
        <v>156.91999999999999</v>
      </c>
      <c r="M4710" s="54">
        <f>'Base PF Saúde'!$E4710*'Uco e Filme'!$A$8</f>
        <v>666.08400000000006</v>
      </c>
      <c r="N4710" s="54">
        <f>'Base PF Saúde'!$I4710*'Uco e Filme'!$A$11</f>
        <v>154.16</v>
      </c>
      <c r="O4710" s="55">
        <f>ROUND(SUM('Base PF Saúde'!$L4710:$N4710),2)</f>
        <v>977.16</v>
      </c>
    </row>
    <row r="4711" spans="1:15" s="59" customFormat="1" ht="24" x14ac:dyDescent="0.25">
      <c r="A4711" s="50">
        <v>41101561</v>
      </c>
      <c r="B4711" s="50" t="s">
        <v>4730</v>
      </c>
      <c r="C4711" s="51">
        <v>1</v>
      </c>
      <c r="D4711" s="51" t="s">
        <v>69</v>
      </c>
      <c r="E4711" s="52">
        <v>47.24</v>
      </c>
      <c r="F4711" s="58"/>
      <c r="G4711" s="58"/>
      <c r="H4711" s="53"/>
      <c r="I4711" s="66">
        <v>4</v>
      </c>
      <c r="J4711" s="53">
        <v>1</v>
      </c>
      <c r="K4711" s="54">
        <f>VLOOKUP('Base PF Saúde'!$D4711,'Porte Honorário'!$A$2:$D$44,4,0)</f>
        <v>156.91999999999999</v>
      </c>
      <c r="L4711" s="54">
        <f>'Base PF Saúde'!$K4711*'Base PF Saúde'!$C4711</f>
        <v>156.91999999999999</v>
      </c>
      <c r="M4711" s="54">
        <f>'Base PF Saúde'!$E4711*'Uco e Filme'!$A$8</f>
        <v>666.08400000000006</v>
      </c>
      <c r="N4711" s="54">
        <f>'Base PF Saúde'!$I4711*'Uco e Filme'!$A$11</f>
        <v>154.16</v>
      </c>
      <c r="O4711" s="55">
        <f>ROUND(SUM('Base PF Saúde'!$L4711:$N4711),2)</f>
        <v>977.16</v>
      </c>
    </row>
    <row r="4712" spans="1:15" s="59" customFormat="1" ht="24" x14ac:dyDescent="0.25">
      <c r="A4712" s="50">
        <v>41101570</v>
      </c>
      <c r="B4712" s="50" t="s">
        <v>4731</v>
      </c>
      <c r="C4712" s="51">
        <v>1</v>
      </c>
      <c r="D4712" s="51" t="s">
        <v>69</v>
      </c>
      <c r="E4712" s="52">
        <v>47.24</v>
      </c>
      <c r="F4712" s="58"/>
      <c r="G4712" s="58"/>
      <c r="H4712" s="53"/>
      <c r="I4712" s="66">
        <v>4</v>
      </c>
      <c r="J4712" s="53">
        <v>1</v>
      </c>
      <c r="K4712" s="54">
        <f>VLOOKUP('Base PF Saúde'!$D4712,'Porte Honorário'!$A$2:$D$44,4,0)</f>
        <v>156.91999999999999</v>
      </c>
      <c r="L4712" s="54">
        <f>'Base PF Saúde'!$K4712*'Base PF Saúde'!$C4712</f>
        <v>156.91999999999999</v>
      </c>
      <c r="M4712" s="54">
        <f>'Base PF Saúde'!$E4712*'Uco e Filme'!$A$8</f>
        <v>666.08400000000006</v>
      </c>
      <c r="N4712" s="54">
        <f>'Base PF Saúde'!$I4712*'Uco e Filme'!$A$11</f>
        <v>154.16</v>
      </c>
      <c r="O4712" s="55">
        <f>ROUND(SUM('Base PF Saúde'!$L4712:$N4712),2)</f>
        <v>977.16</v>
      </c>
    </row>
    <row r="4713" spans="1:15" s="59" customFormat="1" ht="24" x14ac:dyDescent="0.25">
      <c r="A4713" s="50">
        <v>41101588</v>
      </c>
      <c r="B4713" s="50" t="s">
        <v>4732</v>
      </c>
      <c r="C4713" s="51">
        <v>1</v>
      </c>
      <c r="D4713" s="51" t="s">
        <v>69</v>
      </c>
      <c r="E4713" s="52">
        <v>47.24</v>
      </c>
      <c r="F4713" s="58"/>
      <c r="G4713" s="58"/>
      <c r="H4713" s="53"/>
      <c r="I4713" s="66">
        <v>4</v>
      </c>
      <c r="J4713" s="53">
        <v>1</v>
      </c>
      <c r="K4713" s="54">
        <f>VLOOKUP('Base PF Saúde'!$D4713,'Porte Honorário'!$A$2:$D$44,4,0)</f>
        <v>156.91999999999999</v>
      </c>
      <c r="L4713" s="54">
        <f>'Base PF Saúde'!$K4713*'Base PF Saúde'!$C4713</f>
        <v>156.91999999999999</v>
      </c>
      <c r="M4713" s="54">
        <f>'Base PF Saúde'!$E4713*'Uco e Filme'!$A$8</f>
        <v>666.08400000000006</v>
      </c>
      <c r="N4713" s="54">
        <f>'Base PF Saúde'!$I4713*'Uco e Filme'!$A$11</f>
        <v>154.16</v>
      </c>
      <c r="O4713" s="55">
        <f>ROUND(SUM('Base PF Saúde'!$L4713:$N4713),2)</f>
        <v>977.16</v>
      </c>
    </row>
    <row r="4714" spans="1:15" s="59" customFormat="1" x14ac:dyDescent="0.25">
      <c r="A4714" s="50">
        <v>41101596</v>
      </c>
      <c r="B4714" s="50" t="s">
        <v>4733</v>
      </c>
      <c r="C4714" s="51">
        <v>1</v>
      </c>
      <c r="D4714" s="51" t="s">
        <v>69</v>
      </c>
      <c r="E4714" s="52">
        <v>47.24</v>
      </c>
      <c r="F4714" s="58"/>
      <c r="G4714" s="58"/>
      <c r="H4714" s="53"/>
      <c r="I4714" s="66">
        <v>4</v>
      </c>
      <c r="J4714" s="53">
        <v>1</v>
      </c>
      <c r="K4714" s="54">
        <f>VLOOKUP('Base PF Saúde'!$D4714,'Porte Honorário'!$A$2:$D$44,4,0)</f>
        <v>156.91999999999999</v>
      </c>
      <c r="L4714" s="54">
        <f>'Base PF Saúde'!$K4714*'Base PF Saúde'!$C4714</f>
        <v>156.91999999999999</v>
      </c>
      <c r="M4714" s="54">
        <f>'Base PF Saúde'!$E4714*'Uco e Filme'!$A$8</f>
        <v>666.08400000000006</v>
      </c>
      <c r="N4714" s="54">
        <f>'Base PF Saúde'!$I4714*'Uco e Filme'!$A$11</f>
        <v>154.16</v>
      </c>
      <c r="O4714" s="55">
        <f>ROUND(SUM('Base PF Saúde'!$L4714:$N4714),2)</f>
        <v>977.16</v>
      </c>
    </row>
    <row r="4715" spans="1:15" s="59" customFormat="1" x14ac:dyDescent="0.25">
      <c r="A4715" s="50">
        <v>41101600</v>
      </c>
      <c r="B4715" s="50" t="s">
        <v>4734</v>
      </c>
      <c r="C4715" s="51">
        <v>1</v>
      </c>
      <c r="D4715" s="51" t="s">
        <v>69</v>
      </c>
      <c r="E4715" s="52">
        <v>47.24</v>
      </c>
      <c r="F4715" s="58"/>
      <c r="G4715" s="58"/>
      <c r="H4715" s="53"/>
      <c r="I4715" s="66">
        <v>4</v>
      </c>
      <c r="J4715" s="53">
        <v>1</v>
      </c>
      <c r="K4715" s="54">
        <f>VLOOKUP('Base PF Saúde'!$D4715,'Porte Honorário'!$A$2:$D$44,4,0)</f>
        <v>156.91999999999999</v>
      </c>
      <c r="L4715" s="54">
        <f>'Base PF Saúde'!$K4715*'Base PF Saúde'!$C4715</f>
        <v>156.91999999999999</v>
      </c>
      <c r="M4715" s="54">
        <f>'Base PF Saúde'!$E4715*'Uco e Filme'!$A$8</f>
        <v>666.08400000000006</v>
      </c>
      <c r="N4715" s="54">
        <f>'Base PF Saúde'!$I4715*'Uco e Filme'!$A$11</f>
        <v>154.16</v>
      </c>
      <c r="O4715" s="55">
        <f>ROUND(SUM('Base PF Saúde'!$L4715:$N4715),2)</f>
        <v>977.16</v>
      </c>
    </row>
    <row r="4716" spans="1:15" s="59" customFormat="1" x14ac:dyDescent="0.25">
      <c r="A4716" s="50">
        <v>41101618</v>
      </c>
      <c r="B4716" s="50" t="s">
        <v>4735</v>
      </c>
      <c r="C4716" s="51">
        <v>1</v>
      </c>
      <c r="D4716" s="51" t="s">
        <v>69</v>
      </c>
      <c r="E4716" s="52">
        <v>47.24</v>
      </c>
      <c r="F4716" s="58"/>
      <c r="G4716" s="58"/>
      <c r="H4716" s="53"/>
      <c r="I4716" s="66">
        <v>4</v>
      </c>
      <c r="J4716" s="53">
        <v>1</v>
      </c>
      <c r="K4716" s="54">
        <f>VLOOKUP('Base PF Saúde'!$D4716,'Porte Honorário'!$A$2:$D$44,4,0)</f>
        <v>156.91999999999999</v>
      </c>
      <c r="L4716" s="54">
        <f>'Base PF Saúde'!$K4716*'Base PF Saúde'!$C4716</f>
        <v>156.91999999999999</v>
      </c>
      <c r="M4716" s="54">
        <f>'Base PF Saúde'!$E4716*'Uco e Filme'!$A$8</f>
        <v>666.08400000000006</v>
      </c>
      <c r="N4716" s="54">
        <f>'Base PF Saúde'!$I4716*'Uco e Filme'!$A$11</f>
        <v>154.16</v>
      </c>
      <c r="O4716" s="55">
        <f>ROUND(SUM('Base PF Saúde'!$L4716:$N4716),2)</f>
        <v>977.16</v>
      </c>
    </row>
    <row r="4717" spans="1:15" s="59" customFormat="1" x14ac:dyDescent="0.25">
      <c r="A4717" s="50">
        <v>41101626</v>
      </c>
      <c r="B4717" s="50" t="s">
        <v>4736</v>
      </c>
      <c r="C4717" s="51">
        <v>1</v>
      </c>
      <c r="D4717" s="51" t="s">
        <v>69</v>
      </c>
      <c r="E4717" s="52">
        <v>47.24</v>
      </c>
      <c r="F4717" s="58"/>
      <c r="G4717" s="58"/>
      <c r="H4717" s="53"/>
      <c r="I4717" s="66">
        <v>4</v>
      </c>
      <c r="J4717" s="53">
        <v>1</v>
      </c>
      <c r="K4717" s="54">
        <f>VLOOKUP('Base PF Saúde'!$D4717,'Porte Honorário'!$A$2:$D$44,4,0)</f>
        <v>156.91999999999999</v>
      </c>
      <c r="L4717" s="54">
        <f>'Base PF Saúde'!$K4717*'Base PF Saúde'!$C4717</f>
        <v>156.91999999999999</v>
      </c>
      <c r="M4717" s="54">
        <f>'Base PF Saúde'!$E4717*'Uco e Filme'!$A$8</f>
        <v>666.08400000000006</v>
      </c>
      <c r="N4717" s="54">
        <f>'Base PF Saúde'!$I4717*'Uco e Filme'!$A$11</f>
        <v>154.16</v>
      </c>
      <c r="O4717" s="55">
        <f>ROUND(SUM('Base PF Saúde'!$L4717:$N4717),2)</f>
        <v>977.16</v>
      </c>
    </row>
    <row r="4718" spans="1:15" s="59" customFormat="1" x14ac:dyDescent="0.25">
      <c r="A4718" s="50">
        <v>41101634</v>
      </c>
      <c r="B4718" s="50" t="s">
        <v>4737</v>
      </c>
      <c r="C4718" s="51">
        <v>1</v>
      </c>
      <c r="D4718" s="51" t="s">
        <v>69</v>
      </c>
      <c r="E4718" s="52">
        <v>53.78</v>
      </c>
      <c r="F4718" s="58"/>
      <c r="G4718" s="58"/>
      <c r="H4718" s="53"/>
      <c r="I4718" s="66">
        <v>4</v>
      </c>
      <c r="J4718" s="53">
        <v>1</v>
      </c>
      <c r="K4718" s="54">
        <f>VLOOKUP('Base PF Saúde'!$D4718,'Porte Honorário'!$A$2:$D$44,4,0)</f>
        <v>156.91999999999999</v>
      </c>
      <c r="L4718" s="54">
        <f>'Base PF Saúde'!$K4718*'Base PF Saúde'!$C4718</f>
        <v>156.91999999999999</v>
      </c>
      <c r="M4718" s="54">
        <f>'Base PF Saúde'!$E4718*'Uco e Filme'!$A$8</f>
        <v>758.298</v>
      </c>
      <c r="N4718" s="54">
        <f>'Base PF Saúde'!$I4718*'Uco e Filme'!$A$11</f>
        <v>154.16</v>
      </c>
      <c r="O4718" s="55">
        <f>ROUND(SUM('Base PF Saúde'!$L4718:$N4718),2)</f>
        <v>1069.3800000000001</v>
      </c>
    </row>
    <row r="4719" spans="1:15" s="59" customFormat="1" x14ac:dyDescent="0.25">
      <c r="A4719" s="50">
        <v>41101642</v>
      </c>
      <c r="B4719" s="50" t="s">
        <v>4738</v>
      </c>
      <c r="C4719" s="51">
        <v>1</v>
      </c>
      <c r="D4719" s="51" t="s">
        <v>69</v>
      </c>
      <c r="E4719" s="52">
        <v>53.78</v>
      </c>
      <c r="F4719" s="58"/>
      <c r="G4719" s="58"/>
      <c r="H4719" s="53"/>
      <c r="I4719" s="66">
        <v>4</v>
      </c>
      <c r="J4719" s="53">
        <v>1</v>
      </c>
      <c r="K4719" s="54">
        <f>VLOOKUP('Base PF Saúde'!$D4719,'Porte Honorário'!$A$2:$D$44,4,0)</f>
        <v>156.91999999999999</v>
      </c>
      <c r="L4719" s="54">
        <f>'Base PF Saúde'!$K4719*'Base PF Saúde'!$C4719</f>
        <v>156.91999999999999</v>
      </c>
      <c r="M4719" s="54">
        <f>'Base PF Saúde'!$E4719*'Uco e Filme'!$A$8</f>
        <v>758.298</v>
      </c>
      <c r="N4719" s="54">
        <f>'Base PF Saúde'!$I4719*'Uco e Filme'!$A$11</f>
        <v>154.16</v>
      </c>
      <c r="O4719" s="55">
        <f>ROUND(SUM('Base PF Saúde'!$L4719:$N4719),2)</f>
        <v>1069.3800000000001</v>
      </c>
    </row>
    <row r="4720" spans="1:15" s="59" customFormat="1" x14ac:dyDescent="0.25">
      <c r="A4720" s="50">
        <v>41101669</v>
      </c>
      <c r="B4720" s="50" t="s">
        <v>4739</v>
      </c>
      <c r="C4720" s="51">
        <v>1</v>
      </c>
      <c r="D4720" s="51" t="s">
        <v>69</v>
      </c>
      <c r="E4720" s="52">
        <v>58.396999999999998</v>
      </c>
      <c r="F4720" s="53"/>
      <c r="G4720" s="53"/>
      <c r="H4720" s="53"/>
      <c r="I4720" s="66">
        <v>4</v>
      </c>
      <c r="J4720" s="53">
        <v>1</v>
      </c>
      <c r="K4720" s="54">
        <f>VLOOKUP('Base PF Saúde'!$D4720,'Porte Honorário'!$A$2:$D$44,4,0)</f>
        <v>156.91999999999999</v>
      </c>
      <c r="L4720" s="54">
        <f>'Base PF Saúde'!$K4720*'Base PF Saúde'!$C4720</f>
        <v>156.91999999999999</v>
      </c>
      <c r="M4720" s="54">
        <f>'Base PF Saúde'!$E4720*'Uco e Filme'!$A$8</f>
        <v>823.39769999999999</v>
      </c>
      <c r="N4720" s="54">
        <f>'Base PF Saúde'!$I4720*'Uco e Filme'!$A$11</f>
        <v>154.16</v>
      </c>
      <c r="O4720" s="55">
        <f>ROUND(SUM('Base PF Saúde'!$L4720:$N4720),2)</f>
        <v>1134.48</v>
      </c>
    </row>
    <row r="4721" spans="1:15" ht="18" customHeight="1" x14ac:dyDescent="0.25">
      <c r="A4721" s="72" t="s">
        <v>4740</v>
      </c>
      <c r="B4721" s="73"/>
      <c r="C4721" s="73"/>
      <c r="D4721" s="73"/>
      <c r="E4721" s="73"/>
      <c r="F4721" s="73"/>
      <c r="G4721" s="73"/>
      <c r="H4721" s="73"/>
      <c r="I4721" s="73"/>
      <c r="J4721" s="73"/>
      <c r="K4721" s="73">
        <f>VLOOKUP('Base PF Saúde'!$D4721,'Porte Honorário'!$A$2:$D$44,4,0)</f>
        <v>0</v>
      </c>
      <c r="L4721" s="73">
        <f>'Base PF Saúde'!$K4721*'Base PF Saúde'!$C4721</f>
        <v>0</v>
      </c>
      <c r="M4721" s="73">
        <f>'Base PF Saúde'!$E4721*'Uco e Filme'!$A$2</f>
        <v>0</v>
      </c>
      <c r="N4721" s="73">
        <f>'Base PF Saúde'!$H4721*'Uco e Filme'!$A$11</f>
        <v>0</v>
      </c>
      <c r="O4721" s="74">
        <f>ROUND(SUM('Base PF Saúde'!$L4721:$N4721),2)</f>
        <v>0</v>
      </c>
    </row>
    <row r="4722" spans="1:15" s="59" customFormat="1" ht="24" x14ac:dyDescent="0.25">
      <c r="A4722" s="50">
        <v>41102010</v>
      </c>
      <c r="B4722" s="50" t="s">
        <v>4741</v>
      </c>
      <c r="C4722" s="51">
        <v>1</v>
      </c>
      <c r="D4722" s="51" t="s">
        <v>69</v>
      </c>
      <c r="E4722" s="52">
        <v>50.78</v>
      </c>
      <c r="F4722" s="58"/>
      <c r="G4722" s="58"/>
      <c r="H4722" s="53"/>
      <c r="I4722" s="66">
        <v>4</v>
      </c>
      <c r="J4722" s="53">
        <v>1</v>
      </c>
      <c r="K4722" s="54">
        <f>VLOOKUP('Base PF Saúde'!$D4722,'Porte Honorário'!$A$2:$D$44,4,0)</f>
        <v>156.91999999999999</v>
      </c>
      <c r="L4722" s="54">
        <f>'Base PF Saúde'!$K4722*'Base PF Saúde'!$C4722</f>
        <v>156.91999999999999</v>
      </c>
      <c r="M4722" s="54">
        <f>'Base PF Saúde'!$E4722*'Uco e Filme'!$A$8</f>
        <v>715.99800000000005</v>
      </c>
      <c r="N4722" s="54">
        <f>'Base PF Saúde'!$I4722*'Uco e Filme'!$A$11</f>
        <v>154.16</v>
      </c>
      <c r="O4722" s="55">
        <f>ROUND(SUM('Base PF Saúde'!$L4722:$N4722),2)</f>
        <v>1027.08</v>
      </c>
    </row>
    <row r="4723" spans="1:15" ht="13.9" customHeight="1" x14ac:dyDescent="0.25">
      <c r="A4723" s="69" t="s">
        <v>4742</v>
      </c>
      <c r="B4723" s="70"/>
      <c r="C4723" s="70"/>
      <c r="D4723" s="70"/>
      <c r="E4723" s="70"/>
      <c r="F4723" s="70"/>
      <c r="G4723" s="70"/>
      <c r="H4723" s="70"/>
      <c r="I4723" s="70"/>
      <c r="J4723" s="70"/>
      <c r="K4723" s="70"/>
      <c r="L4723" s="70"/>
      <c r="M4723" s="70"/>
      <c r="N4723" s="70"/>
      <c r="O4723" s="71"/>
    </row>
    <row r="4724" spans="1:15" ht="13.9" customHeight="1" x14ac:dyDescent="0.25">
      <c r="A4724" s="69" t="s">
        <v>4743</v>
      </c>
      <c r="B4724" s="70"/>
      <c r="C4724" s="70"/>
      <c r="D4724" s="70"/>
      <c r="E4724" s="70"/>
      <c r="F4724" s="70"/>
      <c r="G4724" s="70"/>
      <c r="H4724" s="70"/>
      <c r="I4724" s="70"/>
      <c r="J4724" s="70"/>
      <c r="K4724" s="70">
        <f>VLOOKUP('Base PF Saúde'!$D4724,'Porte Honorário'!$A$2:$D$44,4,0)</f>
        <v>0</v>
      </c>
      <c r="L4724" s="70">
        <f>'Base PF Saúde'!$K4724*'Base PF Saúde'!$C4724</f>
        <v>0</v>
      </c>
      <c r="M4724" s="70">
        <f>'Base PF Saúde'!$E4724*'Uco e Filme'!$A$2</f>
        <v>0</v>
      </c>
      <c r="N4724" s="70">
        <f>'Base PF Saúde'!$H4724*'Uco e Filme'!$A$11</f>
        <v>0</v>
      </c>
      <c r="O4724" s="71">
        <f>ROUND(SUM('Base PF Saúde'!$L4724:$N4724),2)</f>
        <v>0</v>
      </c>
    </row>
    <row r="4725" spans="1:15" ht="13.9" customHeight="1" x14ac:dyDescent="0.25">
      <c r="A4725" s="69" t="s">
        <v>4680</v>
      </c>
      <c r="B4725" s="70"/>
      <c r="C4725" s="70"/>
      <c r="D4725" s="70"/>
      <c r="E4725" s="70"/>
      <c r="F4725" s="70"/>
      <c r="G4725" s="70"/>
      <c r="H4725" s="70"/>
      <c r="I4725" s="70"/>
      <c r="J4725" s="70"/>
      <c r="K4725" s="70">
        <f>VLOOKUP('Base PF Saúde'!$D4725,'Porte Honorário'!$A$2:$D$44,4,0)</f>
        <v>0</v>
      </c>
      <c r="L4725" s="70">
        <f>'Base PF Saúde'!$K4725*'Base PF Saúde'!$C4725</f>
        <v>0</v>
      </c>
      <c r="M4725" s="70">
        <f>'Base PF Saúde'!$E4725*'Uco e Filme'!$A$2</f>
        <v>0</v>
      </c>
      <c r="N4725" s="70">
        <f>'Base PF Saúde'!$H4725*'Uco e Filme'!$A$11</f>
        <v>0</v>
      </c>
      <c r="O4725" s="71">
        <f>ROUND(SUM('Base PF Saúde'!$L4725:$N4725),2)</f>
        <v>0</v>
      </c>
    </row>
    <row r="4726" spans="1:15" ht="22.9" customHeight="1" x14ac:dyDescent="0.25">
      <c r="A4726" s="69" t="s">
        <v>4744</v>
      </c>
      <c r="B4726" s="70"/>
      <c r="C4726" s="70"/>
      <c r="D4726" s="70"/>
      <c r="E4726" s="70"/>
      <c r="F4726" s="70"/>
      <c r="G4726" s="70"/>
      <c r="H4726" s="70"/>
      <c r="I4726" s="70"/>
      <c r="J4726" s="70"/>
      <c r="K4726" s="70">
        <f>VLOOKUP('Base PF Saúde'!$D4726,'Porte Honorário'!$A$2:$D$44,4,0)</f>
        <v>0</v>
      </c>
      <c r="L4726" s="70">
        <f>'Base PF Saúde'!$K4726*'Base PF Saúde'!$C4726</f>
        <v>0</v>
      </c>
      <c r="M4726" s="70">
        <f>'Base PF Saúde'!$E4726*'Uco e Filme'!$A$2</f>
        <v>0</v>
      </c>
      <c r="N4726" s="70">
        <f>'Base PF Saúde'!$H4726*'Uco e Filme'!$A$11</f>
        <v>0</v>
      </c>
      <c r="O4726" s="71">
        <f>ROUND(SUM('Base PF Saúde'!$L4726:$N4726),2)</f>
        <v>0</v>
      </c>
    </row>
    <row r="4727" spans="1:15" ht="13.9" customHeight="1" x14ac:dyDescent="0.25">
      <c r="A4727" s="69" t="s">
        <v>4745</v>
      </c>
      <c r="B4727" s="70"/>
      <c r="C4727" s="70"/>
      <c r="D4727" s="70"/>
      <c r="E4727" s="70"/>
      <c r="F4727" s="70"/>
      <c r="G4727" s="70"/>
      <c r="H4727" s="70"/>
      <c r="I4727" s="70"/>
      <c r="J4727" s="70"/>
      <c r="K4727" s="70">
        <f>VLOOKUP('Base PF Saúde'!$D4727,'Porte Honorário'!$A$2:$D$44,4,0)</f>
        <v>0</v>
      </c>
      <c r="L4727" s="70">
        <f>'Base PF Saúde'!$K4727*'Base PF Saúde'!$C4727</f>
        <v>0</v>
      </c>
      <c r="M4727" s="70">
        <f>'Base PF Saúde'!$E4727*'Uco e Filme'!$A$2</f>
        <v>0</v>
      </c>
      <c r="N4727" s="70">
        <f>'Base PF Saúde'!$H4727*'Uco e Filme'!$A$11</f>
        <v>0</v>
      </c>
      <c r="O4727" s="71">
        <f>ROUND(SUM('Base PF Saúde'!$L4727:$N4727),2)</f>
        <v>0</v>
      </c>
    </row>
    <row r="4728" spans="1:15" ht="13.9" customHeight="1" x14ac:dyDescent="0.25">
      <c r="A4728" s="69" t="s">
        <v>4746</v>
      </c>
      <c r="B4728" s="70"/>
      <c r="C4728" s="70"/>
      <c r="D4728" s="70"/>
      <c r="E4728" s="70"/>
      <c r="F4728" s="70"/>
      <c r="G4728" s="70"/>
      <c r="H4728" s="70"/>
      <c r="I4728" s="70"/>
      <c r="J4728" s="70"/>
      <c r="K4728" s="70">
        <f>VLOOKUP('Base PF Saúde'!$D4728,'Porte Honorário'!$A$2:$D$44,4,0)</f>
        <v>0</v>
      </c>
      <c r="L4728" s="70">
        <f>'Base PF Saúde'!$K4728*'Base PF Saúde'!$C4728</f>
        <v>0</v>
      </c>
      <c r="M4728" s="70">
        <f>'Base PF Saúde'!$E4728*'Uco e Filme'!$A$2</f>
        <v>0</v>
      </c>
      <c r="N4728" s="70">
        <f>'Base PF Saúde'!$H4728*'Uco e Filme'!$A$11</f>
        <v>0</v>
      </c>
      <c r="O4728" s="71">
        <f>ROUND(SUM('Base PF Saúde'!$L4728:$N4728),2)</f>
        <v>0</v>
      </c>
    </row>
    <row r="4729" spans="1:15" ht="18" customHeight="1" x14ac:dyDescent="0.25">
      <c r="A4729" s="72" t="s">
        <v>4747</v>
      </c>
      <c r="B4729" s="73"/>
      <c r="C4729" s="73"/>
      <c r="D4729" s="73"/>
      <c r="E4729" s="73"/>
      <c r="F4729" s="73"/>
      <c r="G4729" s="73"/>
      <c r="H4729" s="73"/>
      <c r="I4729" s="73"/>
      <c r="J4729" s="73"/>
      <c r="K4729" s="73">
        <f>VLOOKUP('Base PF Saúde'!$D4729,'Porte Honorário'!$A$2:$D$44,4,0)</f>
        <v>0</v>
      </c>
      <c r="L4729" s="73">
        <f>'Base PF Saúde'!$K4729*'Base PF Saúde'!$C4729</f>
        <v>0</v>
      </c>
      <c r="M4729" s="73">
        <f>'Base PF Saúde'!$E4729*'Uco e Filme'!$A$2</f>
        <v>0</v>
      </c>
      <c r="N4729" s="73">
        <f>'Base PF Saúde'!$H4729*'Uco e Filme'!$A$11</f>
        <v>0</v>
      </c>
      <c r="O4729" s="74">
        <f>ROUND(SUM('Base PF Saúde'!$L4729:$N4729),2)</f>
        <v>0</v>
      </c>
    </row>
    <row r="4730" spans="1:15" x14ac:dyDescent="0.25">
      <c r="A4730" s="18">
        <v>41203011</v>
      </c>
      <c r="B4730" s="18" t="s">
        <v>4748</v>
      </c>
      <c r="C4730" s="24">
        <v>1</v>
      </c>
      <c r="D4730" s="24" t="s">
        <v>132</v>
      </c>
      <c r="E4730" s="20">
        <v>1.8</v>
      </c>
      <c r="F4730" s="21"/>
      <c r="G4730" s="21"/>
      <c r="H4730" s="21"/>
      <c r="I4730" s="21"/>
      <c r="J4730" s="21"/>
      <c r="K4730" s="22">
        <f>VLOOKUP(D4730,'Porte Honorário'!$A$3:$B$44,2,0)</f>
        <v>15.75</v>
      </c>
      <c r="L4730" s="22">
        <f>'Base PF Saúde'!$K4730*'Base PF Saúde'!$C4730</f>
        <v>15.75</v>
      </c>
      <c r="M4730" s="22">
        <f>'Base PF Saúde'!$E4730*'Uco e Filme'!$A$2</f>
        <v>32.634</v>
      </c>
      <c r="N4730" s="22">
        <f>'Base PF Saúde'!$H4730*'Uco e Filme'!$A$11</f>
        <v>0</v>
      </c>
      <c r="O4730" s="23">
        <f>ROUND(SUM('Base PF Saúde'!$L4730:$N4730),2)</f>
        <v>48.38</v>
      </c>
    </row>
    <row r="4731" spans="1:15" ht="24" x14ac:dyDescent="0.25">
      <c r="A4731" s="18">
        <v>41203020</v>
      </c>
      <c r="B4731" s="18" t="s">
        <v>4749</v>
      </c>
      <c r="C4731" s="24">
        <v>1</v>
      </c>
      <c r="D4731" s="24" t="s">
        <v>273</v>
      </c>
      <c r="E4731" s="20">
        <v>756.93</v>
      </c>
      <c r="F4731" s="21"/>
      <c r="G4731" s="21"/>
      <c r="H4731" s="21"/>
      <c r="I4731" s="21"/>
      <c r="J4731" s="21"/>
      <c r="K4731" s="22">
        <f>VLOOKUP(D4731,'Porte Honorário'!$A$3:$B$44,2,0)</f>
        <v>3505.39</v>
      </c>
      <c r="L4731" s="22">
        <f>'Base PF Saúde'!$K4731*'Base PF Saúde'!$C4731</f>
        <v>3505.39</v>
      </c>
      <c r="M4731" s="22">
        <f>'Base PF Saúde'!$E4731*'Uco e Filme'!$A$2</f>
        <v>13723.140899999999</v>
      </c>
      <c r="N4731" s="22">
        <f>'Base PF Saúde'!$H4731*'Uco e Filme'!$A$11</f>
        <v>0</v>
      </c>
      <c r="O4731" s="23">
        <f>ROUND(SUM('Base PF Saúde'!$L4731:$N4731),2)</f>
        <v>17228.53</v>
      </c>
    </row>
    <row r="4732" spans="1:15" ht="24" x14ac:dyDescent="0.25">
      <c r="A4732" s="18">
        <v>41203038</v>
      </c>
      <c r="B4732" s="18" t="s">
        <v>4750</v>
      </c>
      <c r="C4732" s="24">
        <v>1</v>
      </c>
      <c r="D4732" s="24" t="s">
        <v>1690</v>
      </c>
      <c r="E4732" s="20">
        <v>908.32</v>
      </c>
      <c r="F4732" s="21"/>
      <c r="G4732" s="21"/>
      <c r="H4732" s="21"/>
      <c r="I4732" s="21"/>
      <c r="J4732" s="21"/>
      <c r="K4732" s="22">
        <f>VLOOKUP(D4732,'Porte Honorário'!$A$3:$B$44,2,0)</f>
        <v>3812.61</v>
      </c>
      <c r="L4732" s="22">
        <f>'Base PF Saúde'!$K4732*'Base PF Saúde'!$C4732</f>
        <v>3812.61</v>
      </c>
      <c r="M4732" s="22">
        <f>'Base PF Saúde'!$E4732*'Uco e Filme'!$A$2</f>
        <v>16467.8416</v>
      </c>
      <c r="N4732" s="22">
        <f>'Base PF Saúde'!$H4732*'Uco e Filme'!$A$11</f>
        <v>0</v>
      </c>
      <c r="O4732" s="23">
        <f>ROUND(SUM('Base PF Saúde'!$L4732:$N4732),2)</f>
        <v>20280.45</v>
      </c>
    </row>
    <row r="4733" spans="1:15" ht="24" x14ac:dyDescent="0.25">
      <c r="A4733" s="18">
        <v>41203046</v>
      </c>
      <c r="B4733" s="18" t="s">
        <v>4751</v>
      </c>
      <c r="C4733" s="24">
        <v>1</v>
      </c>
      <c r="D4733" s="24" t="s">
        <v>2755</v>
      </c>
      <c r="E4733" s="20">
        <v>1067.1300000000001</v>
      </c>
      <c r="F4733" s="21"/>
      <c r="G4733" s="21"/>
      <c r="H4733" s="21"/>
      <c r="I4733" s="21"/>
      <c r="J4733" s="21"/>
      <c r="K4733" s="22">
        <f>VLOOKUP(D4733,'Porte Honorário'!$A$3:$B$44,2,0)</f>
        <v>4206.47</v>
      </c>
      <c r="L4733" s="22">
        <f>'Base PF Saúde'!$K4733*'Base PF Saúde'!$C4733</f>
        <v>4206.47</v>
      </c>
      <c r="M4733" s="22">
        <f>'Base PF Saúde'!$E4733*'Uco e Filme'!$A$2</f>
        <v>19347.066900000002</v>
      </c>
      <c r="N4733" s="22">
        <f>'Base PF Saúde'!$H4733*'Uco e Filme'!$A$11</f>
        <v>0</v>
      </c>
      <c r="O4733" s="23">
        <f>ROUND(SUM('Base PF Saúde'!$L4733:$N4733),2)</f>
        <v>23553.54</v>
      </c>
    </row>
    <row r="4734" spans="1:15" ht="24" x14ac:dyDescent="0.25">
      <c r="A4734" s="18">
        <v>41203054</v>
      </c>
      <c r="B4734" s="18" t="s">
        <v>4752</v>
      </c>
      <c r="C4734" s="24">
        <v>1</v>
      </c>
      <c r="D4734" s="24" t="s">
        <v>2755</v>
      </c>
      <c r="E4734" s="20">
        <v>1476.21</v>
      </c>
      <c r="F4734" s="21"/>
      <c r="G4734" s="21"/>
      <c r="H4734" s="21"/>
      <c r="I4734" s="21"/>
      <c r="J4734" s="21"/>
      <c r="K4734" s="22">
        <f>VLOOKUP(D4734,'Porte Honorário'!$A$3:$B$44,2,0)</f>
        <v>4206.47</v>
      </c>
      <c r="L4734" s="22">
        <f>'Base PF Saúde'!$K4734*'Base PF Saúde'!$C4734</f>
        <v>4206.47</v>
      </c>
      <c r="M4734" s="22">
        <f>'Base PF Saúde'!$E4734*'Uco e Filme'!$A$2</f>
        <v>26763.687299999998</v>
      </c>
      <c r="N4734" s="22">
        <f>'Base PF Saúde'!$H4734*'Uco e Filme'!$A$11</f>
        <v>0</v>
      </c>
      <c r="O4734" s="23">
        <f>ROUND(SUM('Base PF Saúde'!$L4734:$N4734),2)</f>
        <v>30970.16</v>
      </c>
    </row>
    <row r="4735" spans="1:15" ht="24" x14ac:dyDescent="0.25">
      <c r="A4735" s="18">
        <v>41203062</v>
      </c>
      <c r="B4735" s="18" t="s">
        <v>4753</v>
      </c>
      <c r="C4735" s="24">
        <v>1</v>
      </c>
      <c r="D4735" s="24" t="s">
        <v>2755</v>
      </c>
      <c r="E4735" s="20">
        <v>1067.1300000000001</v>
      </c>
      <c r="F4735" s="21"/>
      <c r="G4735" s="21"/>
      <c r="H4735" s="21"/>
      <c r="I4735" s="21"/>
      <c r="J4735" s="21"/>
      <c r="K4735" s="22">
        <f>VLOOKUP(D4735,'Porte Honorário'!$A$3:$B$44,2,0)</f>
        <v>4206.47</v>
      </c>
      <c r="L4735" s="22">
        <f>'Base PF Saúde'!$K4735*'Base PF Saúde'!$C4735</f>
        <v>4206.47</v>
      </c>
      <c r="M4735" s="22">
        <f>'Base PF Saúde'!$E4735*'Uco e Filme'!$A$2</f>
        <v>19347.066900000002</v>
      </c>
      <c r="N4735" s="22">
        <f>'Base PF Saúde'!$H4735*'Uco e Filme'!$A$11</f>
        <v>0</v>
      </c>
      <c r="O4735" s="23">
        <f>ROUND(SUM('Base PF Saúde'!$L4735:$N4735),2)</f>
        <v>23553.54</v>
      </c>
    </row>
    <row r="4736" spans="1:15" ht="36" x14ac:dyDescent="0.25">
      <c r="A4736" s="18">
        <v>41203070</v>
      </c>
      <c r="B4736" s="18" t="s">
        <v>4754</v>
      </c>
      <c r="C4736" s="24">
        <v>1</v>
      </c>
      <c r="D4736" s="24" t="s">
        <v>98</v>
      </c>
      <c r="E4736" s="20">
        <v>3.61</v>
      </c>
      <c r="F4736" s="21"/>
      <c r="G4736" s="21"/>
      <c r="H4736" s="21"/>
      <c r="I4736" s="21"/>
      <c r="J4736" s="21"/>
      <c r="K4736" s="22">
        <f>VLOOKUP(D4736,'Porte Honorário'!$A$3:$B$44,2,0)</f>
        <v>47.27</v>
      </c>
      <c r="L4736" s="22">
        <f>'Base PF Saúde'!$K4736*'Base PF Saúde'!$C4736</f>
        <v>47.27</v>
      </c>
      <c r="M4736" s="22">
        <f>'Base PF Saúde'!$E4736*'Uco e Filme'!$A$2</f>
        <v>65.449299999999994</v>
      </c>
      <c r="N4736" s="22">
        <f>'Base PF Saúde'!$H4736*'Uco e Filme'!$A$11</f>
        <v>0</v>
      </c>
      <c r="O4736" s="23">
        <f>ROUND(SUM('Base PF Saúde'!$L4736:$N4736),2)</f>
        <v>112.72</v>
      </c>
    </row>
    <row r="4737" spans="1:15" ht="36" x14ac:dyDescent="0.25">
      <c r="A4737" s="18">
        <v>41203089</v>
      </c>
      <c r="B4737" s="18" t="s">
        <v>4755</v>
      </c>
      <c r="C4737" s="24">
        <v>1</v>
      </c>
      <c r="D4737" s="24" t="s">
        <v>98</v>
      </c>
      <c r="E4737" s="20">
        <v>3.33</v>
      </c>
      <c r="F4737" s="21"/>
      <c r="G4737" s="21"/>
      <c r="H4737" s="21"/>
      <c r="I4737" s="21"/>
      <c r="J4737" s="21"/>
      <c r="K4737" s="22">
        <f>VLOOKUP(D4737,'Porte Honorário'!$A$3:$B$44,2,0)</f>
        <v>47.27</v>
      </c>
      <c r="L4737" s="22">
        <f>'Base PF Saúde'!$K4737*'Base PF Saúde'!$C4737</f>
        <v>47.27</v>
      </c>
      <c r="M4737" s="22">
        <f>'Base PF Saúde'!$E4737*'Uco e Filme'!$A$2</f>
        <v>60.372900000000001</v>
      </c>
      <c r="N4737" s="22">
        <f>'Base PF Saúde'!$H4737*'Uco e Filme'!$A$11</f>
        <v>0</v>
      </c>
      <c r="O4737" s="23">
        <f>ROUND(SUM('Base PF Saúde'!$L4737:$N4737),2)</f>
        <v>107.64</v>
      </c>
    </row>
    <row r="4738" spans="1:15" ht="24" x14ac:dyDescent="0.25">
      <c r="A4738" s="18">
        <v>41203097</v>
      </c>
      <c r="B4738" s="18" t="s">
        <v>4756</v>
      </c>
      <c r="C4738" s="24">
        <v>1</v>
      </c>
      <c r="D4738" s="24" t="s">
        <v>132</v>
      </c>
      <c r="E4738" s="20">
        <v>2.2999999999999998</v>
      </c>
      <c r="F4738" s="21"/>
      <c r="G4738" s="21"/>
      <c r="H4738" s="21"/>
      <c r="I4738" s="21"/>
      <c r="J4738" s="21"/>
      <c r="K4738" s="22">
        <f>VLOOKUP(D4738,'Porte Honorário'!$A$3:$B$44,2,0)</f>
        <v>15.75</v>
      </c>
      <c r="L4738" s="22">
        <f>'Base PF Saúde'!$K4738*'Base PF Saúde'!$C4738</f>
        <v>15.75</v>
      </c>
      <c r="M4738" s="22">
        <f>'Base PF Saúde'!$E4738*'Uco e Filme'!$A$2</f>
        <v>41.698999999999991</v>
      </c>
      <c r="N4738" s="22">
        <f>'Base PF Saúde'!$H4738*'Uco e Filme'!$A$11</f>
        <v>0</v>
      </c>
      <c r="O4738" s="23">
        <f>ROUND(SUM('Base PF Saúde'!$L4738:$N4738),2)</f>
        <v>57.45</v>
      </c>
    </row>
    <row r="4739" spans="1:15" x14ac:dyDescent="0.25">
      <c r="A4739" s="18">
        <v>41203100</v>
      </c>
      <c r="B4739" s="18" t="s">
        <v>4757</v>
      </c>
      <c r="C4739" s="24">
        <v>1</v>
      </c>
      <c r="D4739" s="24" t="s">
        <v>1000</v>
      </c>
      <c r="E4739" s="20">
        <v>217.04</v>
      </c>
      <c r="F4739" s="21"/>
      <c r="G4739" s="21"/>
      <c r="H4739" s="21"/>
      <c r="I4739" s="21"/>
      <c r="J4739" s="21"/>
      <c r="K4739" s="22">
        <f>VLOOKUP(D4739,'Porte Honorário'!$A$3:$B$44,2,0)</f>
        <v>2591.63</v>
      </c>
      <c r="L4739" s="22">
        <f>'Base PF Saúde'!$K4739*'Base PF Saúde'!$C4739</f>
        <v>2591.63</v>
      </c>
      <c r="M4739" s="22">
        <f>'Base PF Saúde'!$E4739*'Uco e Filme'!$A$2</f>
        <v>3934.9351999999994</v>
      </c>
      <c r="N4739" s="22">
        <f>'Base PF Saúde'!$H4739*'Uco e Filme'!$A$11</f>
        <v>0</v>
      </c>
      <c r="O4739" s="23">
        <f>ROUND(SUM('Base PF Saúde'!$L4739:$N4739),2)</f>
        <v>6526.57</v>
      </c>
    </row>
    <row r="4740" spans="1:15" ht="24" x14ac:dyDescent="0.25">
      <c r="A4740" s="18">
        <v>41203119</v>
      </c>
      <c r="B4740" s="18" t="s">
        <v>4758</v>
      </c>
      <c r="C4740" s="24">
        <v>1</v>
      </c>
      <c r="D4740" s="24" t="s">
        <v>69</v>
      </c>
      <c r="E4740" s="20">
        <v>19.13</v>
      </c>
      <c r="F4740" s="21"/>
      <c r="G4740" s="21"/>
      <c r="H4740" s="21"/>
      <c r="I4740" s="21"/>
      <c r="J4740" s="21"/>
      <c r="K4740" s="22">
        <f>VLOOKUP(D4740,'Porte Honorário'!$A$3:$B$44,2,0)</f>
        <v>201.64</v>
      </c>
      <c r="L4740" s="22">
        <f>'Base PF Saúde'!$K4740*'Base PF Saúde'!$C4740</f>
        <v>201.64</v>
      </c>
      <c r="M4740" s="22">
        <f>'Base PF Saúde'!$E4740*'Uco e Filme'!$A$2</f>
        <v>346.82689999999997</v>
      </c>
      <c r="N4740" s="22">
        <f>'Base PF Saúde'!$H4740*'Uco e Filme'!$A$11</f>
        <v>0</v>
      </c>
      <c r="O4740" s="23">
        <f>ROUND(SUM('Base PF Saúde'!$L4740:$N4740),2)</f>
        <v>548.47</v>
      </c>
    </row>
    <row r="4741" spans="1:15" ht="24" x14ac:dyDescent="0.25">
      <c r="A4741" s="18">
        <v>41203127</v>
      </c>
      <c r="B4741" s="18" t="s">
        <v>4759</v>
      </c>
      <c r="C4741" s="24">
        <v>1</v>
      </c>
      <c r="D4741" s="24" t="s">
        <v>2755</v>
      </c>
      <c r="E4741" s="20">
        <v>1067.1300000000001</v>
      </c>
      <c r="F4741" s="21"/>
      <c r="G4741" s="21"/>
      <c r="H4741" s="21"/>
      <c r="I4741" s="21"/>
      <c r="J4741" s="21"/>
      <c r="K4741" s="22">
        <f>VLOOKUP(D4741,'Porte Honorário'!$A$3:$B$44,2,0)</f>
        <v>4206.47</v>
      </c>
      <c r="L4741" s="22">
        <f>'Base PF Saúde'!$K4741*'Base PF Saúde'!$C4741</f>
        <v>4206.47</v>
      </c>
      <c r="M4741" s="22">
        <f>'Base PF Saúde'!$E4741*'Uco e Filme'!$A$2</f>
        <v>19347.066900000002</v>
      </c>
      <c r="N4741" s="22">
        <f>'Base PF Saúde'!$H4741*'Uco e Filme'!$A$11</f>
        <v>0</v>
      </c>
      <c r="O4741" s="23">
        <f>ROUND(SUM('Base PF Saúde'!$L4741:$N4741),2)</f>
        <v>23553.54</v>
      </c>
    </row>
    <row r="4742" spans="1:15" ht="24" x14ac:dyDescent="0.25">
      <c r="A4742" s="18">
        <v>41203135</v>
      </c>
      <c r="B4742" s="18" t="s">
        <v>4760</v>
      </c>
      <c r="C4742" s="24">
        <v>1</v>
      </c>
      <c r="D4742" s="24" t="s">
        <v>1690</v>
      </c>
      <c r="E4742" s="20">
        <v>524.52</v>
      </c>
      <c r="F4742" s="21"/>
      <c r="G4742" s="21"/>
      <c r="H4742" s="21"/>
      <c r="I4742" s="21"/>
      <c r="J4742" s="21"/>
      <c r="K4742" s="22">
        <f>VLOOKUP(D4742,'Porte Honorário'!$A$3:$B$44,2,0)</f>
        <v>3812.61</v>
      </c>
      <c r="L4742" s="22">
        <f>'Base PF Saúde'!$K4742*'Base PF Saúde'!$C4742</f>
        <v>3812.61</v>
      </c>
      <c r="M4742" s="22">
        <f>'Base PF Saúde'!$E4742*'Uco e Filme'!$A$2</f>
        <v>9509.5475999999999</v>
      </c>
      <c r="N4742" s="22">
        <f>'Base PF Saúde'!$H4742*'Uco e Filme'!$A$11</f>
        <v>0</v>
      </c>
      <c r="O4742" s="23">
        <f>ROUND(SUM('Base PF Saúde'!$L4742:$N4742),2)</f>
        <v>13322.16</v>
      </c>
    </row>
    <row r="4743" spans="1:15" ht="24" x14ac:dyDescent="0.25">
      <c r="A4743" s="18">
        <v>41203143</v>
      </c>
      <c r="B4743" s="18" t="s">
        <v>4761</v>
      </c>
      <c r="C4743" s="24">
        <v>1</v>
      </c>
      <c r="D4743" s="24" t="s">
        <v>250</v>
      </c>
      <c r="E4743" s="20">
        <v>23.3</v>
      </c>
      <c r="F4743" s="21"/>
      <c r="G4743" s="21"/>
      <c r="H4743" s="21"/>
      <c r="I4743" s="21"/>
      <c r="J4743" s="21"/>
      <c r="K4743" s="22">
        <f>VLOOKUP(D4743,'Porte Honorário'!$A$3:$B$44,2,0)</f>
        <v>264.69</v>
      </c>
      <c r="L4743" s="22">
        <f>'Base PF Saúde'!$K4743*'Base PF Saúde'!$C4743</f>
        <v>264.69</v>
      </c>
      <c r="M4743" s="22">
        <f>'Base PF Saúde'!$E4743*'Uco e Filme'!$A$2</f>
        <v>422.42899999999997</v>
      </c>
      <c r="N4743" s="22">
        <f>'Base PF Saúde'!$H4743*'Uco e Filme'!$A$11</f>
        <v>0</v>
      </c>
      <c r="O4743" s="23">
        <f>ROUND(SUM('Base PF Saúde'!$L4743:$N4743),2)</f>
        <v>687.12</v>
      </c>
    </row>
    <row r="4744" spans="1:15" ht="24" x14ac:dyDescent="0.25">
      <c r="A4744" s="18">
        <v>41203151</v>
      </c>
      <c r="B4744" s="18" t="s">
        <v>4762</v>
      </c>
      <c r="C4744" s="24">
        <v>1</v>
      </c>
      <c r="D4744" s="27" t="s">
        <v>132</v>
      </c>
      <c r="E4744" s="21">
        <v>1.8</v>
      </c>
      <c r="F4744" s="21"/>
      <c r="G4744" s="21"/>
      <c r="H4744" s="21"/>
      <c r="I4744" s="21"/>
      <c r="J4744" s="21"/>
      <c r="K4744" s="22">
        <f>VLOOKUP(D4744,'Porte Honorário'!$A$3:$B$44,2,0)</f>
        <v>15.75</v>
      </c>
      <c r="L4744" s="22">
        <f>'Base PF Saúde'!$K4744*'Base PF Saúde'!$C4744</f>
        <v>15.75</v>
      </c>
      <c r="M4744" s="22">
        <f>'Base PF Saúde'!$E4744*'Uco e Filme'!$A$2</f>
        <v>32.634</v>
      </c>
      <c r="N4744" s="22">
        <f>'Base PF Saúde'!$H4744*'Uco e Filme'!$A$11</f>
        <v>0</v>
      </c>
      <c r="O4744" s="23">
        <f>ROUND(SUM('Base PF Saúde'!$L4744:$N4744),2)</f>
        <v>48.38</v>
      </c>
    </row>
    <row r="4745" spans="1:15" ht="24" x14ac:dyDescent="0.25">
      <c r="A4745" s="18">
        <v>41203160</v>
      </c>
      <c r="B4745" s="18" t="s">
        <v>4763</v>
      </c>
      <c r="C4745" s="24">
        <v>1</v>
      </c>
      <c r="D4745" s="24" t="s">
        <v>273</v>
      </c>
      <c r="E4745" s="20">
        <v>436</v>
      </c>
      <c r="F4745" s="21"/>
      <c r="G4745" s="21"/>
      <c r="H4745" s="21"/>
      <c r="I4745" s="21"/>
      <c r="J4745" s="21"/>
      <c r="K4745" s="22">
        <f>VLOOKUP(D4745,'Porte Honorário'!$A$3:$B$44,2,0)</f>
        <v>3505.39</v>
      </c>
      <c r="L4745" s="22">
        <f>'Base PF Saúde'!$K4745*'Base PF Saúde'!$C4745</f>
        <v>3505.39</v>
      </c>
      <c r="M4745" s="22">
        <f>'Base PF Saúde'!$E4745*'Uco e Filme'!$A$2</f>
        <v>7904.6799999999994</v>
      </c>
      <c r="N4745" s="22">
        <f>'Base PF Saúde'!$H4745*'Uco e Filme'!$A$11</f>
        <v>0</v>
      </c>
      <c r="O4745" s="23">
        <f>ROUND(SUM('Base PF Saúde'!$L4745:$N4745),2)</f>
        <v>11410.07</v>
      </c>
    </row>
    <row r="4746" spans="1:15" ht="36" x14ac:dyDescent="0.25">
      <c r="A4746" s="18">
        <v>41203178</v>
      </c>
      <c r="B4746" s="18" t="s">
        <v>4764</v>
      </c>
      <c r="C4746" s="24">
        <v>1</v>
      </c>
      <c r="D4746" s="24" t="s">
        <v>71</v>
      </c>
      <c r="E4746" s="20">
        <v>24.69</v>
      </c>
      <c r="F4746" s="21"/>
      <c r="G4746" s="21"/>
      <c r="H4746" s="21"/>
      <c r="I4746" s="21"/>
      <c r="J4746" s="21"/>
      <c r="K4746" s="22">
        <f>VLOOKUP(D4746,'Porte Honorário'!$A$3:$B$44,2,0)</f>
        <v>297.77</v>
      </c>
      <c r="L4746" s="22">
        <f>'Base PF Saúde'!$K4746*'Base PF Saúde'!$C4746</f>
        <v>297.77</v>
      </c>
      <c r="M4746" s="22">
        <f>'Base PF Saúde'!$E4746*'Uco e Filme'!$A$2</f>
        <v>447.62970000000001</v>
      </c>
      <c r="N4746" s="22">
        <f>'Base PF Saúde'!$H4746*'Uco e Filme'!$A$11</f>
        <v>0</v>
      </c>
      <c r="O4746" s="23">
        <f>ROUND(SUM('Base PF Saúde'!$L4746:$N4746),2)</f>
        <v>745.4</v>
      </c>
    </row>
    <row r="4747" spans="1:15" ht="24" x14ac:dyDescent="0.25">
      <c r="A4747" s="18">
        <v>41203186</v>
      </c>
      <c r="B4747" s="18" t="s">
        <v>4765</v>
      </c>
      <c r="C4747" s="24">
        <v>1</v>
      </c>
      <c r="D4747" s="24" t="s">
        <v>69</v>
      </c>
      <c r="E4747" s="20">
        <v>12.52</v>
      </c>
      <c r="F4747" s="21"/>
      <c r="G4747" s="21"/>
      <c r="H4747" s="21"/>
      <c r="I4747" s="21"/>
      <c r="J4747" s="21"/>
      <c r="K4747" s="22">
        <f>VLOOKUP(D4747,'Porte Honorário'!$A$3:$B$44,2,0)</f>
        <v>201.64</v>
      </c>
      <c r="L4747" s="22">
        <f>'Base PF Saúde'!$K4747*'Base PF Saúde'!$C4747</f>
        <v>201.64</v>
      </c>
      <c r="M4747" s="22">
        <f>'Base PF Saúde'!$E4747*'Uco e Filme'!$A$2</f>
        <v>226.98759999999999</v>
      </c>
      <c r="N4747" s="22">
        <f>'Base PF Saúde'!$H4747*'Uco e Filme'!$A$11</f>
        <v>0</v>
      </c>
      <c r="O4747" s="23">
        <f>ROUND(SUM('Base PF Saúde'!$L4747:$N4747),2)</f>
        <v>428.63</v>
      </c>
    </row>
    <row r="4748" spans="1:15" ht="24" x14ac:dyDescent="0.25">
      <c r="A4748" s="18">
        <v>41203194</v>
      </c>
      <c r="B4748" s="18" t="s">
        <v>4766</v>
      </c>
      <c r="C4748" s="24">
        <v>1</v>
      </c>
      <c r="D4748" s="24" t="s">
        <v>52</v>
      </c>
      <c r="E4748" s="20">
        <v>12.52</v>
      </c>
      <c r="F4748" s="21"/>
      <c r="G4748" s="21"/>
      <c r="H4748" s="21"/>
      <c r="I4748" s="21"/>
      <c r="J4748" s="21"/>
      <c r="K4748" s="22">
        <f>VLOOKUP(D4748,'Porte Honorário'!$A$3:$B$44,2,0)</f>
        <v>138.65</v>
      </c>
      <c r="L4748" s="22">
        <f>'Base PF Saúde'!$K4748*'Base PF Saúde'!$C4748</f>
        <v>138.65</v>
      </c>
      <c r="M4748" s="22">
        <f>'Base PF Saúde'!$E4748*'Uco e Filme'!$A$2</f>
        <v>226.98759999999999</v>
      </c>
      <c r="N4748" s="22">
        <f>'Base PF Saúde'!$H4748*'Uco e Filme'!$A$11</f>
        <v>0</v>
      </c>
      <c r="O4748" s="23">
        <f>ROUND(SUM('Base PF Saúde'!$L4748:$N4748),2)</f>
        <v>365.64</v>
      </c>
    </row>
    <row r="4749" spans="1:15" x14ac:dyDescent="0.25">
      <c r="A4749" s="18">
        <v>41203208</v>
      </c>
      <c r="B4749" s="18" t="s">
        <v>4767</v>
      </c>
      <c r="C4749" s="24">
        <v>1</v>
      </c>
      <c r="D4749" s="24" t="s">
        <v>98</v>
      </c>
      <c r="E4749" s="20">
        <v>4.8600000000000003</v>
      </c>
      <c r="F4749" s="21"/>
      <c r="G4749" s="21"/>
      <c r="H4749" s="21"/>
      <c r="I4749" s="21"/>
      <c r="J4749" s="21"/>
      <c r="K4749" s="22">
        <f>VLOOKUP(D4749,'Porte Honorário'!$A$3:$B$44,2,0)</f>
        <v>47.27</v>
      </c>
      <c r="L4749" s="22">
        <f>'Base PF Saúde'!$K4749*'Base PF Saúde'!$C4749</f>
        <v>47.27</v>
      </c>
      <c r="M4749" s="22">
        <f>'Base PF Saúde'!$E4749*'Uco e Filme'!$A$2</f>
        <v>88.111800000000002</v>
      </c>
      <c r="N4749" s="22">
        <f>'Base PF Saúde'!$H4749*'Uco e Filme'!$A$11</f>
        <v>0</v>
      </c>
      <c r="O4749" s="23">
        <f>ROUND(SUM('Base PF Saúde'!$L4749:$N4749),2)</f>
        <v>135.38</v>
      </c>
    </row>
    <row r="4750" spans="1:15" ht="13.9" customHeight="1" x14ac:dyDescent="0.25">
      <c r="A4750" s="69" t="s">
        <v>4768</v>
      </c>
      <c r="B4750" s="70"/>
      <c r="C4750" s="70"/>
      <c r="D4750" s="70"/>
      <c r="E4750" s="70"/>
      <c r="F4750" s="70"/>
      <c r="G4750" s="70"/>
      <c r="H4750" s="70"/>
      <c r="I4750" s="70"/>
      <c r="J4750" s="70"/>
      <c r="K4750" s="70">
        <f>VLOOKUP('Base PF Saúde'!$D4750,'Porte Honorário'!$A$2:$D$44,4,0)</f>
        <v>0</v>
      </c>
      <c r="L4750" s="70">
        <f>'Base PF Saúde'!$K4750*'Base PF Saúde'!$C4750</f>
        <v>0</v>
      </c>
      <c r="M4750" s="70">
        <f>'Base PF Saúde'!$E4750*'Uco e Filme'!$A$2</f>
        <v>0</v>
      </c>
      <c r="N4750" s="70">
        <f>'Base PF Saúde'!$H4750*'Uco e Filme'!$A$11</f>
        <v>0</v>
      </c>
      <c r="O4750" s="71">
        <f>ROUND(SUM('Base PF Saúde'!$L4750:$N4750),2)</f>
        <v>0</v>
      </c>
    </row>
    <row r="4751" spans="1:15" ht="13.9" customHeight="1" x14ac:dyDescent="0.25">
      <c r="A4751" s="69" t="s">
        <v>4769</v>
      </c>
      <c r="B4751" s="70"/>
      <c r="C4751" s="70"/>
      <c r="D4751" s="70"/>
      <c r="E4751" s="70"/>
      <c r="F4751" s="70"/>
      <c r="G4751" s="70"/>
      <c r="H4751" s="70"/>
      <c r="I4751" s="70"/>
      <c r="J4751" s="70"/>
      <c r="K4751" s="70">
        <f>VLOOKUP('Base PF Saúde'!$D4751,'Porte Honorário'!$A$2:$D$44,4,0)</f>
        <v>0</v>
      </c>
      <c r="L4751" s="70">
        <f>'Base PF Saúde'!$K4751*'Base PF Saúde'!$C4751</f>
        <v>0</v>
      </c>
      <c r="M4751" s="70">
        <f>'Base PF Saúde'!$E4751*'Uco e Filme'!$A$2</f>
        <v>0</v>
      </c>
      <c r="N4751" s="70">
        <f>'Base PF Saúde'!$H4751*'Uco e Filme'!$A$11</f>
        <v>0</v>
      </c>
      <c r="O4751" s="71">
        <f>ROUND(SUM('Base PF Saúde'!$L4751:$N4751),2)</f>
        <v>0</v>
      </c>
    </row>
    <row r="4752" spans="1:15" ht="18" customHeight="1" x14ac:dyDescent="0.25">
      <c r="A4752" s="72" t="s">
        <v>4770</v>
      </c>
      <c r="B4752" s="73"/>
      <c r="C4752" s="73"/>
      <c r="D4752" s="73"/>
      <c r="E4752" s="73"/>
      <c r="F4752" s="73"/>
      <c r="G4752" s="73"/>
      <c r="H4752" s="73"/>
      <c r="I4752" s="73"/>
      <c r="J4752" s="73"/>
      <c r="K4752" s="73">
        <f>VLOOKUP('Base PF Saúde'!$D4752,'Porte Honorário'!$A$2:$D$44,4,0)</f>
        <v>0</v>
      </c>
      <c r="L4752" s="73">
        <f>'Base PF Saúde'!$K4752*'Base PF Saúde'!$C4752</f>
        <v>0</v>
      </c>
      <c r="M4752" s="73">
        <f>'Base PF Saúde'!$E4752*'Uco e Filme'!$A$2</f>
        <v>0</v>
      </c>
      <c r="N4752" s="73">
        <f>'Base PF Saúde'!$H4752*'Uco e Filme'!$A$11</f>
        <v>0</v>
      </c>
      <c r="O4752" s="74">
        <f>ROUND(SUM('Base PF Saúde'!$L4752:$N4752),2)</f>
        <v>0</v>
      </c>
    </row>
    <row r="4753" spans="1:15" ht="24" x14ac:dyDescent="0.25">
      <c r="A4753" s="18">
        <v>41204018</v>
      </c>
      <c r="B4753" s="18" t="s">
        <v>4771</v>
      </c>
      <c r="C4753" s="24">
        <v>1</v>
      </c>
      <c r="D4753" s="24" t="s">
        <v>69</v>
      </c>
      <c r="E4753" s="20">
        <v>9.73</v>
      </c>
      <c r="F4753" s="21"/>
      <c r="G4753" s="21"/>
      <c r="H4753" s="21"/>
      <c r="I4753" s="21"/>
      <c r="J4753" s="21"/>
      <c r="K4753" s="22">
        <f>VLOOKUP(D4753,'Porte Honorário'!$A$3:$B$44,2,0)</f>
        <v>201.64</v>
      </c>
      <c r="L4753" s="22">
        <f>'Base PF Saúde'!$K4753*'Base PF Saúde'!$C4753</f>
        <v>201.64</v>
      </c>
      <c r="M4753" s="22">
        <f>'Base PF Saúde'!$E4753*'Uco e Filme'!$A$2</f>
        <v>176.4049</v>
      </c>
      <c r="N4753" s="22">
        <f>'Base PF Saúde'!$H4753*'Uco e Filme'!$A$11</f>
        <v>0</v>
      </c>
      <c r="O4753" s="23">
        <f>ROUND(SUM('Base PF Saúde'!$L4753:$N4753),2)</f>
        <v>378.04</v>
      </c>
    </row>
    <row r="4754" spans="1:15" ht="24" x14ac:dyDescent="0.25">
      <c r="A4754" s="18">
        <v>41204026</v>
      </c>
      <c r="B4754" s="18" t="s">
        <v>4772</v>
      </c>
      <c r="C4754" s="24">
        <v>1</v>
      </c>
      <c r="D4754" s="24" t="s">
        <v>132</v>
      </c>
      <c r="E4754" s="20">
        <v>1.8</v>
      </c>
      <c r="F4754" s="21"/>
      <c r="G4754" s="21"/>
      <c r="H4754" s="21"/>
      <c r="I4754" s="21"/>
      <c r="J4754" s="21"/>
      <c r="K4754" s="22">
        <f>VLOOKUP(D4754,'Porte Honorário'!$A$3:$B$44,2,0)</f>
        <v>15.75</v>
      </c>
      <c r="L4754" s="22">
        <f>'Base PF Saúde'!$K4754*'Base PF Saúde'!$C4754</f>
        <v>15.75</v>
      </c>
      <c r="M4754" s="22">
        <f>'Base PF Saúde'!$E4754*'Uco e Filme'!$A$2</f>
        <v>32.634</v>
      </c>
      <c r="N4754" s="22">
        <f>'Base PF Saúde'!$H4754*'Uco e Filme'!$A$11</f>
        <v>0</v>
      </c>
      <c r="O4754" s="23">
        <f>ROUND(SUM('Base PF Saúde'!$L4754:$N4754),2)</f>
        <v>48.38</v>
      </c>
    </row>
    <row r="4755" spans="1:15" ht="24" x14ac:dyDescent="0.25">
      <c r="A4755" s="18">
        <v>41204034</v>
      </c>
      <c r="B4755" s="18" t="s">
        <v>4773</v>
      </c>
      <c r="C4755" s="24">
        <v>1</v>
      </c>
      <c r="D4755" s="27" t="s">
        <v>69</v>
      </c>
      <c r="E4755" s="21">
        <v>20.52</v>
      </c>
      <c r="F4755" s="21"/>
      <c r="G4755" s="21"/>
      <c r="H4755" s="21"/>
      <c r="I4755" s="21"/>
      <c r="J4755" s="21"/>
      <c r="K4755" s="22">
        <f>VLOOKUP(D4755,'Porte Honorário'!$A$3:$B$44,2,0)</f>
        <v>201.64</v>
      </c>
      <c r="L4755" s="22">
        <f>'Base PF Saúde'!$K4755*'Base PF Saúde'!$C4755</f>
        <v>201.64</v>
      </c>
      <c r="M4755" s="22">
        <f>'Base PF Saúde'!$E4755*'Uco e Filme'!$A$2</f>
        <v>372.02759999999995</v>
      </c>
      <c r="N4755" s="22">
        <f>'Base PF Saúde'!$H4755*'Uco e Filme'!$A$11</f>
        <v>0</v>
      </c>
      <c r="O4755" s="23">
        <f>ROUND(SUM('Base PF Saúde'!$L4755:$N4755),2)</f>
        <v>573.66999999999996</v>
      </c>
    </row>
    <row r="4756" spans="1:15" ht="24" x14ac:dyDescent="0.25">
      <c r="A4756" s="18">
        <v>41204042</v>
      </c>
      <c r="B4756" s="18" t="s">
        <v>4774</v>
      </c>
      <c r="C4756" s="24">
        <v>1</v>
      </c>
      <c r="D4756" s="24" t="s">
        <v>263</v>
      </c>
      <c r="E4756" s="20">
        <v>72.260000000000005</v>
      </c>
      <c r="F4756" s="21"/>
      <c r="G4756" s="21"/>
      <c r="H4756" s="21"/>
      <c r="I4756" s="21"/>
      <c r="J4756" s="21"/>
      <c r="K4756" s="22">
        <f>VLOOKUP(D4756,'Porte Honorário'!$A$3:$B$44,2,0)</f>
        <v>819.25</v>
      </c>
      <c r="L4756" s="22">
        <f>'Base PF Saúde'!$K4756*'Base PF Saúde'!$C4756</f>
        <v>819.25</v>
      </c>
      <c r="M4756" s="22">
        <f>'Base PF Saúde'!$E4756*'Uco e Filme'!$A$2</f>
        <v>1310.0738000000001</v>
      </c>
      <c r="N4756" s="22">
        <f>'Base PF Saúde'!$H4756*'Uco e Filme'!$A$11</f>
        <v>0</v>
      </c>
      <c r="O4756" s="23">
        <f>ROUND(SUM('Base PF Saúde'!$L4756:$N4756),2)</f>
        <v>2129.3200000000002</v>
      </c>
    </row>
    <row r="4757" spans="1:15" ht="24" x14ac:dyDescent="0.25">
      <c r="A4757" s="18">
        <v>41204050</v>
      </c>
      <c r="B4757" s="18" t="s">
        <v>4775</v>
      </c>
      <c r="C4757" s="24">
        <v>1</v>
      </c>
      <c r="D4757" s="24" t="s">
        <v>52</v>
      </c>
      <c r="E4757" s="20">
        <v>12.52</v>
      </c>
      <c r="F4757" s="21"/>
      <c r="G4757" s="21"/>
      <c r="H4757" s="21"/>
      <c r="I4757" s="21"/>
      <c r="J4757" s="21"/>
      <c r="K4757" s="22">
        <f>VLOOKUP(D4757,'Porte Honorário'!$A$3:$B$44,2,0)</f>
        <v>138.65</v>
      </c>
      <c r="L4757" s="22">
        <f>'Base PF Saúde'!$K4757*'Base PF Saúde'!$C4757</f>
        <v>138.65</v>
      </c>
      <c r="M4757" s="22">
        <f>'Base PF Saúde'!$E4757*'Uco e Filme'!$A$2</f>
        <v>226.98759999999999</v>
      </c>
      <c r="N4757" s="22">
        <f>'Base PF Saúde'!$H4757*'Uco e Filme'!$A$11</f>
        <v>0</v>
      </c>
      <c r="O4757" s="23">
        <f>ROUND(SUM('Base PF Saúde'!$L4757:$N4757),2)</f>
        <v>365.64</v>
      </c>
    </row>
    <row r="4758" spans="1:15" ht="36" x14ac:dyDescent="0.25">
      <c r="A4758" s="18">
        <v>41204069</v>
      </c>
      <c r="B4758" s="18" t="s">
        <v>4776</v>
      </c>
      <c r="C4758" s="24">
        <v>1</v>
      </c>
      <c r="D4758" s="24" t="s">
        <v>69</v>
      </c>
      <c r="E4758" s="20">
        <v>16.38</v>
      </c>
      <c r="F4758" s="21"/>
      <c r="G4758" s="21"/>
      <c r="H4758" s="21"/>
      <c r="I4758" s="21"/>
      <c r="J4758" s="21"/>
      <c r="K4758" s="22">
        <f>VLOOKUP(D4758,'Porte Honorário'!$A$3:$B$44,2,0)</f>
        <v>201.64</v>
      </c>
      <c r="L4758" s="22">
        <f>'Base PF Saúde'!$K4758*'Base PF Saúde'!$C4758</f>
        <v>201.64</v>
      </c>
      <c r="M4758" s="22">
        <f>'Base PF Saúde'!$E4758*'Uco e Filme'!$A$2</f>
        <v>296.96939999999995</v>
      </c>
      <c r="N4758" s="22">
        <f>'Base PF Saúde'!$H4758*'Uco e Filme'!$A$11</f>
        <v>0</v>
      </c>
      <c r="O4758" s="23">
        <f>ROUND(SUM('Base PF Saúde'!$L4758:$N4758),2)</f>
        <v>498.61</v>
      </c>
    </row>
    <row r="4759" spans="1:15" ht="24" x14ac:dyDescent="0.25">
      <c r="A4759" s="18">
        <v>41204077</v>
      </c>
      <c r="B4759" s="18" t="s">
        <v>4777</v>
      </c>
      <c r="C4759" s="24">
        <v>1</v>
      </c>
      <c r="D4759" s="24" t="s">
        <v>52</v>
      </c>
      <c r="E4759" s="20">
        <v>13.96</v>
      </c>
      <c r="F4759" s="21"/>
      <c r="G4759" s="21"/>
      <c r="H4759" s="21"/>
      <c r="I4759" s="21"/>
      <c r="J4759" s="21"/>
      <c r="K4759" s="22">
        <f>VLOOKUP(D4759,'Porte Honorário'!$A$3:$B$44,2,0)</f>
        <v>138.65</v>
      </c>
      <c r="L4759" s="22">
        <f>'Base PF Saúde'!$K4759*'Base PF Saúde'!$C4759</f>
        <v>138.65</v>
      </c>
      <c r="M4759" s="22">
        <f>'Base PF Saúde'!$E4759*'Uco e Filme'!$A$2</f>
        <v>253.09479999999999</v>
      </c>
      <c r="N4759" s="22">
        <f>'Base PF Saúde'!$H4759*'Uco e Filme'!$A$11</f>
        <v>0</v>
      </c>
      <c r="O4759" s="23">
        <f>ROUND(SUM('Base PF Saúde'!$L4759:$N4759),2)</f>
        <v>391.74</v>
      </c>
    </row>
    <row r="4760" spans="1:15" ht="36" x14ac:dyDescent="0.25">
      <c r="A4760" s="18">
        <v>41204085</v>
      </c>
      <c r="B4760" s="18" t="s">
        <v>4778</v>
      </c>
      <c r="C4760" s="24">
        <v>1</v>
      </c>
      <c r="D4760" s="27" t="s">
        <v>145</v>
      </c>
      <c r="E4760" s="21">
        <v>10.57</v>
      </c>
      <c r="F4760" s="21"/>
      <c r="G4760" s="21"/>
      <c r="H4760" s="21"/>
      <c r="I4760" s="21"/>
      <c r="J4760" s="21"/>
      <c r="K4760" s="22">
        <f>VLOOKUP(D4760,'Porte Honorário'!$A$3:$B$44,2,0)</f>
        <v>100.84</v>
      </c>
      <c r="L4760" s="22">
        <f>'Base PF Saúde'!$K4760*'Base PF Saúde'!$C4760</f>
        <v>100.84</v>
      </c>
      <c r="M4760" s="22">
        <f>'Base PF Saúde'!$E4760*'Uco e Filme'!$A$2</f>
        <v>191.63409999999999</v>
      </c>
      <c r="N4760" s="22">
        <f>'Base PF Saúde'!$H4760*'Uco e Filme'!$A$11</f>
        <v>0</v>
      </c>
      <c r="O4760" s="23">
        <f>ROUND(SUM('Base PF Saúde'!$L4760:$N4760),2)</f>
        <v>292.47000000000003</v>
      </c>
    </row>
    <row r="4761" spans="1:15" ht="24" x14ac:dyDescent="0.25">
      <c r="A4761" s="18">
        <v>41204093</v>
      </c>
      <c r="B4761" s="18" t="s">
        <v>4779</v>
      </c>
      <c r="C4761" s="24">
        <v>1</v>
      </c>
      <c r="D4761" s="24" t="s">
        <v>145</v>
      </c>
      <c r="E4761" s="20">
        <v>9.73</v>
      </c>
      <c r="F4761" s="21"/>
      <c r="G4761" s="21"/>
      <c r="H4761" s="21"/>
      <c r="I4761" s="21"/>
      <c r="J4761" s="21"/>
      <c r="K4761" s="22">
        <f>VLOOKUP(D4761,'Porte Honorário'!$A$3:$B$44,2,0)</f>
        <v>100.84</v>
      </c>
      <c r="L4761" s="22">
        <f>'Base PF Saúde'!$K4761*'Base PF Saúde'!$C4761</f>
        <v>100.84</v>
      </c>
      <c r="M4761" s="22">
        <f>'Base PF Saúde'!$E4761*'Uco e Filme'!$A$2</f>
        <v>176.4049</v>
      </c>
      <c r="N4761" s="22">
        <f>'Base PF Saúde'!$H4761*'Uco e Filme'!$A$11</f>
        <v>0</v>
      </c>
      <c r="O4761" s="23">
        <f>ROUND(SUM('Base PF Saúde'!$L4761:$N4761),2)</f>
        <v>277.24</v>
      </c>
    </row>
    <row r="4762" spans="1:15" ht="24" x14ac:dyDescent="0.25">
      <c r="A4762" s="18">
        <v>41204107</v>
      </c>
      <c r="B4762" s="18" t="s">
        <v>4780</v>
      </c>
      <c r="C4762" s="24">
        <v>1</v>
      </c>
      <c r="D4762" s="24" t="s">
        <v>140</v>
      </c>
      <c r="E4762" s="20">
        <v>27.82</v>
      </c>
      <c r="F4762" s="21"/>
      <c r="G4762" s="21"/>
      <c r="H4762" s="21"/>
      <c r="I4762" s="21"/>
      <c r="J4762" s="21"/>
      <c r="K4762" s="22">
        <f>VLOOKUP(D4762,'Porte Honorário'!$A$3:$B$44,2,0)</f>
        <v>321.38</v>
      </c>
      <c r="L4762" s="22">
        <f>'Base PF Saúde'!$K4762*'Base PF Saúde'!$C4762</f>
        <v>321.38</v>
      </c>
      <c r="M4762" s="22">
        <f>'Base PF Saúde'!$E4762*'Uco e Filme'!$A$2</f>
        <v>504.3766</v>
      </c>
      <c r="N4762" s="22">
        <f>'Base PF Saúde'!$H4762*'Uco e Filme'!$A$11</f>
        <v>0</v>
      </c>
      <c r="O4762" s="23">
        <f>ROUND(SUM('Base PF Saúde'!$L4762:$N4762),2)</f>
        <v>825.76</v>
      </c>
    </row>
    <row r="4763" spans="1:15" ht="18" customHeight="1" x14ac:dyDescent="0.25">
      <c r="A4763" s="72" t="s">
        <v>4781</v>
      </c>
      <c r="B4763" s="73"/>
      <c r="C4763" s="73"/>
      <c r="D4763" s="73"/>
      <c r="E4763" s="73"/>
      <c r="F4763" s="73"/>
      <c r="G4763" s="73"/>
      <c r="H4763" s="73"/>
      <c r="I4763" s="73"/>
      <c r="J4763" s="73"/>
      <c r="K4763" s="73">
        <f>VLOOKUP('Base PF Saúde'!$D4763,'Porte Honorário'!$A$2:$D$44,4,0)</f>
        <v>0</v>
      </c>
      <c r="L4763" s="73">
        <f>'Base PF Saúde'!$K4763*'Base PF Saúde'!$C4763</f>
        <v>0</v>
      </c>
      <c r="M4763" s="73">
        <f>'Base PF Saúde'!$E4763*'Uco e Filme'!$A$2</f>
        <v>0</v>
      </c>
      <c r="N4763" s="73">
        <f>'Base PF Saúde'!$H4763*'Uco e Filme'!$A$11</f>
        <v>0</v>
      </c>
      <c r="O4763" s="74">
        <f>ROUND(SUM('Base PF Saúde'!$L4763:$N4763),2)</f>
        <v>0</v>
      </c>
    </row>
    <row r="4764" spans="1:15" ht="24" x14ac:dyDescent="0.25">
      <c r="A4764" s="18">
        <v>41205014</v>
      </c>
      <c r="B4764" s="18" t="s">
        <v>4782</v>
      </c>
      <c r="C4764" s="24">
        <v>1</v>
      </c>
      <c r="D4764" s="24" t="s">
        <v>472</v>
      </c>
      <c r="E4764" s="20">
        <v>122.08</v>
      </c>
      <c r="F4764" s="21"/>
      <c r="G4764" s="21"/>
      <c r="H4764" s="21"/>
      <c r="I4764" s="21"/>
      <c r="J4764" s="21"/>
      <c r="K4764" s="22">
        <f>VLOOKUP(D4764,'Porte Honorário'!$A$3:$B$44,2,0)</f>
        <v>1433.67</v>
      </c>
      <c r="L4764" s="22">
        <f>'Base PF Saúde'!$K4764*'Base PF Saúde'!$C4764</f>
        <v>1433.67</v>
      </c>
      <c r="M4764" s="22">
        <f>'Base PF Saúde'!$E4764*'Uco e Filme'!$A$2</f>
        <v>2213.3103999999998</v>
      </c>
      <c r="N4764" s="22">
        <f>'Base PF Saúde'!$H4764*'Uco e Filme'!$A$11</f>
        <v>0</v>
      </c>
      <c r="O4764" s="23">
        <f>ROUND(SUM('Base PF Saúde'!$L4764:$N4764),2)</f>
        <v>3646.98</v>
      </c>
    </row>
    <row r="4765" spans="1:15" ht="24" x14ac:dyDescent="0.25">
      <c r="A4765" s="18">
        <v>41205022</v>
      </c>
      <c r="B4765" s="18" t="s">
        <v>4783</v>
      </c>
      <c r="C4765" s="24">
        <v>1</v>
      </c>
      <c r="D4765" s="24" t="s">
        <v>342</v>
      </c>
      <c r="E4765" s="20">
        <v>73.39</v>
      </c>
      <c r="F4765" s="21"/>
      <c r="G4765" s="21"/>
      <c r="H4765" s="21"/>
      <c r="I4765" s="21"/>
      <c r="J4765" s="21"/>
      <c r="K4765" s="22">
        <f>VLOOKUP(D4765,'Porte Honorário'!$A$3:$B$44,2,0)</f>
        <v>874.38</v>
      </c>
      <c r="L4765" s="22">
        <f>'Base PF Saúde'!$K4765*'Base PF Saúde'!$C4765</f>
        <v>874.38</v>
      </c>
      <c r="M4765" s="22">
        <f>'Base PF Saúde'!$E4765*'Uco e Filme'!$A$2</f>
        <v>1330.5607</v>
      </c>
      <c r="N4765" s="22">
        <f>'Base PF Saúde'!$H4765*'Uco e Filme'!$A$11</f>
        <v>0</v>
      </c>
      <c r="O4765" s="23">
        <f>ROUND(SUM('Base PF Saúde'!$L4765:$N4765),2)</f>
        <v>2204.94</v>
      </c>
    </row>
    <row r="4766" spans="1:15" ht="24" x14ac:dyDescent="0.25">
      <c r="A4766" s="18">
        <v>41205030</v>
      </c>
      <c r="B4766" s="18" t="s">
        <v>4784</v>
      </c>
      <c r="C4766" s="24">
        <v>1</v>
      </c>
      <c r="D4766" s="24" t="s">
        <v>472</v>
      </c>
      <c r="E4766" s="20">
        <v>122.08</v>
      </c>
      <c r="F4766" s="21"/>
      <c r="G4766" s="21"/>
      <c r="H4766" s="21"/>
      <c r="I4766" s="21"/>
      <c r="J4766" s="21"/>
      <c r="K4766" s="22">
        <f>VLOOKUP(D4766,'Porte Honorário'!$A$3:$B$44,2,0)</f>
        <v>1433.67</v>
      </c>
      <c r="L4766" s="22">
        <f>'Base PF Saúde'!$K4766*'Base PF Saúde'!$C4766</f>
        <v>1433.67</v>
      </c>
      <c r="M4766" s="22">
        <f>'Base PF Saúde'!$E4766*'Uco e Filme'!$A$2</f>
        <v>2213.3103999999998</v>
      </c>
      <c r="N4766" s="22">
        <f>'Base PF Saúde'!$H4766*'Uco e Filme'!$A$11</f>
        <v>0</v>
      </c>
      <c r="O4766" s="23">
        <f>ROUND(SUM('Base PF Saúde'!$L4766:$N4766),2)</f>
        <v>3646.98</v>
      </c>
    </row>
    <row r="4767" spans="1:15" ht="24" x14ac:dyDescent="0.25">
      <c r="A4767" s="18">
        <v>41205049</v>
      </c>
      <c r="B4767" s="18" t="s">
        <v>4785</v>
      </c>
      <c r="C4767" s="24">
        <v>1</v>
      </c>
      <c r="D4767" s="24" t="s">
        <v>342</v>
      </c>
      <c r="E4767" s="20">
        <v>73.39</v>
      </c>
      <c r="F4767" s="21"/>
      <c r="G4767" s="21"/>
      <c r="H4767" s="21"/>
      <c r="I4767" s="21"/>
      <c r="J4767" s="21"/>
      <c r="K4767" s="22">
        <f>VLOOKUP(D4767,'Porte Honorário'!$A$3:$B$44,2,0)</f>
        <v>874.38</v>
      </c>
      <c r="L4767" s="22">
        <f>'Base PF Saúde'!$K4767*'Base PF Saúde'!$C4767</f>
        <v>874.38</v>
      </c>
      <c r="M4767" s="22">
        <f>'Base PF Saúde'!$E4767*'Uco e Filme'!$A$2</f>
        <v>1330.5607</v>
      </c>
      <c r="N4767" s="22">
        <f>'Base PF Saúde'!$H4767*'Uco e Filme'!$A$11</f>
        <v>0</v>
      </c>
      <c r="O4767" s="23">
        <f>ROUND(SUM('Base PF Saúde'!$L4767:$N4767),2)</f>
        <v>2204.94</v>
      </c>
    </row>
    <row r="4768" spans="1:15" ht="36" x14ac:dyDescent="0.25">
      <c r="A4768" s="18">
        <v>41205057</v>
      </c>
      <c r="B4768" s="18" t="s">
        <v>4786</v>
      </c>
      <c r="C4768" s="24">
        <v>1</v>
      </c>
      <c r="D4768" s="24" t="s">
        <v>1690</v>
      </c>
      <c r="E4768" s="20">
        <v>751.3</v>
      </c>
      <c r="F4768" s="21"/>
      <c r="G4768" s="21"/>
      <c r="H4768" s="21"/>
      <c r="I4768" s="21"/>
      <c r="J4768" s="21"/>
      <c r="K4768" s="22">
        <f>VLOOKUP(D4768,'Porte Honorário'!$A$3:$B$44,2,0)</f>
        <v>3812.61</v>
      </c>
      <c r="L4768" s="22">
        <f>'Base PF Saúde'!$K4768*'Base PF Saúde'!$C4768</f>
        <v>3812.61</v>
      </c>
      <c r="M4768" s="22">
        <f>'Base PF Saúde'!$E4768*'Uco e Filme'!$A$2</f>
        <v>13621.068999999998</v>
      </c>
      <c r="N4768" s="22">
        <f>'Base PF Saúde'!$H4768*'Uco e Filme'!$A$11</f>
        <v>0</v>
      </c>
      <c r="O4768" s="23">
        <f>ROUND(SUM('Base PF Saúde'!$L4768:$N4768),2)</f>
        <v>17433.68</v>
      </c>
    </row>
    <row r="4769" spans="1:15" ht="36" x14ac:dyDescent="0.25">
      <c r="A4769" s="18">
        <v>41205065</v>
      </c>
      <c r="B4769" s="18" t="s">
        <v>4787</v>
      </c>
      <c r="C4769" s="24">
        <v>1</v>
      </c>
      <c r="D4769" s="24" t="s">
        <v>491</v>
      </c>
      <c r="E4769" s="20">
        <v>133.04</v>
      </c>
      <c r="F4769" s="21"/>
      <c r="G4769" s="21"/>
      <c r="H4769" s="21"/>
      <c r="I4769" s="21"/>
      <c r="J4769" s="21"/>
      <c r="K4769" s="22">
        <f>VLOOKUP(D4769,'Porte Honorário'!$A$3:$B$44,2,0)</f>
        <v>1922.05</v>
      </c>
      <c r="L4769" s="22">
        <f>'Base PF Saúde'!$K4769*'Base PF Saúde'!$C4769</f>
        <v>1922.05</v>
      </c>
      <c r="M4769" s="22">
        <f>'Base PF Saúde'!$E4769*'Uco e Filme'!$A$2</f>
        <v>2412.0151999999998</v>
      </c>
      <c r="N4769" s="22">
        <f>'Base PF Saúde'!$H4769*'Uco e Filme'!$A$11</f>
        <v>0</v>
      </c>
      <c r="O4769" s="23">
        <f>ROUND(SUM('Base PF Saúde'!$L4769:$N4769),2)</f>
        <v>4334.07</v>
      </c>
    </row>
    <row r="4770" spans="1:15" ht="24" x14ac:dyDescent="0.25">
      <c r="A4770" s="18">
        <v>41205073</v>
      </c>
      <c r="B4770" s="18" t="s">
        <v>4788</v>
      </c>
      <c r="C4770" s="24">
        <v>1</v>
      </c>
      <c r="D4770" s="24" t="s">
        <v>472</v>
      </c>
      <c r="E4770" s="20">
        <v>122.08</v>
      </c>
      <c r="F4770" s="21"/>
      <c r="G4770" s="21"/>
      <c r="H4770" s="21"/>
      <c r="I4770" s="21"/>
      <c r="J4770" s="21"/>
      <c r="K4770" s="22">
        <f>VLOOKUP(D4770,'Porte Honorário'!$A$3:$B$44,2,0)</f>
        <v>1433.67</v>
      </c>
      <c r="L4770" s="22">
        <f>'Base PF Saúde'!$K4770*'Base PF Saúde'!$C4770</f>
        <v>1433.67</v>
      </c>
      <c r="M4770" s="22">
        <f>'Base PF Saúde'!$E4770*'Uco e Filme'!$A$2</f>
        <v>2213.3103999999998</v>
      </c>
      <c r="N4770" s="22">
        <f>'Base PF Saúde'!$H4770*'Uco e Filme'!$A$11</f>
        <v>0</v>
      </c>
      <c r="O4770" s="23">
        <f>ROUND(SUM('Base PF Saúde'!$L4770:$N4770),2)</f>
        <v>3646.98</v>
      </c>
    </row>
    <row r="4771" spans="1:15" ht="24" x14ac:dyDescent="0.25">
      <c r="A4771" s="18">
        <v>41205081</v>
      </c>
      <c r="B4771" s="18" t="s">
        <v>4789</v>
      </c>
      <c r="C4771" s="24">
        <v>1</v>
      </c>
      <c r="D4771" s="24" t="s">
        <v>342</v>
      </c>
      <c r="E4771" s="20">
        <v>73.39</v>
      </c>
      <c r="F4771" s="21"/>
      <c r="G4771" s="21"/>
      <c r="H4771" s="21"/>
      <c r="I4771" s="21"/>
      <c r="J4771" s="21"/>
      <c r="K4771" s="22">
        <f>VLOOKUP(D4771,'Porte Honorário'!$A$3:$B$44,2,0)</f>
        <v>874.38</v>
      </c>
      <c r="L4771" s="22">
        <f>'Base PF Saúde'!$K4771*'Base PF Saúde'!$C4771</f>
        <v>874.38</v>
      </c>
      <c r="M4771" s="22">
        <f>'Base PF Saúde'!$E4771*'Uco e Filme'!$A$2</f>
        <v>1330.5607</v>
      </c>
      <c r="N4771" s="22">
        <f>'Base PF Saúde'!$H4771*'Uco e Filme'!$A$11</f>
        <v>0</v>
      </c>
      <c r="O4771" s="23">
        <f>ROUND(SUM('Base PF Saúde'!$L4771:$N4771),2)</f>
        <v>2204.94</v>
      </c>
    </row>
    <row r="4772" spans="1:15" ht="24" x14ac:dyDescent="0.25">
      <c r="A4772" s="18">
        <v>41205090</v>
      </c>
      <c r="B4772" s="18" t="s">
        <v>4790</v>
      </c>
      <c r="C4772" s="24">
        <v>1</v>
      </c>
      <c r="D4772" s="24" t="s">
        <v>448</v>
      </c>
      <c r="E4772" s="20">
        <v>90.43</v>
      </c>
      <c r="F4772" s="21"/>
      <c r="G4772" s="21"/>
      <c r="H4772" s="21"/>
      <c r="I4772" s="21"/>
      <c r="J4772" s="21"/>
      <c r="K4772" s="22">
        <f>VLOOKUP(D4772,'Porte Honorário'!$A$3:$B$44,2,0)</f>
        <v>1126.45</v>
      </c>
      <c r="L4772" s="22">
        <f>'Base PF Saúde'!$K4772*'Base PF Saúde'!$C4772</f>
        <v>1126.45</v>
      </c>
      <c r="M4772" s="22">
        <f>'Base PF Saúde'!$E4772*'Uco e Filme'!$A$2</f>
        <v>1639.4959000000001</v>
      </c>
      <c r="N4772" s="22">
        <f>'Base PF Saúde'!$H4772*'Uco e Filme'!$A$11</f>
        <v>0</v>
      </c>
      <c r="O4772" s="23">
        <f>ROUND(SUM('Base PF Saúde'!$L4772:$N4772),2)</f>
        <v>2765.95</v>
      </c>
    </row>
    <row r="4773" spans="1:15" ht="36" x14ac:dyDescent="0.25">
      <c r="A4773" s="18">
        <v>41205103</v>
      </c>
      <c r="B4773" s="18" t="s">
        <v>4791</v>
      </c>
      <c r="C4773" s="24">
        <v>1</v>
      </c>
      <c r="D4773" s="24" t="s">
        <v>342</v>
      </c>
      <c r="E4773" s="20">
        <v>73.39</v>
      </c>
      <c r="F4773" s="21"/>
      <c r="G4773" s="21"/>
      <c r="H4773" s="21"/>
      <c r="I4773" s="21"/>
      <c r="J4773" s="21"/>
      <c r="K4773" s="22">
        <f>VLOOKUP(D4773,'Porte Honorário'!$A$3:$B$44,2,0)</f>
        <v>874.38</v>
      </c>
      <c r="L4773" s="22">
        <f>'Base PF Saúde'!$K4773*'Base PF Saúde'!$C4773</f>
        <v>874.38</v>
      </c>
      <c r="M4773" s="22">
        <f>'Base PF Saúde'!$E4773*'Uco e Filme'!$A$2</f>
        <v>1330.5607</v>
      </c>
      <c r="N4773" s="22">
        <f>'Base PF Saúde'!$H4773*'Uco e Filme'!$A$11</f>
        <v>0</v>
      </c>
      <c r="O4773" s="23">
        <f>ROUND(SUM('Base PF Saúde'!$L4773:$N4773),2)</f>
        <v>2204.94</v>
      </c>
    </row>
    <row r="4774" spans="1:15" ht="36" x14ac:dyDescent="0.25">
      <c r="A4774" s="18">
        <v>41205111</v>
      </c>
      <c r="B4774" s="18" t="s">
        <v>4792</v>
      </c>
      <c r="C4774" s="24">
        <v>1</v>
      </c>
      <c r="D4774" s="24" t="s">
        <v>1690</v>
      </c>
      <c r="E4774" s="20">
        <v>751.3</v>
      </c>
      <c r="F4774" s="21"/>
      <c r="G4774" s="21"/>
      <c r="H4774" s="21"/>
      <c r="I4774" s="21"/>
      <c r="J4774" s="21"/>
      <c r="K4774" s="22">
        <f>VLOOKUP(D4774,'Porte Honorário'!$A$3:$B$44,2,0)</f>
        <v>3812.61</v>
      </c>
      <c r="L4774" s="22">
        <f>'Base PF Saúde'!$K4774*'Base PF Saúde'!$C4774</f>
        <v>3812.61</v>
      </c>
      <c r="M4774" s="22">
        <f>'Base PF Saúde'!$E4774*'Uco e Filme'!$A$2</f>
        <v>13621.068999999998</v>
      </c>
      <c r="N4774" s="22">
        <f>'Base PF Saúde'!$H4774*'Uco e Filme'!$A$11</f>
        <v>0</v>
      </c>
      <c r="O4774" s="23">
        <f>ROUND(SUM('Base PF Saúde'!$L4774:$N4774),2)</f>
        <v>17433.68</v>
      </c>
    </row>
    <row r="4775" spans="1:15" ht="24" x14ac:dyDescent="0.25">
      <c r="A4775" s="18">
        <v>41205120</v>
      </c>
      <c r="B4775" s="18" t="s">
        <v>4793</v>
      </c>
      <c r="C4775" s="24">
        <v>1</v>
      </c>
      <c r="D4775" s="24" t="s">
        <v>472</v>
      </c>
      <c r="E4775" s="20">
        <v>122.08</v>
      </c>
      <c r="F4775" s="21"/>
      <c r="G4775" s="21"/>
      <c r="H4775" s="21"/>
      <c r="I4775" s="21"/>
      <c r="J4775" s="21"/>
      <c r="K4775" s="22">
        <f>VLOOKUP(D4775,'Porte Honorário'!$A$3:$B$44,2,0)</f>
        <v>1433.67</v>
      </c>
      <c r="L4775" s="22">
        <f>'Base PF Saúde'!$K4775*'Base PF Saúde'!$C4775</f>
        <v>1433.67</v>
      </c>
      <c r="M4775" s="22">
        <f>'Base PF Saúde'!$E4775*'Uco e Filme'!$A$2</f>
        <v>2213.3103999999998</v>
      </c>
      <c r="N4775" s="22">
        <f>'Base PF Saúde'!$H4775*'Uco e Filme'!$A$11</f>
        <v>0</v>
      </c>
      <c r="O4775" s="23">
        <f>ROUND(SUM('Base PF Saúde'!$L4775:$N4775),2)</f>
        <v>3646.98</v>
      </c>
    </row>
    <row r="4776" spans="1:15" ht="18" customHeight="1" x14ac:dyDescent="0.25">
      <c r="A4776" s="72" t="s">
        <v>4794</v>
      </c>
      <c r="B4776" s="73"/>
      <c r="C4776" s="73"/>
      <c r="D4776" s="73"/>
      <c r="E4776" s="73"/>
      <c r="F4776" s="73"/>
      <c r="G4776" s="73"/>
      <c r="H4776" s="73"/>
      <c r="I4776" s="73"/>
      <c r="J4776" s="73"/>
      <c r="K4776" s="73">
        <f>VLOOKUP('Base PF Saúde'!$D4776,'Porte Honorário'!$A$2:$D$44,4,0)</f>
        <v>0</v>
      </c>
      <c r="L4776" s="73">
        <f>'Base PF Saúde'!$K4776*'Base PF Saúde'!$C4776</f>
        <v>0</v>
      </c>
      <c r="M4776" s="73">
        <f>'Base PF Saúde'!$E4776*'Uco e Filme'!$A$2</f>
        <v>0</v>
      </c>
      <c r="N4776" s="73">
        <f>'Base PF Saúde'!$H4776*'Uco e Filme'!$A$11</f>
        <v>0</v>
      </c>
      <c r="O4776" s="74">
        <f>ROUND(SUM('Base PF Saúde'!$L4776:$N4776),2)</f>
        <v>0</v>
      </c>
    </row>
    <row r="4777" spans="1:15" ht="24" x14ac:dyDescent="0.25">
      <c r="A4777" s="18">
        <v>41206010</v>
      </c>
      <c r="B4777" s="18" t="s">
        <v>4795</v>
      </c>
      <c r="C4777" s="24">
        <v>1</v>
      </c>
      <c r="D4777" s="24" t="s">
        <v>132</v>
      </c>
      <c r="E4777" s="20">
        <v>1.8</v>
      </c>
      <c r="F4777" s="21"/>
      <c r="G4777" s="21"/>
      <c r="H4777" s="21"/>
      <c r="I4777" s="21"/>
      <c r="J4777" s="21"/>
      <c r="K4777" s="22">
        <f>VLOOKUP(D4777,'Porte Honorário'!$A$3:$B$44,2,0)</f>
        <v>15.75</v>
      </c>
      <c r="L4777" s="22">
        <f>'Base PF Saúde'!$K4777*'Base PF Saúde'!$C4777</f>
        <v>15.75</v>
      </c>
      <c r="M4777" s="22">
        <f>'Base PF Saúde'!$E4777*'Uco e Filme'!$A$2</f>
        <v>32.634</v>
      </c>
      <c r="N4777" s="22">
        <f>'Base PF Saúde'!$H4777*'Uco e Filme'!$A$11</f>
        <v>0</v>
      </c>
      <c r="O4777" s="23">
        <f>ROUND(SUM('Base PF Saúde'!$L4777:$N4777),2)</f>
        <v>48.38</v>
      </c>
    </row>
    <row r="4778" spans="1:15" ht="24" x14ac:dyDescent="0.25">
      <c r="A4778" s="18">
        <v>41206029</v>
      </c>
      <c r="B4778" s="18" t="s">
        <v>4796</v>
      </c>
      <c r="C4778" s="24">
        <v>1</v>
      </c>
      <c r="D4778" s="24" t="s">
        <v>140</v>
      </c>
      <c r="E4778" s="20">
        <v>27.82</v>
      </c>
      <c r="F4778" s="21"/>
      <c r="G4778" s="21"/>
      <c r="H4778" s="21"/>
      <c r="I4778" s="21"/>
      <c r="J4778" s="21"/>
      <c r="K4778" s="22">
        <f>VLOOKUP(D4778,'Porte Honorário'!$A$3:$B$44,2,0)</f>
        <v>321.38</v>
      </c>
      <c r="L4778" s="22">
        <f>'Base PF Saúde'!$K4778*'Base PF Saúde'!$C4778</f>
        <v>321.38</v>
      </c>
      <c r="M4778" s="22">
        <f>'Base PF Saúde'!$E4778*'Uco e Filme'!$A$2</f>
        <v>504.3766</v>
      </c>
      <c r="N4778" s="22">
        <f>'Base PF Saúde'!$H4778*'Uco e Filme'!$A$11</f>
        <v>0</v>
      </c>
      <c r="O4778" s="23">
        <f>ROUND(SUM('Base PF Saúde'!$L4778:$N4778),2)</f>
        <v>825.76</v>
      </c>
    </row>
    <row r="4779" spans="1:15" ht="24" x14ac:dyDescent="0.25">
      <c r="A4779" s="18">
        <v>41206037</v>
      </c>
      <c r="B4779" s="18" t="s">
        <v>4797</v>
      </c>
      <c r="C4779" s="24">
        <v>1</v>
      </c>
      <c r="D4779" s="24" t="s">
        <v>140</v>
      </c>
      <c r="E4779" s="20">
        <v>27.82</v>
      </c>
      <c r="F4779" s="21"/>
      <c r="G4779" s="21"/>
      <c r="H4779" s="21"/>
      <c r="I4779" s="21"/>
      <c r="J4779" s="21"/>
      <c r="K4779" s="22">
        <f>VLOOKUP(D4779,'Porte Honorário'!$A$3:$B$44,2,0)</f>
        <v>321.38</v>
      </c>
      <c r="L4779" s="22">
        <f>'Base PF Saúde'!$K4779*'Base PF Saúde'!$C4779</f>
        <v>321.38</v>
      </c>
      <c r="M4779" s="22">
        <f>'Base PF Saúde'!$E4779*'Uco e Filme'!$A$2</f>
        <v>504.3766</v>
      </c>
      <c r="N4779" s="22">
        <f>'Base PF Saúde'!$H4779*'Uco e Filme'!$A$11</f>
        <v>0</v>
      </c>
      <c r="O4779" s="23">
        <f>ROUND(SUM('Base PF Saúde'!$L4779:$N4779),2)</f>
        <v>825.76</v>
      </c>
    </row>
    <row r="4780" spans="1:15" ht="24" x14ac:dyDescent="0.25">
      <c r="A4780" s="18">
        <v>41206045</v>
      </c>
      <c r="B4780" s="18" t="s">
        <v>4798</v>
      </c>
      <c r="C4780" s="24">
        <v>1</v>
      </c>
      <c r="D4780" s="24" t="s">
        <v>69</v>
      </c>
      <c r="E4780" s="20">
        <v>20.52</v>
      </c>
      <c r="F4780" s="21"/>
      <c r="G4780" s="21"/>
      <c r="H4780" s="21"/>
      <c r="I4780" s="21"/>
      <c r="J4780" s="21"/>
      <c r="K4780" s="22">
        <f>VLOOKUP(D4780,'Porte Honorário'!$A$3:$B$44,2,0)</f>
        <v>201.64</v>
      </c>
      <c r="L4780" s="22">
        <f>'Base PF Saúde'!$K4780*'Base PF Saúde'!$C4780</f>
        <v>201.64</v>
      </c>
      <c r="M4780" s="22">
        <f>'Base PF Saúde'!$E4780*'Uco e Filme'!$A$2</f>
        <v>372.02759999999995</v>
      </c>
      <c r="N4780" s="22">
        <f>'Base PF Saúde'!$H4780*'Uco e Filme'!$A$11</f>
        <v>0</v>
      </c>
      <c r="O4780" s="23">
        <f>ROUND(SUM('Base PF Saúde'!$L4780:$N4780),2)</f>
        <v>573.66999999999996</v>
      </c>
    </row>
    <row r="4781" spans="1:15" ht="24" x14ac:dyDescent="0.25">
      <c r="A4781" s="18">
        <v>41206053</v>
      </c>
      <c r="B4781" s="18" t="s">
        <v>4799</v>
      </c>
      <c r="C4781" s="24">
        <v>1</v>
      </c>
      <c r="D4781" s="24" t="s">
        <v>263</v>
      </c>
      <c r="E4781" s="20">
        <v>72.260000000000005</v>
      </c>
      <c r="F4781" s="21"/>
      <c r="G4781" s="21"/>
      <c r="H4781" s="21"/>
      <c r="I4781" s="21"/>
      <c r="J4781" s="21"/>
      <c r="K4781" s="22">
        <f>VLOOKUP(D4781,'Porte Honorário'!$A$3:$B$44,2,0)</f>
        <v>819.25</v>
      </c>
      <c r="L4781" s="22">
        <f>'Base PF Saúde'!$K4781*'Base PF Saúde'!$C4781</f>
        <v>819.25</v>
      </c>
      <c r="M4781" s="22">
        <f>'Base PF Saúde'!$E4781*'Uco e Filme'!$A$2</f>
        <v>1310.0738000000001</v>
      </c>
      <c r="N4781" s="22">
        <f>'Base PF Saúde'!$H4781*'Uco e Filme'!$A$11</f>
        <v>0</v>
      </c>
      <c r="O4781" s="23">
        <f>ROUND(SUM('Base PF Saúde'!$L4781:$N4781),2)</f>
        <v>2129.3200000000002</v>
      </c>
    </row>
    <row r="4782" spans="1:15" ht="24" x14ac:dyDescent="0.25">
      <c r="A4782" s="18">
        <v>41206061</v>
      </c>
      <c r="B4782" s="18" t="s">
        <v>4800</v>
      </c>
      <c r="C4782" s="24">
        <v>1</v>
      </c>
      <c r="D4782" s="24" t="s">
        <v>52</v>
      </c>
      <c r="E4782" s="20">
        <v>12.52</v>
      </c>
      <c r="F4782" s="21"/>
      <c r="G4782" s="21"/>
      <c r="H4782" s="21"/>
      <c r="I4782" s="21"/>
      <c r="J4782" s="21"/>
      <c r="K4782" s="22">
        <f>VLOOKUP(D4782,'Porte Honorário'!$A$3:$B$44,2,0)</f>
        <v>138.65</v>
      </c>
      <c r="L4782" s="22">
        <f>'Base PF Saúde'!$K4782*'Base PF Saúde'!$C4782</f>
        <v>138.65</v>
      </c>
      <c r="M4782" s="22">
        <f>'Base PF Saúde'!$E4782*'Uco e Filme'!$A$2</f>
        <v>226.98759999999999</v>
      </c>
      <c r="N4782" s="22">
        <f>'Base PF Saúde'!$H4782*'Uco e Filme'!$A$11</f>
        <v>0</v>
      </c>
      <c r="O4782" s="23">
        <f>ROUND(SUM('Base PF Saúde'!$L4782:$N4782),2)</f>
        <v>365.64</v>
      </c>
    </row>
    <row r="4783" spans="1:15" x14ac:dyDescent="0.25">
      <c r="A4783" s="18">
        <v>41206070</v>
      </c>
      <c r="B4783" s="18" t="s">
        <v>4801</v>
      </c>
      <c r="C4783" s="24">
        <v>1</v>
      </c>
      <c r="D4783" s="24" t="s">
        <v>69</v>
      </c>
      <c r="E4783" s="20">
        <v>16.38</v>
      </c>
      <c r="F4783" s="21"/>
      <c r="G4783" s="21"/>
      <c r="H4783" s="21"/>
      <c r="I4783" s="21"/>
      <c r="J4783" s="21"/>
      <c r="K4783" s="22">
        <f>VLOOKUP(D4783,'Porte Honorário'!$A$3:$B$44,2,0)</f>
        <v>201.64</v>
      </c>
      <c r="L4783" s="22">
        <f>'Base PF Saúde'!$K4783*'Base PF Saúde'!$C4783</f>
        <v>201.64</v>
      </c>
      <c r="M4783" s="22">
        <f>'Base PF Saúde'!$E4783*'Uco e Filme'!$A$2</f>
        <v>296.96939999999995</v>
      </c>
      <c r="N4783" s="22">
        <f>'Base PF Saúde'!$H4783*'Uco e Filme'!$A$11</f>
        <v>0</v>
      </c>
      <c r="O4783" s="23">
        <f>ROUND(SUM('Base PF Saúde'!$L4783:$N4783),2)</f>
        <v>498.61</v>
      </c>
    </row>
    <row r="4784" spans="1:15" ht="18" customHeight="1" x14ac:dyDescent="0.25">
      <c r="A4784" s="72" t="s">
        <v>4802</v>
      </c>
      <c r="B4784" s="73"/>
      <c r="C4784" s="73"/>
      <c r="D4784" s="73"/>
      <c r="E4784" s="73"/>
      <c r="F4784" s="73"/>
      <c r="G4784" s="73"/>
      <c r="H4784" s="73"/>
      <c r="I4784" s="73"/>
      <c r="J4784" s="73"/>
      <c r="K4784" s="73">
        <f>VLOOKUP('Base PF Saúde'!$D4784,'Porte Honorário'!$A$2:$D$44,4,0)</f>
        <v>0</v>
      </c>
      <c r="L4784" s="73">
        <f>'Base PF Saúde'!$K4784*'Base PF Saúde'!$C4784</f>
        <v>0</v>
      </c>
      <c r="M4784" s="73">
        <f>'Base PF Saúde'!$E4784*'Uco e Filme'!$A$2</f>
        <v>0</v>
      </c>
      <c r="N4784" s="73">
        <f>'Base PF Saúde'!$H4784*'Uco e Filme'!$A$11</f>
        <v>0</v>
      </c>
      <c r="O4784" s="74">
        <f>ROUND(SUM('Base PF Saúde'!$L4784:$N4784),2)</f>
        <v>0</v>
      </c>
    </row>
    <row r="4785" spans="1:15" x14ac:dyDescent="0.25">
      <c r="A4785" s="18">
        <v>41301013</v>
      </c>
      <c r="B4785" s="18" t="s">
        <v>4803</v>
      </c>
      <c r="C4785" s="24">
        <v>1</v>
      </c>
      <c r="D4785" s="24" t="s">
        <v>52</v>
      </c>
      <c r="E4785" s="20">
        <v>4.2300000000000004</v>
      </c>
      <c r="F4785" s="21"/>
      <c r="G4785" s="21"/>
      <c r="H4785" s="21"/>
      <c r="I4785" s="21"/>
      <c r="J4785" s="21"/>
      <c r="K4785" s="22">
        <f>VLOOKUP(D4785,'Porte Honorário'!$A$3:$B$44,2,0)</f>
        <v>138.65</v>
      </c>
      <c r="L4785" s="22">
        <f>'Base PF Saúde'!$K4785*'Base PF Saúde'!$C4785</f>
        <v>138.65</v>
      </c>
      <c r="M4785" s="22">
        <f>'Base PF Saúde'!$E4785*'Uco e Filme'!$A$2</f>
        <v>76.689900000000009</v>
      </c>
      <c r="N4785" s="22">
        <f>'Base PF Saúde'!$H4785*'Uco e Filme'!$A$11</f>
        <v>0</v>
      </c>
      <c r="O4785" s="23">
        <f>ROUND(SUM('Base PF Saúde'!$L4785:$N4785),2)</f>
        <v>215.34</v>
      </c>
    </row>
    <row r="4786" spans="1:15" x14ac:dyDescent="0.25">
      <c r="A4786" s="18">
        <v>41301021</v>
      </c>
      <c r="B4786" s="18" t="s">
        <v>4804</v>
      </c>
      <c r="C4786" s="24">
        <v>1</v>
      </c>
      <c r="D4786" s="24" t="s">
        <v>52</v>
      </c>
      <c r="E4786" s="20">
        <v>15.09</v>
      </c>
      <c r="F4786" s="21"/>
      <c r="G4786" s="21"/>
      <c r="H4786" s="21"/>
      <c r="I4786" s="21"/>
      <c r="J4786" s="21"/>
      <c r="K4786" s="22">
        <f>VLOOKUP(D4786,'Porte Honorário'!$A$3:$B$44,2,0)</f>
        <v>138.65</v>
      </c>
      <c r="L4786" s="22">
        <f>'Base PF Saúde'!$K4786*'Base PF Saúde'!$C4786</f>
        <v>138.65</v>
      </c>
      <c r="M4786" s="22">
        <f>'Base PF Saúde'!$E4786*'Uco e Filme'!$A$2</f>
        <v>273.58169999999996</v>
      </c>
      <c r="N4786" s="22">
        <f>'Base PF Saúde'!$H4786*'Uco e Filme'!$A$11</f>
        <v>0</v>
      </c>
      <c r="O4786" s="23">
        <f>ROUND(SUM('Base PF Saúde'!$L4786:$N4786),2)</f>
        <v>412.23</v>
      </c>
    </row>
    <row r="4787" spans="1:15" ht="24" x14ac:dyDescent="0.25">
      <c r="A4787" s="18">
        <v>41301030</v>
      </c>
      <c r="B4787" s="18" t="s">
        <v>4805</v>
      </c>
      <c r="C4787" s="24">
        <v>1</v>
      </c>
      <c r="D4787" s="24" t="s">
        <v>137</v>
      </c>
      <c r="E4787" s="20">
        <v>0.08</v>
      </c>
      <c r="F4787" s="21"/>
      <c r="G4787" s="21"/>
      <c r="H4787" s="21"/>
      <c r="I4787" s="21"/>
      <c r="J4787" s="21"/>
      <c r="K4787" s="22">
        <f>VLOOKUP(D4787,'Porte Honorário'!$A$3:$B$44,2,0)</f>
        <v>31.52</v>
      </c>
      <c r="L4787" s="22">
        <f>'Base PF Saúde'!$K4787*'Base PF Saúde'!$C4787</f>
        <v>31.52</v>
      </c>
      <c r="M4787" s="22">
        <f>'Base PF Saúde'!$E4787*'Uco e Filme'!$A$2</f>
        <v>1.4503999999999999</v>
      </c>
      <c r="N4787" s="22">
        <f>'Base PF Saúde'!$H4787*'Uco e Filme'!$A$11</f>
        <v>0</v>
      </c>
      <c r="O4787" s="23">
        <f>ROUND(SUM('Base PF Saúde'!$L4787:$N4787),2)</f>
        <v>32.97</v>
      </c>
    </row>
    <row r="4788" spans="1:15" x14ac:dyDescent="0.25">
      <c r="A4788" s="18">
        <v>41301048</v>
      </c>
      <c r="B4788" s="18" t="s">
        <v>4806</v>
      </c>
      <c r="C4788" s="24">
        <v>1</v>
      </c>
      <c r="D4788" s="24" t="s">
        <v>137</v>
      </c>
      <c r="E4788" s="20"/>
      <c r="F4788" s="21"/>
      <c r="G4788" s="21"/>
      <c r="H4788" s="21"/>
      <c r="I4788" s="21"/>
      <c r="J4788" s="21"/>
      <c r="K4788" s="22">
        <f>VLOOKUP(D4788,'Porte Honorário'!$A$3:$B$44,2,0)</f>
        <v>31.52</v>
      </c>
      <c r="L4788" s="22">
        <f>'Base PF Saúde'!$K4788*'Base PF Saúde'!$C4788</f>
        <v>31.52</v>
      </c>
      <c r="M4788" s="22">
        <f>'Base PF Saúde'!$E4788*'Uco e Filme'!$A$2</f>
        <v>0</v>
      </c>
      <c r="N4788" s="22">
        <f>'Base PF Saúde'!$H4788*'Uco e Filme'!$A$11</f>
        <v>0</v>
      </c>
      <c r="O4788" s="23">
        <f>ROUND(SUM('Base PF Saúde'!$L4788:$N4788),2)</f>
        <v>31.52</v>
      </c>
    </row>
    <row r="4789" spans="1:15" x14ac:dyDescent="0.25">
      <c r="A4789" s="18">
        <v>41301056</v>
      </c>
      <c r="B4789" s="18" t="s">
        <v>4807</v>
      </c>
      <c r="C4789" s="24">
        <v>1</v>
      </c>
      <c r="D4789" s="24" t="s">
        <v>102</v>
      </c>
      <c r="E4789" s="20"/>
      <c r="F4789" s="21"/>
      <c r="G4789" s="21"/>
      <c r="H4789" s="21"/>
      <c r="I4789" s="21"/>
      <c r="J4789" s="21"/>
      <c r="K4789" s="22">
        <f>VLOOKUP(D4789,'Porte Honorário'!$A$3:$B$44,2,0)</f>
        <v>176.44</v>
      </c>
      <c r="L4789" s="22">
        <f>'Base PF Saúde'!$K4789*'Base PF Saúde'!$C4789</f>
        <v>176.44</v>
      </c>
      <c r="M4789" s="22">
        <f>'Base PF Saúde'!$E4789*'Uco e Filme'!$A$2</f>
        <v>0</v>
      </c>
      <c r="N4789" s="22">
        <f>'Base PF Saúde'!$H4789*'Uco e Filme'!$A$11</f>
        <v>0</v>
      </c>
      <c r="O4789" s="23">
        <f>ROUND(SUM('Base PF Saúde'!$L4789:$N4789),2)</f>
        <v>176.44</v>
      </c>
    </row>
    <row r="4790" spans="1:15" x14ac:dyDescent="0.25">
      <c r="A4790" s="18">
        <v>41301064</v>
      </c>
      <c r="B4790" s="18" t="s">
        <v>4808</v>
      </c>
      <c r="C4790" s="24">
        <v>1</v>
      </c>
      <c r="D4790" s="24" t="s">
        <v>137</v>
      </c>
      <c r="E4790" s="20">
        <v>1</v>
      </c>
      <c r="F4790" s="21"/>
      <c r="G4790" s="21"/>
      <c r="H4790" s="21"/>
      <c r="I4790" s="21"/>
      <c r="J4790" s="21"/>
      <c r="K4790" s="22">
        <f>VLOOKUP(D4790,'Porte Honorário'!$A$3:$B$44,2,0)</f>
        <v>31.52</v>
      </c>
      <c r="L4790" s="22">
        <f>'Base PF Saúde'!$K4790*'Base PF Saúde'!$C4790</f>
        <v>31.52</v>
      </c>
      <c r="M4790" s="22">
        <f>'Base PF Saúde'!$E4790*'Uco e Filme'!$A$2</f>
        <v>18.13</v>
      </c>
      <c r="N4790" s="22">
        <f>'Base PF Saúde'!$H4790*'Uco e Filme'!$A$11</f>
        <v>0</v>
      </c>
      <c r="O4790" s="23">
        <f>ROUND(SUM('Base PF Saúde'!$L4790:$N4790),2)</f>
        <v>49.65</v>
      </c>
    </row>
    <row r="4791" spans="1:15" x14ac:dyDescent="0.25">
      <c r="A4791" s="18">
        <v>41301072</v>
      </c>
      <c r="B4791" s="18" t="s">
        <v>4809</v>
      </c>
      <c r="C4791" s="24">
        <v>1</v>
      </c>
      <c r="D4791" s="24" t="s">
        <v>98</v>
      </c>
      <c r="E4791" s="20">
        <v>0.14000000000000001</v>
      </c>
      <c r="F4791" s="21"/>
      <c r="G4791" s="21"/>
      <c r="H4791" s="21"/>
      <c r="I4791" s="21"/>
      <c r="J4791" s="21"/>
      <c r="K4791" s="22">
        <f>VLOOKUP(D4791,'Porte Honorário'!$A$3:$B$44,2,0)</f>
        <v>47.27</v>
      </c>
      <c r="L4791" s="22">
        <f>'Base PF Saúde'!$K4791*'Base PF Saúde'!$C4791</f>
        <v>47.27</v>
      </c>
      <c r="M4791" s="22">
        <f>'Base PF Saúde'!$E4791*'Uco e Filme'!$A$2</f>
        <v>2.5382000000000002</v>
      </c>
      <c r="N4791" s="22">
        <f>'Base PF Saúde'!$H4791*'Uco e Filme'!$A$11</f>
        <v>0</v>
      </c>
      <c r="O4791" s="23">
        <f>ROUND(SUM('Base PF Saúde'!$L4791:$N4791),2)</f>
        <v>49.81</v>
      </c>
    </row>
    <row r="4792" spans="1:15" x14ac:dyDescent="0.25">
      <c r="A4792" s="18">
        <v>41301080</v>
      </c>
      <c r="B4792" s="18" t="s">
        <v>4810</v>
      </c>
      <c r="C4792" s="24">
        <v>1</v>
      </c>
      <c r="D4792" s="24" t="s">
        <v>145</v>
      </c>
      <c r="E4792" s="20">
        <v>2.0699999999999998</v>
      </c>
      <c r="F4792" s="21"/>
      <c r="G4792" s="21"/>
      <c r="H4792" s="21"/>
      <c r="I4792" s="21"/>
      <c r="J4792" s="21"/>
      <c r="K4792" s="22">
        <f>VLOOKUP(D4792,'Porte Honorário'!$A$3:$B$44,2,0)</f>
        <v>100.84</v>
      </c>
      <c r="L4792" s="22">
        <f>'Base PF Saúde'!$K4792*'Base PF Saúde'!$C4792</f>
        <v>100.84</v>
      </c>
      <c r="M4792" s="22">
        <f>'Base PF Saúde'!$E4792*'Uco e Filme'!$A$2</f>
        <v>37.529099999999993</v>
      </c>
      <c r="N4792" s="22">
        <f>'Base PF Saúde'!$H4792*'Uco e Filme'!$A$11</f>
        <v>0</v>
      </c>
      <c r="O4792" s="23">
        <f>ROUND(SUM('Base PF Saúde'!$L4792:$N4792),2)</f>
        <v>138.37</v>
      </c>
    </row>
    <row r="4793" spans="1:15" x14ac:dyDescent="0.25">
      <c r="A4793" s="18">
        <v>41301099</v>
      </c>
      <c r="B4793" s="18" t="s">
        <v>4811</v>
      </c>
      <c r="C4793" s="24">
        <v>1</v>
      </c>
      <c r="D4793" s="24" t="s">
        <v>132</v>
      </c>
      <c r="E4793" s="20"/>
      <c r="F4793" s="21"/>
      <c r="G4793" s="21"/>
      <c r="H4793" s="21"/>
      <c r="I4793" s="21"/>
      <c r="J4793" s="21"/>
      <c r="K4793" s="22">
        <f>VLOOKUP(D4793,'Porte Honorário'!$A$3:$B$44,2,0)</f>
        <v>15.75</v>
      </c>
      <c r="L4793" s="22">
        <f>'Base PF Saúde'!$K4793*'Base PF Saúde'!$C4793</f>
        <v>15.75</v>
      </c>
      <c r="M4793" s="22">
        <f>'Base PF Saúde'!$E4793*'Uco e Filme'!$A$2</f>
        <v>0</v>
      </c>
      <c r="N4793" s="22">
        <f>'Base PF Saúde'!$H4793*'Uco e Filme'!$A$11</f>
        <v>0</v>
      </c>
      <c r="O4793" s="23">
        <f>ROUND(SUM('Base PF Saúde'!$L4793:$N4793),2)</f>
        <v>15.75</v>
      </c>
    </row>
    <row r="4794" spans="1:15" x14ac:dyDescent="0.25">
      <c r="A4794" s="18">
        <v>41301102</v>
      </c>
      <c r="B4794" s="18" t="s">
        <v>4812</v>
      </c>
      <c r="C4794" s="24">
        <v>1</v>
      </c>
      <c r="D4794" s="24" t="s">
        <v>98</v>
      </c>
      <c r="E4794" s="20">
        <v>2.78</v>
      </c>
      <c r="F4794" s="21"/>
      <c r="G4794" s="21"/>
      <c r="H4794" s="21"/>
      <c r="I4794" s="21"/>
      <c r="J4794" s="21"/>
      <c r="K4794" s="22">
        <f>VLOOKUP(D4794,'Porte Honorário'!$A$3:$B$44,2,0)</f>
        <v>47.27</v>
      </c>
      <c r="L4794" s="22">
        <f>'Base PF Saúde'!$K4794*'Base PF Saúde'!$C4794</f>
        <v>47.27</v>
      </c>
      <c r="M4794" s="22">
        <f>'Base PF Saúde'!$E4794*'Uco e Filme'!$A$2</f>
        <v>50.401399999999995</v>
      </c>
      <c r="N4794" s="22">
        <f>'Base PF Saúde'!$H4794*'Uco e Filme'!$A$11</f>
        <v>0</v>
      </c>
      <c r="O4794" s="23">
        <f>ROUND(SUM('Base PF Saúde'!$L4794:$N4794),2)</f>
        <v>97.67</v>
      </c>
    </row>
    <row r="4795" spans="1:15" x14ac:dyDescent="0.25">
      <c r="A4795" s="18">
        <v>41301110</v>
      </c>
      <c r="B4795" s="18" t="s">
        <v>4813</v>
      </c>
      <c r="C4795" s="24">
        <v>1</v>
      </c>
      <c r="D4795" s="24" t="s">
        <v>102</v>
      </c>
      <c r="E4795" s="20"/>
      <c r="F4795" s="21"/>
      <c r="G4795" s="21"/>
      <c r="H4795" s="21"/>
      <c r="I4795" s="21"/>
      <c r="J4795" s="21"/>
      <c r="K4795" s="22">
        <f>VLOOKUP(D4795,'Porte Honorário'!$A$3:$B$44,2,0)</f>
        <v>176.44</v>
      </c>
      <c r="L4795" s="22">
        <f>'Base PF Saúde'!$K4795*'Base PF Saúde'!$C4795</f>
        <v>176.44</v>
      </c>
      <c r="M4795" s="22">
        <f>'Base PF Saúde'!$E4795*'Uco e Filme'!$A$2</f>
        <v>0</v>
      </c>
      <c r="N4795" s="22">
        <f>'Base PF Saúde'!$H4795*'Uco e Filme'!$A$11</f>
        <v>0</v>
      </c>
      <c r="O4795" s="23">
        <f>ROUND(SUM('Base PF Saúde'!$L4795:$N4795),2)</f>
        <v>176.44</v>
      </c>
    </row>
    <row r="4796" spans="1:15" x14ac:dyDescent="0.25">
      <c r="A4796" s="18">
        <v>30101123</v>
      </c>
      <c r="B4796" s="18" t="s">
        <v>4814</v>
      </c>
      <c r="C4796" s="24">
        <v>1</v>
      </c>
      <c r="D4796" s="24" t="s">
        <v>369</v>
      </c>
      <c r="E4796" s="20"/>
      <c r="F4796" s="21"/>
      <c r="G4796" s="21"/>
      <c r="H4796" s="21"/>
      <c r="I4796" s="21"/>
      <c r="J4796" s="21"/>
      <c r="K4796" s="22">
        <f>VLOOKUP(D4796,'Porte Honorário'!$A$3:$B$44,2,0)</f>
        <v>368.67</v>
      </c>
      <c r="L4796" s="22">
        <f>'Base PF Saúde'!$K4796*'Base PF Saúde'!$C4796</f>
        <v>368.67</v>
      </c>
      <c r="M4796" s="22">
        <f>'Base PF Saúde'!$E4796*'Uco e Filme'!$A$2</f>
        <v>0</v>
      </c>
      <c r="N4796" s="22">
        <f>'Base PF Saúde'!$H4796*'Uco e Filme'!$A$11</f>
        <v>0</v>
      </c>
      <c r="O4796" s="23">
        <f>ROUND(SUM('Base PF Saúde'!$L4796:$N4796),2)</f>
        <v>368.67</v>
      </c>
    </row>
    <row r="4797" spans="1:15" x14ac:dyDescent="0.25">
      <c r="A4797" s="18">
        <v>41301129</v>
      </c>
      <c r="B4797" s="18" t="s">
        <v>4815</v>
      </c>
      <c r="C4797" s="24">
        <v>1</v>
      </c>
      <c r="D4797" s="24" t="s">
        <v>50</v>
      </c>
      <c r="E4797" s="20">
        <v>0.87</v>
      </c>
      <c r="F4797" s="21"/>
      <c r="G4797" s="21"/>
      <c r="H4797" s="21"/>
      <c r="I4797" s="21"/>
      <c r="J4797" s="21"/>
      <c r="K4797" s="22">
        <f>VLOOKUP(D4797,'Porte Honorário'!$A$3:$B$44,2,0)</f>
        <v>85.08</v>
      </c>
      <c r="L4797" s="22">
        <f>'Base PF Saúde'!$K4797*'Base PF Saúde'!$C4797</f>
        <v>85.08</v>
      </c>
      <c r="M4797" s="22">
        <f>'Base PF Saúde'!$E4797*'Uco e Filme'!$A$2</f>
        <v>15.773099999999999</v>
      </c>
      <c r="N4797" s="22">
        <f>'Base PF Saúde'!$H4797*'Uco e Filme'!$A$11</f>
        <v>0</v>
      </c>
      <c r="O4797" s="23">
        <f>ROUND(SUM('Base PF Saúde'!$L4797:$N4797),2)</f>
        <v>100.85</v>
      </c>
    </row>
    <row r="4798" spans="1:15" x14ac:dyDescent="0.25">
      <c r="A4798" s="18">
        <v>41301137</v>
      </c>
      <c r="B4798" s="18" t="s">
        <v>4816</v>
      </c>
      <c r="C4798" s="24">
        <v>1</v>
      </c>
      <c r="D4798" s="24" t="s">
        <v>132</v>
      </c>
      <c r="E4798" s="20"/>
      <c r="F4798" s="21"/>
      <c r="G4798" s="21"/>
      <c r="H4798" s="21"/>
      <c r="I4798" s="21"/>
      <c r="J4798" s="21"/>
      <c r="K4798" s="22">
        <f>VLOOKUP(D4798,'Porte Honorário'!$A$3:$B$44,2,0)</f>
        <v>15.75</v>
      </c>
      <c r="L4798" s="22">
        <f>'Base PF Saúde'!$K4798*'Base PF Saúde'!$C4798</f>
        <v>15.75</v>
      </c>
      <c r="M4798" s="22">
        <f>'Base PF Saúde'!$E4798*'Uco e Filme'!$A$2</f>
        <v>0</v>
      </c>
      <c r="N4798" s="22">
        <f>'Base PF Saúde'!$H4798*'Uco e Filme'!$A$11</f>
        <v>0</v>
      </c>
      <c r="O4798" s="23">
        <f>ROUND(SUM('Base PF Saúde'!$L4798:$N4798),2)</f>
        <v>15.75</v>
      </c>
    </row>
    <row r="4799" spans="1:15" x14ac:dyDescent="0.25">
      <c r="A4799" s="18">
        <v>41301145</v>
      </c>
      <c r="B4799" s="18" t="s">
        <v>4817</v>
      </c>
      <c r="C4799" s="24">
        <v>1</v>
      </c>
      <c r="D4799" s="24" t="s">
        <v>98</v>
      </c>
      <c r="E4799" s="20"/>
      <c r="F4799" s="21"/>
      <c r="G4799" s="21"/>
      <c r="H4799" s="21"/>
      <c r="I4799" s="21"/>
      <c r="J4799" s="21"/>
      <c r="K4799" s="22">
        <f>VLOOKUP(D4799,'Porte Honorário'!$A$3:$B$44,2,0)</f>
        <v>47.27</v>
      </c>
      <c r="L4799" s="22">
        <f>'Base PF Saúde'!$K4799*'Base PF Saúde'!$C4799</f>
        <v>47.27</v>
      </c>
      <c r="M4799" s="22">
        <f>'Base PF Saúde'!$E4799*'Uco e Filme'!$A$2</f>
        <v>0</v>
      </c>
      <c r="N4799" s="22">
        <f>'Base PF Saúde'!$H4799*'Uco e Filme'!$A$11</f>
        <v>0</v>
      </c>
      <c r="O4799" s="23">
        <f>ROUND(SUM('Base PF Saúde'!$L4799:$N4799),2)</f>
        <v>47.27</v>
      </c>
    </row>
    <row r="4800" spans="1:15" x14ac:dyDescent="0.25">
      <c r="A4800" s="18">
        <v>41301153</v>
      </c>
      <c r="B4800" s="18" t="s">
        <v>4818</v>
      </c>
      <c r="C4800" s="24">
        <v>1</v>
      </c>
      <c r="D4800" s="24" t="s">
        <v>137</v>
      </c>
      <c r="E4800" s="20">
        <v>4.2300000000000004</v>
      </c>
      <c r="F4800" s="21"/>
      <c r="G4800" s="21"/>
      <c r="H4800" s="21"/>
      <c r="I4800" s="21"/>
      <c r="J4800" s="21"/>
      <c r="K4800" s="22">
        <f>VLOOKUP(D4800,'Porte Honorário'!$A$3:$B$44,2,0)</f>
        <v>31.52</v>
      </c>
      <c r="L4800" s="22">
        <f>'Base PF Saúde'!$K4800*'Base PF Saúde'!$C4800</f>
        <v>31.52</v>
      </c>
      <c r="M4800" s="22">
        <f>'Base PF Saúde'!$E4800*'Uco e Filme'!$A$2</f>
        <v>76.689900000000009</v>
      </c>
      <c r="N4800" s="22">
        <f>'Base PF Saúde'!$H4800*'Uco e Filme'!$A$11</f>
        <v>0</v>
      </c>
      <c r="O4800" s="23">
        <f>ROUND(SUM('Base PF Saúde'!$L4800:$N4800),2)</f>
        <v>108.21</v>
      </c>
    </row>
    <row r="4801" spans="1:15" x14ac:dyDescent="0.25">
      <c r="A4801" s="18">
        <v>41301161</v>
      </c>
      <c r="B4801" s="18" t="s">
        <v>4819</v>
      </c>
      <c r="C4801" s="24">
        <v>1</v>
      </c>
      <c r="D4801" s="24" t="s">
        <v>132</v>
      </c>
      <c r="E4801" s="20">
        <v>0.26</v>
      </c>
      <c r="F4801" s="21"/>
      <c r="G4801" s="21"/>
      <c r="H4801" s="21"/>
      <c r="I4801" s="21"/>
      <c r="J4801" s="21"/>
      <c r="K4801" s="22">
        <f>VLOOKUP(D4801,'Porte Honorário'!$A$3:$B$44,2,0)</f>
        <v>15.75</v>
      </c>
      <c r="L4801" s="22">
        <f>'Base PF Saúde'!$K4801*'Base PF Saúde'!$C4801</f>
        <v>15.75</v>
      </c>
      <c r="M4801" s="22">
        <f>'Base PF Saúde'!$E4801*'Uco e Filme'!$A$2</f>
        <v>4.7138</v>
      </c>
      <c r="N4801" s="22">
        <f>'Base PF Saúde'!$H4801*'Uco e Filme'!$A$11</f>
        <v>0</v>
      </c>
      <c r="O4801" s="23">
        <f>ROUND(SUM('Base PF Saúde'!$L4801:$N4801),2)</f>
        <v>20.46</v>
      </c>
    </row>
    <row r="4802" spans="1:15" x14ac:dyDescent="0.25">
      <c r="A4802" s="18">
        <v>41301170</v>
      </c>
      <c r="B4802" s="18" t="s">
        <v>4820</v>
      </c>
      <c r="C4802" s="24">
        <v>1</v>
      </c>
      <c r="D4802" s="24" t="s">
        <v>50</v>
      </c>
      <c r="E4802" s="20">
        <v>0.6</v>
      </c>
      <c r="F4802" s="21"/>
      <c r="G4802" s="21"/>
      <c r="H4802" s="21"/>
      <c r="I4802" s="21"/>
      <c r="J4802" s="21"/>
      <c r="K4802" s="22">
        <f>VLOOKUP(D4802,'Porte Honorário'!$A$3:$B$44,2,0)</f>
        <v>85.08</v>
      </c>
      <c r="L4802" s="22">
        <f>'Base PF Saúde'!$K4802*'Base PF Saúde'!$C4802</f>
        <v>85.08</v>
      </c>
      <c r="M4802" s="22">
        <f>'Base PF Saúde'!$E4802*'Uco e Filme'!$A$2</f>
        <v>10.877999999999998</v>
      </c>
      <c r="N4802" s="22">
        <f>'Base PF Saúde'!$H4802*'Uco e Filme'!$A$11</f>
        <v>0</v>
      </c>
      <c r="O4802" s="23">
        <f>ROUND(SUM('Base PF Saúde'!$L4802:$N4802),2)</f>
        <v>95.96</v>
      </c>
    </row>
    <row r="4803" spans="1:15" x14ac:dyDescent="0.25">
      <c r="A4803" s="18">
        <v>41301188</v>
      </c>
      <c r="B4803" s="18" t="s">
        <v>4821</v>
      </c>
      <c r="C4803" s="24">
        <v>1</v>
      </c>
      <c r="D4803" s="24" t="s">
        <v>137</v>
      </c>
      <c r="E4803" s="20"/>
      <c r="F4803" s="21"/>
      <c r="G4803" s="21"/>
      <c r="H4803" s="21"/>
      <c r="I4803" s="21"/>
      <c r="J4803" s="21"/>
      <c r="K4803" s="22">
        <f>VLOOKUP(D4803,'Porte Honorário'!$A$3:$B$44,2,0)</f>
        <v>31.52</v>
      </c>
      <c r="L4803" s="22">
        <f>'Base PF Saúde'!$K4803*'Base PF Saúde'!$C4803</f>
        <v>31.52</v>
      </c>
      <c r="M4803" s="22">
        <f>'Base PF Saúde'!$E4803*'Uco e Filme'!$A$2</f>
        <v>0</v>
      </c>
      <c r="N4803" s="22">
        <f>'Base PF Saúde'!$H4803*'Uco e Filme'!$A$11</f>
        <v>0</v>
      </c>
      <c r="O4803" s="23">
        <f>ROUND(SUM('Base PF Saúde'!$L4803:$N4803),2)</f>
        <v>31.52</v>
      </c>
    </row>
    <row r="4804" spans="1:15" ht="24" x14ac:dyDescent="0.25">
      <c r="A4804" s="18">
        <v>41301200</v>
      </c>
      <c r="B4804" s="18" t="s">
        <v>4822</v>
      </c>
      <c r="C4804" s="24">
        <v>1</v>
      </c>
      <c r="D4804" s="24" t="s">
        <v>137</v>
      </c>
      <c r="E4804" s="20">
        <v>0.14000000000000001</v>
      </c>
      <c r="F4804" s="21"/>
      <c r="G4804" s="21"/>
      <c r="H4804" s="21"/>
      <c r="I4804" s="21"/>
      <c r="J4804" s="21"/>
      <c r="K4804" s="22">
        <f>VLOOKUP(D4804,'Porte Honorário'!$A$3:$B$44,2,0)</f>
        <v>31.52</v>
      </c>
      <c r="L4804" s="22">
        <f>'Base PF Saúde'!$K4804*'Base PF Saúde'!$C4804</f>
        <v>31.52</v>
      </c>
      <c r="M4804" s="22">
        <f>'Base PF Saúde'!$E4804*'Uco e Filme'!$A$2</f>
        <v>2.5382000000000002</v>
      </c>
      <c r="N4804" s="22">
        <f>'Base PF Saúde'!$H4804*'Uco e Filme'!$A$11</f>
        <v>0</v>
      </c>
      <c r="O4804" s="23">
        <f>ROUND(SUM('Base PF Saúde'!$L4804:$N4804),2)</f>
        <v>34.06</v>
      </c>
    </row>
    <row r="4805" spans="1:15" ht="24" x14ac:dyDescent="0.25">
      <c r="A4805" s="18">
        <v>41301218</v>
      </c>
      <c r="B4805" s="18" t="s">
        <v>4823</v>
      </c>
      <c r="C4805" s="24">
        <v>1</v>
      </c>
      <c r="D4805" s="24" t="s">
        <v>132</v>
      </c>
      <c r="E4805" s="20"/>
      <c r="F4805" s="21"/>
      <c r="G4805" s="21"/>
      <c r="H4805" s="21"/>
      <c r="I4805" s="21"/>
      <c r="J4805" s="21"/>
      <c r="K4805" s="22">
        <f>VLOOKUP(D4805,'Porte Honorário'!$A$3:$B$44,2,0)</f>
        <v>15.75</v>
      </c>
      <c r="L4805" s="22">
        <f>'Base PF Saúde'!$K4805*'Base PF Saúde'!$C4805</f>
        <v>15.75</v>
      </c>
      <c r="M4805" s="22">
        <f>'Base PF Saúde'!$E4805*'Uco e Filme'!$A$2</f>
        <v>0</v>
      </c>
      <c r="N4805" s="22">
        <f>'Base PF Saúde'!$H4805*'Uco e Filme'!$A$11</f>
        <v>0</v>
      </c>
      <c r="O4805" s="23">
        <f>ROUND(SUM('Base PF Saúde'!$L4805:$N4805),2)</f>
        <v>15.75</v>
      </c>
    </row>
    <row r="4806" spans="1:15" x14ac:dyDescent="0.25">
      <c r="A4806" s="18">
        <v>41301226</v>
      </c>
      <c r="B4806" s="18" t="s">
        <v>4824</v>
      </c>
      <c r="C4806" s="24">
        <v>1</v>
      </c>
      <c r="D4806" s="24" t="s">
        <v>132</v>
      </c>
      <c r="E4806" s="20"/>
      <c r="F4806" s="21"/>
      <c r="G4806" s="21"/>
      <c r="H4806" s="21"/>
      <c r="I4806" s="21"/>
      <c r="J4806" s="21"/>
      <c r="K4806" s="22">
        <f>VLOOKUP(D4806,'Porte Honorário'!$A$3:$B$44,2,0)</f>
        <v>15.75</v>
      </c>
      <c r="L4806" s="22">
        <f>'Base PF Saúde'!$K4806*'Base PF Saúde'!$C4806</f>
        <v>15.75</v>
      </c>
      <c r="M4806" s="22">
        <f>'Base PF Saúde'!$E4806*'Uco e Filme'!$A$2</f>
        <v>0</v>
      </c>
      <c r="N4806" s="22">
        <f>'Base PF Saúde'!$H4806*'Uco e Filme'!$A$11</f>
        <v>0</v>
      </c>
      <c r="O4806" s="23">
        <f>ROUND(SUM('Base PF Saúde'!$L4806:$N4806),2)</f>
        <v>15.75</v>
      </c>
    </row>
    <row r="4807" spans="1:15" x14ac:dyDescent="0.25">
      <c r="A4807" s="18">
        <v>41301234</v>
      </c>
      <c r="B4807" s="18" t="s">
        <v>4825</v>
      </c>
      <c r="C4807" s="24">
        <v>1</v>
      </c>
      <c r="D4807" s="27" t="s">
        <v>132</v>
      </c>
      <c r="E4807" s="21"/>
      <c r="F4807" s="21"/>
      <c r="G4807" s="21"/>
      <c r="H4807" s="21"/>
      <c r="I4807" s="21"/>
      <c r="J4807" s="21"/>
      <c r="K4807" s="22">
        <f>VLOOKUP(D4807,'Porte Honorário'!$A$3:$B$44,2,0)</f>
        <v>15.75</v>
      </c>
      <c r="L4807" s="22">
        <f>'Base PF Saúde'!$K4807*'Base PF Saúde'!$C4807</f>
        <v>15.75</v>
      </c>
      <c r="M4807" s="22">
        <f>'Base PF Saúde'!$E4807*'Uco e Filme'!$A$2</f>
        <v>0</v>
      </c>
      <c r="N4807" s="22">
        <f>'Base PF Saúde'!$H4807*'Uco e Filme'!$A$11</f>
        <v>0</v>
      </c>
      <c r="O4807" s="23">
        <f>ROUND(SUM('Base PF Saúde'!$L4807:$N4807),2)</f>
        <v>15.75</v>
      </c>
    </row>
    <row r="4808" spans="1:15" x14ac:dyDescent="0.25">
      <c r="A4808" s="18">
        <v>41301242</v>
      </c>
      <c r="B4808" s="18" t="s">
        <v>4826</v>
      </c>
      <c r="C4808" s="24">
        <v>1</v>
      </c>
      <c r="D4808" s="24" t="s">
        <v>137</v>
      </c>
      <c r="E4808" s="20">
        <v>0.36</v>
      </c>
      <c r="F4808" s="21"/>
      <c r="G4808" s="21"/>
      <c r="H4808" s="21"/>
      <c r="I4808" s="21"/>
      <c r="J4808" s="21"/>
      <c r="K4808" s="22">
        <f>VLOOKUP(D4808,'Porte Honorário'!$A$3:$B$44,2,0)</f>
        <v>31.52</v>
      </c>
      <c r="L4808" s="22">
        <f>'Base PF Saúde'!$K4808*'Base PF Saúde'!$C4808</f>
        <v>31.52</v>
      </c>
      <c r="M4808" s="22">
        <f>'Base PF Saúde'!$E4808*'Uco e Filme'!$A$2</f>
        <v>6.5267999999999997</v>
      </c>
      <c r="N4808" s="22">
        <f>'Base PF Saúde'!$H4808*'Uco e Filme'!$A$11</f>
        <v>0</v>
      </c>
      <c r="O4808" s="23">
        <f>ROUND(SUM('Base PF Saúde'!$L4808:$N4808),2)</f>
        <v>38.049999999999997</v>
      </c>
    </row>
    <row r="4809" spans="1:15" ht="24" x14ac:dyDescent="0.25">
      <c r="A4809" s="18">
        <v>41301250</v>
      </c>
      <c r="B4809" s="18" t="s">
        <v>4827</v>
      </c>
      <c r="C4809" s="24">
        <v>1</v>
      </c>
      <c r="D4809" s="24" t="s">
        <v>64</v>
      </c>
      <c r="E4809" s="20">
        <v>0.33</v>
      </c>
      <c r="F4809" s="21"/>
      <c r="G4809" s="21"/>
      <c r="H4809" s="21"/>
      <c r="I4809" s="21"/>
      <c r="J4809" s="21"/>
      <c r="K4809" s="22">
        <f>VLOOKUP(D4809,'Porte Honorário'!$A$3:$B$44,2,0)</f>
        <v>63.04</v>
      </c>
      <c r="L4809" s="22">
        <f>'Base PF Saúde'!$K4809*'Base PF Saúde'!$C4809</f>
        <v>63.04</v>
      </c>
      <c r="M4809" s="22">
        <f>'Base PF Saúde'!$E4809*'Uco e Filme'!$A$2</f>
        <v>5.9828999999999999</v>
      </c>
      <c r="N4809" s="22">
        <f>'Base PF Saúde'!$H4809*'Uco e Filme'!$A$11</f>
        <v>0</v>
      </c>
      <c r="O4809" s="23">
        <f>ROUND(SUM('Base PF Saúde'!$L4809:$N4809),2)</f>
        <v>69.02</v>
      </c>
    </row>
    <row r="4810" spans="1:15" x14ac:dyDescent="0.25">
      <c r="A4810" s="18">
        <v>41301269</v>
      </c>
      <c r="B4810" s="18" t="s">
        <v>4828</v>
      </c>
      <c r="C4810" s="24">
        <v>1</v>
      </c>
      <c r="D4810" s="24" t="s">
        <v>145</v>
      </c>
      <c r="E4810" s="20">
        <v>3.56</v>
      </c>
      <c r="F4810" s="21"/>
      <c r="G4810" s="21"/>
      <c r="H4810" s="21"/>
      <c r="I4810" s="21"/>
      <c r="J4810" s="21"/>
      <c r="K4810" s="22">
        <f>VLOOKUP(D4810,'Porte Honorário'!$A$3:$B$44,2,0)</f>
        <v>100.84</v>
      </c>
      <c r="L4810" s="22">
        <f>'Base PF Saúde'!$K4810*'Base PF Saúde'!$C4810</f>
        <v>100.84</v>
      </c>
      <c r="M4810" s="22">
        <f>'Base PF Saúde'!$E4810*'Uco e Filme'!$A$2</f>
        <v>64.5428</v>
      </c>
      <c r="N4810" s="22">
        <f>'Base PF Saúde'!$H4810*'Uco e Filme'!$A$11</f>
        <v>0</v>
      </c>
      <c r="O4810" s="23">
        <f>ROUND(SUM('Base PF Saúde'!$L4810:$N4810),2)</f>
        <v>165.38</v>
      </c>
    </row>
    <row r="4811" spans="1:15" x14ac:dyDescent="0.25">
      <c r="A4811" s="18">
        <v>41301277</v>
      </c>
      <c r="B4811" s="18" t="s">
        <v>4829</v>
      </c>
      <c r="C4811" s="24">
        <v>1</v>
      </c>
      <c r="D4811" s="24" t="s">
        <v>137</v>
      </c>
      <c r="E4811" s="20">
        <v>0.25</v>
      </c>
      <c r="F4811" s="21"/>
      <c r="G4811" s="21"/>
      <c r="H4811" s="21"/>
      <c r="I4811" s="21"/>
      <c r="J4811" s="21"/>
      <c r="K4811" s="22">
        <f>VLOOKUP(D4811,'Porte Honorário'!$A$3:$B$44,2,0)</f>
        <v>31.52</v>
      </c>
      <c r="L4811" s="22">
        <f>'Base PF Saúde'!$K4811*'Base PF Saúde'!$C4811</f>
        <v>31.52</v>
      </c>
      <c r="M4811" s="22">
        <f>'Base PF Saúde'!$E4811*'Uco e Filme'!$A$2</f>
        <v>4.5324999999999998</v>
      </c>
      <c r="N4811" s="22">
        <f>'Base PF Saúde'!$H4811*'Uco e Filme'!$A$11</f>
        <v>0</v>
      </c>
      <c r="O4811" s="23">
        <f>ROUND(SUM('Base PF Saúde'!$L4811:$N4811),2)</f>
        <v>36.049999999999997</v>
      </c>
    </row>
    <row r="4812" spans="1:15" x14ac:dyDescent="0.25">
      <c r="A4812" s="18">
        <v>41301285</v>
      </c>
      <c r="B4812" s="18" t="s">
        <v>4830</v>
      </c>
      <c r="C4812" s="24">
        <v>1</v>
      </c>
      <c r="D4812" s="24" t="s">
        <v>98</v>
      </c>
      <c r="E4812" s="20">
        <v>0.4</v>
      </c>
      <c r="F4812" s="21"/>
      <c r="G4812" s="21"/>
      <c r="H4812" s="21"/>
      <c r="I4812" s="21"/>
      <c r="J4812" s="21"/>
      <c r="K4812" s="22">
        <f>VLOOKUP(D4812,'Porte Honorário'!$A$3:$B$44,2,0)</f>
        <v>47.27</v>
      </c>
      <c r="L4812" s="22">
        <f>'Base PF Saúde'!$K4812*'Base PF Saúde'!$C4812</f>
        <v>47.27</v>
      </c>
      <c r="M4812" s="22">
        <f>'Base PF Saúde'!$E4812*'Uco e Filme'!$A$2</f>
        <v>7.2519999999999998</v>
      </c>
      <c r="N4812" s="22">
        <f>'Base PF Saúde'!$H4812*'Uco e Filme'!$A$11</f>
        <v>0</v>
      </c>
      <c r="O4812" s="23">
        <f>ROUND(SUM('Base PF Saúde'!$L4812:$N4812),2)</f>
        <v>54.52</v>
      </c>
    </row>
    <row r="4813" spans="1:15" x14ac:dyDescent="0.25">
      <c r="A4813" s="18">
        <v>41301307</v>
      </c>
      <c r="B4813" s="18" t="s">
        <v>4831</v>
      </c>
      <c r="C4813" s="24">
        <v>1</v>
      </c>
      <c r="D4813" s="24" t="s">
        <v>137</v>
      </c>
      <c r="E4813" s="20">
        <v>0.38</v>
      </c>
      <c r="F4813" s="21"/>
      <c r="G4813" s="21"/>
      <c r="H4813" s="21"/>
      <c r="I4813" s="21"/>
      <c r="J4813" s="21"/>
      <c r="K4813" s="22">
        <f>VLOOKUP(D4813,'Porte Honorário'!$A$3:$B$44,2,0)</f>
        <v>31.52</v>
      </c>
      <c r="L4813" s="22">
        <f>'Base PF Saúde'!$K4813*'Base PF Saúde'!$C4813</f>
        <v>31.52</v>
      </c>
      <c r="M4813" s="22">
        <f>'Base PF Saúde'!$E4813*'Uco e Filme'!$A$2</f>
        <v>6.8893999999999993</v>
      </c>
      <c r="N4813" s="22">
        <f>'Base PF Saúde'!$H4813*'Uco e Filme'!$A$11</f>
        <v>0</v>
      </c>
      <c r="O4813" s="23">
        <f>ROUND(SUM('Base PF Saúde'!$L4813:$N4813),2)</f>
        <v>38.409999999999997</v>
      </c>
    </row>
    <row r="4814" spans="1:15" x14ac:dyDescent="0.25">
      <c r="A4814" s="18">
        <v>41301315</v>
      </c>
      <c r="B4814" s="18" t="s">
        <v>4832</v>
      </c>
      <c r="C4814" s="24">
        <v>1</v>
      </c>
      <c r="D4814" s="24" t="s">
        <v>137</v>
      </c>
      <c r="E4814" s="20">
        <v>2.4300000000000002</v>
      </c>
      <c r="F4814" s="21"/>
      <c r="G4814" s="21"/>
      <c r="H4814" s="21"/>
      <c r="I4814" s="21"/>
      <c r="J4814" s="21"/>
      <c r="K4814" s="22">
        <f>VLOOKUP(D4814,'Porte Honorário'!$A$3:$B$44,2,0)</f>
        <v>31.52</v>
      </c>
      <c r="L4814" s="22">
        <f>'Base PF Saúde'!$K4814*'Base PF Saúde'!$C4814</f>
        <v>31.52</v>
      </c>
      <c r="M4814" s="22">
        <f>'Base PF Saúde'!$E4814*'Uco e Filme'!$A$2</f>
        <v>44.055900000000001</v>
      </c>
      <c r="N4814" s="22">
        <f>'Base PF Saúde'!$H4814*'Uco e Filme'!$A$11</f>
        <v>0</v>
      </c>
      <c r="O4814" s="23">
        <f>ROUND(SUM('Base PF Saúde'!$L4814:$N4814),2)</f>
        <v>75.58</v>
      </c>
    </row>
    <row r="4815" spans="1:15" x14ac:dyDescent="0.25">
      <c r="A4815" s="18">
        <v>41301323</v>
      </c>
      <c r="B4815" s="18" t="s">
        <v>4833</v>
      </c>
      <c r="C4815" s="24">
        <v>1</v>
      </c>
      <c r="D4815" s="24" t="s">
        <v>137</v>
      </c>
      <c r="E4815" s="20">
        <v>0.5</v>
      </c>
      <c r="F4815" s="21"/>
      <c r="G4815" s="21"/>
      <c r="H4815" s="21"/>
      <c r="I4815" s="21"/>
      <c r="J4815" s="21"/>
      <c r="K4815" s="22">
        <f>VLOOKUP(D4815,'Porte Honorário'!$A$3:$B$44,2,0)</f>
        <v>31.52</v>
      </c>
      <c r="L4815" s="22">
        <f>'Base PF Saúde'!$K4815*'Base PF Saúde'!$C4815</f>
        <v>31.52</v>
      </c>
      <c r="M4815" s="22">
        <f>'Base PF Saúde'!$E4815*'Uco e Filme'!$A$2</f>
        <v>9.0649999999999995</v>
      </c>
      <c r="N4815" s="22">
        <f>'Base PF Saúde'!$H4815*'Uco e Filme'!$A$11</f>
        <v>0</v>
      </c>
      <c r="O4815" s="23">
        <f>ROUND(SUM('Base PF Saúde'!$L4815:$N4815),2)</f>
        <v>40.590000000000003</v>
      </c>
    </row>
    <row r="4816" spans="1:15" x14ac:dyDescent="0.25">
      <c r="A4816" s="18">
        <v>41301331</v>
      </c>
      <c r="B4816" s="18" t="s">
        <v>4834</v>
      </c>
      <c r="C4816" s="24">
        <v>1</v>
      </c>
      <c r="D4816" s="24" t="s">
        <v>98</v>
      </c>
      <c r="E4816" s="20"/>
      <c r="F4816" s="21"/>
      <c r="G4816" s="21"/>
      <c r="H4816" s="21"/>
      <c r="I4816" s="21"/>
      <c r="J4816" s="21"/>
      <c r="K4816" s="22">
        <f>VLOOKUP(D4816,'Porte Honorário'!$A$3:$B$44,2,0)</f>
        <v>47.27</v>
      </c>
      <c r="L4816" s="22">
        <f>'Base PF Saúde'!$K4816*'Base PF Saúde'!$C4816</f>
        <v>47.27</v>
      </c>
      <c r="M4816" s="22">
        <f>'Base PF Saúde'!$E4816*'Uco e Filme'!$A$2</f>
        <v>0</v>
      </c>
      <c r="N4816" s="22">
        <f>'Base PF Saúde'!$H4816*'Uco e Filme'!$A$11</f>
        <v>0</v>
      </c>
      <c r="O4816" s="23">
        <f>ROUND(SUM('Base PF Saúde'!$L4816:$N4816),2)</f>
        <v>47.27</v>
      </c>
    </row>
    <row r="4817" spans="1:15" x14ac:dyDescent="0.25">
      <c r="A4817" s="18">
        <v>41301340</v>
      </c>
      <c r="B4817" s="18" t="s">
        <v>4835</v>
      </c>
      <c r="C4817" s="24">
        <v>1</v>
      </c>
      <c r="D4817" s="24" t="s">
        <v>250</v>
      </c>
      <c r="E4817" s="20">
        <v>10.61</v>
      </c>
      <c r="F4817" s="21"/>
      <c r="G4817" s="21"/>
      <c r="H4817" s="21"/>
      <c r="I4817" s="21"/>
      <c r="J4817" s="21"/>
      <c r="K4817" s="22">
        <f>VLOOKUP(D4817,'Porte Honorário'!$A$3:$B$44,2,0)</f>
        <v>264.69</v>
      </c>
      <c r="L4817" s="22">
        <f>'Base PF Saúde'!$K4817*'Base PF Saúde'!$C4817</f>
        <v>264.69</v>
      </c>
      <c r="M4817" s="22">
        <f>'Base PF Saúde'!$E4817*'Uco e Filme'!$A$2</f>
        <v>192.35929999999999</v>
      </c>
      <c r="N4817" s="22">
        <f>'Base PF Saúde'!$H4817*'Uco e Filme'!$A$11</f>
        <v>0</v>
      </c>
      <c r="O4817" s="23">
        <f>ROUND(SUM('Base PF Saúde'!$L4817:$N4817),2)</f>
        <v>457.05</v>
      </c>
    </row>
    <row r="4818" spans="1:15" x14ac:dyDescent="0.25">
      <c r="A4818" s="18">
        <v>41301358</v>
      </c>
      <c r="B4818" s="18" t="s">
        <v>4836</v>
      </c>
      <c r="C4818" s="24">
        <v>1</v>
      </c>
      <c r="D4818" s="24" t="s">
        <v>98</v>
      </c>
      <c r="E4818" s="20">
        <v>1.38</v>
      </c>
      <c r="F4818" s="21"/>
      <c r="G4818" s="21"/>
      <c r="H4818" s="21"/>
      <c r="I4818" s="21"/>
      <c r="J4818" s="21"/>
      <c r="K4818" s="22">
        <f>VLOOKUP(D4818,'Porte Honorário'!$A$3:$B$44,2,0)</f>
        <v>47.27</v>
      </c>
      <c r="L4818" s="22">
        <f>'Base PF Saúde'!$K4818*'Base PF Saúde'!$C4818</f>
        <v>47.27</v>
      </c>
      <c r="M4818" s="22">
        <f>'Base PF Saúde'!$E4818*'Uco e Filme'!$A$2</f>
        <v>25.019399999999997</v>
      </c>
      <c r="N4818" s="22">
        <f>'Base PF Saúde'!$H4818*'Uco e Filme'!$A$11</f>
        <v>0</v>
      </c>
      <c r="O4818" s="23">
        <f>ROUND(SUM('Base PF Saúde'!$L4818:$N4818),2)</f>
        <v>72.290000000000006</v>
      </c>
    </row>
    <row r="4819" spans="1:15" x14ac:dyDescent="0.25">
      <c r="A4819" s="18">
        <v>41301366</v>
      </c>
      <c r="B4819" s="18" t="s">
        <v>4837</v>
      </c>
      <c r="C4819" s="24">
        <v>1</v>
      </c>
      <c r="D4819" s="24" t="s">
        <v>52</v>
      </c>
      <c r="E4819" s="20">
        <v>1</v>
      </c>
      <c r="F4819" s="21"/>
      <c r="G4819" s="21"/>
      <c r="H4819" s="21"/>
      <c r="I4819" s="21"/>
      <c r="J4819" s="21"/>
      <c r="K4819" s="22">
        <f>VLOOKUP(D4819,'Porte Honorário'!$A$3:$B$44,2,0)</f>
        <v>138.65</v>
      </c>
      <c r="L4819" s="22">
        <f>'Base PF Saúde'!$K4819*'Base PF Saúde'!$C4819</f>
        <v>138.65</v>
      </c>
      <c r="M4819" s="22">
        <f>'Base PF Saúde'!$E4819*'Uco e Filme'!$A$2</f>
        <v>18.13</v>
      </c>
      <c r="N4819" s="22">
        <f>'Base PF Saúde'!$H4819*'Uco e Filme'!$A$11</f>
        <v>0</v>
      </c>
      <c r="O4819" s="23">
        <f>ROUND(SUM('Base PF Saúde'!$L4819:$N4819),2)</f>
        <v>156.78</v>
      </c>
    </row>
    <row r="4820" spans="1:15" x14ac:dyDescent="0.25">
      <c r="A4820" s="18">
        <v>41301374</v>
      </c>
      <c r="B4820" s="18" t="s">
        <v>4838</v>
      </c>
      <c r="C4820" s="24">
        <v>1</v>
      </c>
      <c r="D4820" s="24" t="s">
        <v>98</v>
      </c>
      <c r="E4820" s="20">
        <v>2.78</v>
      </c>
      <c r="F4820" s="21"/>
      <c r="G4820" s="21"/>
      <c r="H4820" s="21"/>
      <c r="I4820" s="21"/>
      <c r="J4820" s="21"/>
      <c r="K4820" s="22">
        <f>VLOOKUP(D4820,'Porte Honorário'!$A$3:$B$44,2,0)</f>
        <v>47.27</v>
      </c>
      <c r="L4820" s="22">
        <f>'Base PF Saúde'!$K4820*'Base PF Saúde'!$C4820</f>
        <v>47.27</v>
      </c>
      <c r="M4820" s="22">
        <f>'Base PF Saúde'!$E4820*'Uco e Filme'!$A$2</f>
        <v>50.401399999999995</v>
      </c>
      <c r="N4820" s="22">
        <f>'Base PF Saúde'!$H4820*'Uco e Filme'!$A$11</f>
        <v>0</v>
      </c>
      <c r="O4820" s="23">
        <f>ROUND(SUM('Base PF Saúde'!$L4820:$N4820),2)</f>
        <v>97.67</v>
      </c>
    </row>
    <row r="4821" spans="1:15" x14ac:dyDescent="0.25">
      <c r="A4821" s="18">
        <v>41301382</v>
      </c>
      <c r="B4821" s="18" t="s">
        <v>4839</v>
      </c>
      <c r="C4821" s="24">
        <v>1</v>
      </c>
      <c r="D4821" s="24" t="s">
        <v>52</v>
      </c>
      <c r="E4821" s="20"/>
      <c r="F4821" s="21"/>
      <c r="G4821" s="21"/>
      <c r="H4821" s="21"/>
      <c r="I4821" s="21"/>
      <c r="J4821" s="21"/>
      <c r="K4821" s="22">
        <f>VLOOKUP(D4821,'Porte Honorário'!$A$3:$B$44,2,0)</f>
        <v>138.65</v>
      </c>
      <c r="L4821" s="22">
        <f>'Base PF Saúde'!$K4821*'Base PF Saúde'!$C4821</f>
        <v>138.65</v>
      </c>
      <c r="M4821" s="22">
        <f>'Base PF Saúde'!$E4821*'Uco e Filme'!$A$2</f>
        <v>0</v>
      </c>
      <c r="N4821" s="22">
        <f>'Base PF Saúde'!$H4821*'Uco e Filme'!$A$11</f>
        <v>0</v>
      </c>
      <c r="O4821" s="23">
        <f>ROUND(SUM('Base PF Saúde'!$L4821:$N4821),2)</f>
        <v>138.65</v>
      </c>
    </row>
    <row r="4822" spans="1:15" ht="24" x14ac:dyDescent="0.25">
      <c r="A4822" s="18">
        <v>41301390</v>
      </c>
      <c r="B4822" s="18" t="s">
        <v>4840</v>
      </c>
      <c r="C4822" s="33">
        <v>0.5</v>
      </c>
      <c r="D4822" s="27" t="s">
        <v>132</v>
      </c>
      <c r="E4822" s="21"/>
      <c r="F4822" s="21"/>
      <c r="G4822" s="21"/>
      <c r="H4822" s="21"/>
      <c r="I4822" s="21"/>
      <c r="J4822" s="21"/>
      <c r="K4822" s="22">
        <f>VLOOKUP(D4822,'Porte Honorário'!$A$3:$B$44,2,0)</f>
        <v>15.75</v>
      </c>
      <c r="L4822" s="22">
        <f>'Base PF Saúde'!$K4822*'Base PF Saúde'!$C4822</f>
        <v>7.875</v>
      </c>
      <c r="M4822" s="22">
        <f>'Base PF Saúde'!$E4822*'Uco e Filme'!$A$2</f>
        <v>0</v>
      </c>
      <c r="N4822" s="22">
        <f>'Base PF Saúde'!$H4822*'Uco e Filme'!$A$11</f>
        <v>0</v>
      </c>
      <c r="O4822" s="23">
        <f>ROUND(SUM('Base PF Saúde'!$L4822:$N4822),2)</f>
        <v>7.88</v>
      </c>
    </row>
    <row r="4823" spans="1:15" ht="24" x14ac:dyDescent="0.25">
      <c r="A4823" s="18">
        <v>41301404</v>
      </c>
      <c r="B4823" s="18" t="s">
        <v>4841</v>
      </c>
      <c r="C4823" s="24">
        <v>1</v>
      </c>
      <c r="D4823" s="24" t="s">
        <v>132</v>
      </c>
      <c r="E4823" s="20"/>
      <c r="F4823" s="21"/>
      <c r="G4823" s="21"/>
      <c r="H4823" s="21"/>
      <c r="I4823" s="21"/>
      <c r="J4823" s="21"/>
      <c r="K4823" s="22">
        <f>VLOOKUP(D4823,'Porte Honorário'!$A$3:$B$44,2,0)</f>
        <v>15.75</v>
      </c>
      <c r="L4823" s="22">
        <f>'Base PF Saúde'!$K4823*'Base PF Saúde'!$C4823</f>
        <v>15.75</v>
      </c>
      <c r="M4823" s="22">
        <f>'Base PF Saúde'!$E4823*'Uco e Filme'!$A$2</f>
        <v>0</v>
      </c>
      <c r="N4823" s="22">
        <f>'Base PF Saúde'!$H4823*'Uco e Filme'!$A$11</f>
        <v>0</v>
      </c>
      <c r="O4823" s="23">
        <f>ROUND(SUM('Base PF Saúde'!$L4823:$N4823),2)</f>
        <v>15.75</v>
      </c>
    </row>
    <row r="4824" spans="1:15" x14ac:dyDescent="0.25">
      <c r="A4824" s="18">
        <v>41301412</v>
      </c>
      <c r="B4824" s="18" t="s">
        <v>4842</v>
      </c>
      <c r="C4824" s="24">
        <v>1</v>
      </c>
      <c r="D4824" s="24" t="s">
        <v>137</v>
      </c>
      <c r="E4824" s="20">
        <v>1</v>
      </c>
      <c r="F4824" s="21"/>
      <c r="G4824" s="21"/>
      <c r="H4824" s="21"/>
      <c r="I4824" s="21"/>
      <c r="J4824" s="21"/>
      <c r="K4824" s="22">
        <f>VLOOKUP(D4824,'Porte Honorário'!$A$3:$B$44,2,0)</f>
        <v>31.52</v>
      </c>
      <c r="L4824" s="22">
        <f>'Base PF Saúde'!$K4824*'Base PF Saúde'!$C4824</f>
        <v>31.52</v>
      </c>
      <c r="M4824" s="22">
        <f>'Base PF Saúde'!$E4824*'Uco e Filme'!$A$2</f>
        <v>18.13</v>
      </c>
      <c r="N4824" s="22">
        <f>'Base PF Saúde'!$H4824*'Uco e Filme'!$A$11</f>
        <v>0</v>
      </c>
      <c r="O4824" s="23">
        <f>ROUND(SUM('Base PF Saúde'!$L4824:$N4824),2)</f>
        <v>49.65</v>
      </c>
    </row>
    <row r="4825" spans="1:15" ht="13.9" customHeight="1" x14ac:dyDescent="0.25">
      <c r="A4825" s="18">
        <v>41301471</v>
      </c>
      <c r="B4825" s="18" t="s">
        <v>4843</v>
      </c>
      <c r="C4825" s="24">
        <v>1</v>
      </c>
      <c r="D4825" s="24" t="s">
        <v>98</v>
      </c>
      <c r="E4825" s="20"/>
      <c r="F4825" s="21"/>
      <c r="G4825" s="21"/>
      <c r="H4825" s="21"/>
      <c r="I4825" s="21"/>
      <c r="J4825" s="21"/>
      <c r="K4825" s="22">
        <f>VLOOKUP(D4825,'Porte Honorário'!$A$3:$B$44,2,0)</f>
        <v>47.27</v>
      </c>
      <c r="L4825" s="22">
        <f>'Base PF Saúde'!$K4825*'Base PF Saúde'!$C4825</f>
        <v>47.27</v>
      </c>
      <c r="M4825" s="22">
        <f>'Base PF Saúde'!$E4825*'Uco e Filme'!$A$2</f>
        <v>0</v>
      </c>
      <c r="N4825" s="22">
        <f>'Base PF Saúde'!$H4825*'Uco e Filme'!$A$11</f>
        <v>0</v>
      </c>
      <c r="O4825" s="23">
        <f>ROUND(SUM('Base PF Saúde'!$L4825:$N4825),2)</f>
        <v>47.27</v>
      </c>
    </row>
    <row r="4826" spans="1:15" x14ac:dyDescent="0.25">
      <c r="A4826" s="18">
        <v>41301536</v>
      </c>
      <c r="B4826" s="18" t="s">
        <v>4844</v>
      </c>
      <c r="C4826" s="24">
        <v>1</v>
      </c>
      <c r="D4826" s="24" t="s">
        <v>50</v>
      </c>
      <c r="E4826" s="20">
        <v>2.78</v>
      </c>
      <c r="F4826" s="21"/>
      <c r="G4826" s="21"/>
      <c r="H4826" s="21"/>
      <c r="I4826" s="21"/>
      <c r="J4826" s="21"/>
      <c r="K4826" s="22">
        <f>VLOOKUP(D4826,'Porte Honorário'!$A$3:$B$44,2,0)</f>
        <v>85.08</v>
      </c>
      <c r="L4826" s="22">
        <f>'Base PF Saúde'!$K4826*'Base PF Saúde'!$C4826</f>
        <v>85.08</v>
      </c>
      <c r="M4826" s="22">
        <f>'Base PF Saúde'!$E4826*'Uco e Filme'!$A$2</f>
        <v>50.401399999999995</v>
      </c>
      <c r="N4826" s="22">
        <f>'Base PF Saúde'!$H4826*'Uco e Filme'!$A$11</f>
        <v>0</v>
      </c>
      <c r="O4826" s="23">
        <f>ROUND(SUM('Base PF Saúde'!$L4826:$N4826),2)</f>
        <v>135.47999999999999</v>
      </c>
    </row>
    <row r="4827" spans="1:15" x14ac:dyDescent="0.25">
      <c r="A4827" s="18">
        <v>41301544</v>
      </c>
      <c r="B4827" s="18" t="s">
        <v>4845</v>
      </c>
      <c r="C4827" s="24">
        <v>1</v>
      </c>
      <c r="D4827" s="24" t="s">
        <v>98</v>
      </c>
      <c r="E4827" s="20">
        <v>4.7119999999999997</v>
      </c>
      <c r="F4827" s="21"/>
      <c r="G4827" s="21"/>
      <c r="H4827" s="21"/>
      <c r="I4827" s="21"/>
      <c r="J4827" s="21"/>
      <c r="K4827" s="22">
        <f>VLOOKUP(D4827,'Porte Honorário'!$A$3:$B$44,2,0)</f>
        <v>47.27</v>
      </c>
      <c r="L4827" s="22">
        <f>'Base PF Saúde'!$K4827*'Base PF Saúde'!$C4827</f>
        <v>47.27</v>
      </c>
      <c r="M4827" s="22">
        <f>'Base PF Saúde'!$E4827*'Uco e Filme'!$A$2</f>
        <v>85.42855999999999</v>
      </c>
      <c r="N4827" s="22">
        <f>'Base PF Saúde'!$H4827*'Uco e Filme'!$A$11</f>
        <v>0</v>
      </c>
      <c r="O4827" s="23">
        <f>ROUND(SUM('Base PF Saúde'!$L4827:$N4827),2)</f>
        <v>132.69999999999999</v>
      </c>
    </row>
    <row r="4828" spans="1:15" x14ac:dyDescent="0.25">
      <c r="A4828" s="18">
        <v>41301552</v>
      </c>
      <c r="B4828" s="18" t="s">
        <v>4846</v>
      </c>
      <c r="C4828" s="24">
        <v>1</v>
      </c>
      <c r="D4828" s="24" t="s">
        <v>98</v>
      </c>
      <c r="E4828" s="20">
        <v>4.7119999999999997</v>
      </c>
      <c r="F4828" s="21"/>
      <c r="G4828" s="21"/>
      <c r="H4828" s="21"/>
      <c r="I4828" s="21"/>
      <c r="J4828" s="21"/>
      <c r="K4828" s="22">
        <f>VLOOKUP(D4828,'Porte Honorário'!$A$3:$B$44,2,0)</f>
        <v>47.27</v>
      </c>
      <c r="L4828" s="22">
        <f>'Base PF Saúde'!$K4828*'Base PF Saúde'!$C4828</f>
        <v>47.27</v>
      </c>
      <c r="M4828" s="22">
        <f>'Base PF Saúde'!$E4828*'Uco e Filme'!$A$2</f>
        <v>85.42855999999999</v>
      </c>
      <c r="N4828" s="22">
        <f>'Base PF Saúde'!$H4828*'Uco e Filme'!$A$11</f>
        <v>0</v>
      </c>
      <c r="O4828" s="23">
        <f>ROUND(SUM('Base PF Saúde'!$L4828:$N4828),2)</f>
        <v>132.69999999999999</v>
      </c>
    </row>
    <row r="4829" spans="1:15" ht="13.9" customHeight="1" x14ac:dyDescent="0.25">
      <c r="A4829" s="69" t="s">
        <v>4847</v>
      </c>
      <c r="B4829" s="70"/>
      <c r="C4829" s="70"/>
      <c r="D4829" s="70"/>
      <c r="E4829" s="70"/>
      <c r="F4829" s="70"/>
      <c r="G4829" s="70"/>
      <c r="H4829" s="70"/>
      <c r="I4829" s="70"/>
      <c r="J4829" s="70"/>
      <c r="K4829" s="70">
        <f>VLOOKUP('Base PF Saúde'!$D4829,'Porte Honorário'!$A$2:$D$44,4,0)</f>
        <v>0</v>
      </c>
      <c r="L4829" s="70">
        <f>'Base PF Saúde'!$K4829*'Base PF Saúde'!$C4829</f>
        <v>0</v>
      </c>
      <c r="M4829" s="70">
        <f>'Base PF Saúde'!$E4829*'Uco e Filme'!$A$2</f>
        <v>0</v>
      </c>
      <c r="N4829" s="70">
        <f>'Base PF Saúde'!$H4829*'Uco e Filme'!$A$11</f>
        <v>0</v>
      </c>
      <c r="O4829" s="71">
        <f>ROUND(SUM('Base PF Saúde'!$L4829:$N4829),2)</f>
        <v>0</v>
      </c>
    </row>
    <row r="4830" spans="1:15" ht="13.9" customHeight="1" x14ac:dyDescent="0.25">
      <c r="A4830" s="69" t="s">
        <v>4848</v>
      </c>
      <c r="B4830" s="70"/>
      <c r="C4830" s="70"/>
      <c r="D4830" s="70"/>
      <c r="E4830" s="70"/>
      <c r="F4830" s="70"/>
      <c r="G4830" s="70"/>
      <c r="H4830" s="70"/>
      <c r="I4830" s="70"/>
      <c r="J4830" s="70"/>
      <c r="K4830" s="70">
        <f>VLOOKUP('Base PF Saúde'!$D4830,'Porte Honorário'!$A$2:$D$44,4,0)</f>
        <v>0</v>
      </c>
      <c r="L4830" s="70">
        <f>'Base PF Saúde'!$K4830*'Base PF Saúde'!$C4830</f>
        <v>0</v>
      </c>
      <c r="M4830" s="70">
        <f>'Base PF Saúde'!$E4830*'Uco e Filme'!$A$2</f>
        <v>0</v>
      </c>
      <c r="N4830" s="70">
        <f>'Base PF Saúde'!$H4830*'Uco e Filme'!$A$11</f>
        <v>0</v>
      </c>
      <c r="O4830" s="71">
        <f>ROUND(SUM('Base PF Saúde'!$L4830:$N4830),2)</f>
        <v>0</v>
      </c>
    </row>
    <row r="4831" spans="1:15" ht="13.9" customHeight="1" x14ac:dyDescent="0.25">
      <c r="A4831" s="69" t="s">
        <v>4849</v>
      </c>
      <c r="B4831" s="70"/>
      <c r="C4831" s="70"/>
      <c r="D4831" s="70"/>
      <c r="E4831" s="70"/>
      <c r="F4831" s="70"/>
      <c r="G4831" s="70"/>
      <c r="H4831" s="70"/>
      <c r="I4831" s="70"/>
      <c r="J4831" s="70"/>
      <c r="K4831" s="70">
        <f>VLOOKUP('Base PF Saúde'!$D4831,'Porte Honorário'!$A$2:$D$44,4,0)</f>
        <v>0</v>
      </c>
      <c r="L4831" s="70">
        <f>'Base PF Saúde'!$K4831*'Base PF Saúde'!$C4831</f>
        <v>0</v>
      </c>
      <c r="M4831" s="70">
        <f>'Base PF Saúde'!$E4831*'Uco e Filme'!$A$2</f>
        <v>0</v>
      </c>
      <c r="N4831" s="70">
        <f>'Base PF Saúde'!$H4831*'Uco e Filme'!$A$11</f>
        <v>0</v>
      </c>
      <c r="O4831" s="71">
        <f>ROUND(SUM('Base PF Saúde'!$L4831:$N4831),2)</f>
        <v>0</v>
      </c>
    </row>
    <row r="4832" spans="1:15" ht="13.9" customHeight="1" x14ac:dyDescent="0.25">
      <c r="A4832" s="69" t="s">
        <v>4850</v>
      </c>
      <c r="B4832" s="70"/>
      <c r="C4832" s="70"/>
      <c r="D4832" s="70"/>
      <c r="E4832" s="70"/>
      <c r="F4832" s="70"/>
      <c r="G4832" s="70"/>
      <c r="H4832" s="70"/>
      <c r="I4832" s="70"/>
      <c r="J4832" s="70"/>
      <c r="K4832" s="70">
        <f>VLOOKUP('Base PF Saúde'!$D4832,'Porte Honorário'!$A$2:$D$44,4,0)</f>
        <v>0</v>
      </c>
      <c r="L4832" s="70">
        <f>'Base PF Saúde'!$K4832*'Base PF Saúde'!$C4832</f>
        <v>0</v>
      </c>
      <c r="M4832" s="70">
        <f>'Base PF Saúde'!$E4832*'Uco e Filme'!$A$2</f>
        <v>0</v>
      </c>
      <c r="N4832" s="70">
        <f>'Base PF Saúde'!$H4832*'Uco e Filme'!$A$11</f>
        <v>0</v>
      </c>
      <c r="O4832" s="71">
        <f>ROUND(SUM('Base PF Saúde'!$L4832:$N4832),2)</f>
        <v>0</v>
      </c>
    </row>
    <row r="4833" spans="1:15" ht="18" customHeight="1" x14ac:dyDescent="0.25">
      <c r="A4833" s="72" t="s">
        <v>4851</v>
      </c>
      <c r="B4833" s="73"/>
      <c r="C4833" s="73"/>
      <c r="D4833" s="73"/>
      <c r="E4833" s="73"/>
      <c r="F4833" s="73"/>
      <c r="G4833" s="73"/>
      <c r="H4833" s="73"/>
      <c r="I4833" s="73"/>
      <c r="J4833" s="73"/>
      <c r="K4833" s="73">
        <f>VLOOKUP('Base PF Saúde'!$D4833,'Porte Honorário'!$A$2:$D$44,4,0)</f>
        <v>0</v>
      </c>
      <c r="L4833" s="73">
        <f>'Base PF Saúde'!$K4833*'Base PF Saúde'!$C4833</f>
        <v>0</v>
      </c>
      <c r="M4833" s="73">
        <f>'Base PF Saúde'!$E4833*'Uco e Filme'!$A$2</f>
        <v>0</v>
      </c>
      <c r="N4833" s="73">
        <f>'Base PF Saúde'!$H4833*'Uco e Filme'!$A$11</f>
        <v>0</v>
      </c>
      <c r="O4833" s="74">
        <f>ROUND(SUM('Base PF Saúde'!$L4833:$N4833),2)</f>
        <v>0</v>
      </c>
    </row>
    <row r="4834" spans="1:15" ht="24" x14ac:dyDescent="0.25">
      <c r="A4834" s="18">
        <v>41401018</v>
      </c>
      <c r="B4834" s="18" t="s">
        <v>4852</v>
      </c>
      <c r="C4834" s="24">
        <v>1</v>
      </c>
      <c r="D4834" s="24" t="s">
        <v>98</v>
      </c>
      <c r="E4834" s="20">
        <v>1.02</v>
      </c>
      <c r="F4834" s="21"/>
      <c r="G4834" s="21"/>
      <c r="H4834" s="21"/>
      <c r="I4834" s="21"/>
      <c r="J4834" s="21"/>
      <c r="K4834" s="22">
        <f>VLOOKUP(D4834,'Porte Honorário'!$A$3:$B$44,2,0)</f>
        <v>47.27</v>
      </c>
      <c r="L4834" s="22">
        <f>'Base PF Saúde'!$K4834*'Base PF Saúde'!$C4834</f>
        <v>47.27</v>
      </c>
      <c r="M4834" s="22">
        <f>'Base PF Saúde'!$E4834*'Uco e Filme'!$A$2</f>
        <v>18.492599999999999</v>
      </c>
      <c r="N4834" s="22">
        <f>'Base PF Saúde'!$H4834*'Uco e Filme'!$A$11</f>
        <v>0</v>
      </c>
      <c r="O4834" s="23">
        <f>ROUND(SUM('Base PF Saúde'!$L4834:$N4834),2)</f>
        <v>65.760000000000005</v>
      </c>
    </row>
    <row r="4835" spans="1:15" ht="36" x14ac:dyDescent="0.25">
      <c r="A4835" s="18">
        <v>41401026</v>
      </c>
      <c r="B4835" s="18" t="s">
        <v>4853</v>
      </c>
      <c r="C4835" s="24">
        <v>1</v>
      </c>
      <c r="D4835" s="24" t="s">
        <v>98</v>
      </c>
      <c r="E4835" s="20"/>
      <c r="F4835" s="21"/>
      <c r="G4835" s="21"/>
      <c r="H4835" s="21"/>
      <c r="I4835" s="21"/>
      <c r="J4835" s="21"/>
      <c r="K4835" s="22">
        <f>VLOOKUP(D4835,'Porte Honorário'!$A$3:$B$44,2,0)</f>
        <v>47.27</v>
      </c>
      <c r="L4835" s="22">
        <f>'Base PF Saúde'!$K4835*'Base PF Saúde'!$C4835</f>
        <v>47.27</v>
      </c>
      <c r="M4835" s="22">
        <f>'Base PF Saúde'!$E4835*'Uco e Filme'!$A$2</f>
        <v>0</v>
      </c>
      <c r="N4835" s="22">
        <f>'Base PF Saúde'!$H4835*'Uco e Filme'!$A$11</f>
        <v>0</v>
      </c>
      <c r="O4835" s="23">
        <f>ROUND(SUM('Base PF Saúde'!$L4835:$N4835),2)</f>
        <v>47.27</v>
      </c>
    </row>
    <row r="4836" spans="1:15" x14ac:dyDescent="0.25">
      <c r="A4836" s="18">
        <v>41401042</v>
      </c>
      <c r="B4836" s="18" t="s">
        <v>4854</v>
      </c>
      <c r="C4836" s="24">
        <v>1</v>
      </c>
      <c r="D4836" s="24" t="s">
        <v>64</v>
      </c>
      <c r="E4836" s="20">
        <v>4.875</v>
      </c>
      <c r="F4836" s="21"/>
      <c r="G4836" s="21"/>
      <c r="H4836" s="21"/>
      <c r="I4836" s="21"/>
      <c r="J4836" s="21"/>
      <c r="K4836" s="22">
        <f>VLOOKUP(D4836,'Porte Honorário'!$A$3:$B$44,2,0)</f>
        <v>63.04</v>
      </c>
      <c r="L4836" s="22">
        <f>'Base PF Saúde'!$K4836*'Base PF Saúde'!$C4836</f>
        <v>63.04</v>
      </c>
      <c r="M4836" s="22">
        <f>'Base PF Saúde'!$E4836*'Uco e Filme'!$A$2</f>
        <v>88.383749999999992</v>
      </c>
      <c r="N4836" s="22">
        <f>'Base PF Saúde'!$H4836*'Uco e Filme'!$A$11</f>
        <v>0</v>
      </c>
      <c r="O4836" s="23">
        <f>ROUND(SUM('Base PF Saúde'!$L4836:$N4836),2)</f>
        <v>151.41999999999999</v>
      </c>
    </row>
    <row r="4837" spans="1:15" x14ac:dyDescent="0.25">
      <c r="A4837" s="18">
        <v>41401050</v>
      </c>
      <c r="B4837" s="18" t="s">
        <v>4855</v>
      </c>
      <c r="C4837" s="24">
        <v>1</v>
      </c>
      <c r="D4837" s="24" t="s">
        <v>137</v>
      </c>
      <c r="E4837" s="20">
        <v>9.0999999999999998E-2</v>
      </c>
      <c r="F4837" s="21"/>
      <c r="G4837" s="21"/>
      <c r="H4837" s="21"/>
      <c r="I4837" s="21"/>
      <c r="J4837" s="21"/>
      <c r="K4837" s="22">
        <f>VLOOKUP(D4837,'Porte Honorário'!$A$3:$B$44,2,0)</f>
        <v>31.52</v>
      </c>
      <c r="L4837" s="22">
        <f>'Base PF Saúde'!$K4837*'Base PF Saúde'!$C4837</f>
        <v>31.52</v>
      </c>
      <c r="M4837" s="22">
        <f>'Base PF Saúde'!$E4837*'Uco e Filme'!$A$2</f>
        <v>1.6498299999999999</v>
      </c>
      <c r="N4837" s="22">
        <f>'Base PF Saúde'!$H4837*'Uco e Filme'!$A$11</f>
        <v>0</v>
      </c>
      <c r="O4837" s="23">
        <f>ROUND(SUM('Base PF Saúde'!$L4837:$N4837),2)</f>
        <v>33.17</v>
      </c>
    </row>
    <row r="4838" spans="1:15" ht="24" x14ac:dyDescent="0.25">
      <c r="A4838" s="18">
        <v>41401069</v>
      </c>
      <c r="B4838" s="18" t="s">
        <v>4856</v>
      </c>
      <c r="C4838" s="24">
        <v>1</v>
      </c>
      <c r="D4838" s="24" t="s">
        <v>98</v>
      </c>
      <c r="E4838" s="20">
        <v>0.1</v>
      </c>
      <c r="F4838" s="21"/>
      <c r="G4838" s="21"/>
      <c r="H4838" s="21"/>
      <c r="I4838" s="21"/>
      <c r="J4838" s="21"/>
      <c r="K4838" s="22">
        <f>VLOOKUP(D4838,'Porte Honorário'!$A$3:$B$44,2,0)</f>
        <v>47.27</v>
      </c>
      <c r="L4838" s="22">
        <f>'Base PF Saúde'!$K4838*'Base PF Saúde'!$C4838</f>
        <v>47.27</v>
      </c>
      <c r="M4838" s="22">
        <f>'Base PF Saúde'!$E4838*'Uco e Filme'!$A$2</f>
        <v>1.8129999999999999</v>
      </c>
      <c r="N4838" s="22">
        <f>'Base PF Saúde'!$H4838*'Uco e Filme'!$A$11</f>
        <v>0</v>
      </c>
      <c r="O4838" s="23">
        <f>ROUND(SUM('Base PF Saúde'!$L4838:$N4838),2)</f>
        <v>49.08</v>
      </c>
    </row>
    <row r="4839" spans="1:15" ht="24" x14ac:dyDescent="0.25">
      <c r="A4839" s="18">
        <v>41401077</v>
      </c>
      <c r="B4839" s="18" t="s">
        <v>4857</v>
      </c>
      <c r="C4839" s="24">
        <v>1</v>
      </c>
      <c r="D4839" s="24" t="s">
        <v>98</v>
      </c>
      <c r="E4839" s="20">
        <v>0.1</v>
      </c>
      <c r="F4839" s="21"/>
      <c r="G4839" s="21"/>
      <c r="H4839" s="21"/>
      <c r="I4839" s="21"/>
      <c r="J4839" s="21"/>
      <c r="K4839" s="22">
        <f>VLOOKUP(D4839,'Porte Honorário'!$A$3:$B$44,2,0)</f>
        <v>47.27</v>
      </c>
      <c r="L4839" s="22">
        <f>'Base PF Saúde'!$K4839*'Base PF Saúde'!$C4839</f>
        <v>47.27</v>
      </c>
      <c r="M4839" s="22">
        <f>'Base PF Saúde'!$E4839*'Uco e Filme'!$A$2</f>
        <v>1.8129999999999999</v>
      </c>
      <c r="N4839" s="22">
        <f>'Base PF Saúde'!$H4839*'Uco e Filme'!$A$11</f>
        <v>0</v>
      </c>
      <c r="O4839" s="23">
        <f>ROUND(SUM('Base PF Saúde'!$L4839:$N4839),2)</f>
        <v>49.08</v>
      </c>
    </row>
    <row r="4840" spans="1:15" x14ac:dyDescent="0.25">
      <c r="A4840" s="18">
        <v>41401085</v>
      </c>
      <c r="B4840" s="18" t="s">
        <v>4858</v>
      </c>
      <c r="C4840" s="24">
        <v>1</v>
      </c>
      <c r="D4840" s="24" t="s">
        <v>132</v>
      </c>
      <c r="E4840" s="20"/>
      <c r="F4840" s="21"/>
      <c r="G4840" s="21"/>
      <c r="H4840" s="21"/>
      <c r="I4840" s="21"/>
      <c r="J4840" s="21"/>
      <c r="K4840" s="22">
        <f>VLOOKUP(D4840,'Porte Honorário'!$A$3:$B$44,2,0)</f>
        <v>15.75</v>
      </c>
      <c r="L4840" s="22">
        <f>'Base PF Saúde'!$K4840*'Base PF Saúde'!$C4840</f>
        <v>15.75</v>
      </c>
      <c r="M4840" s="22">
        <f>'Base PF Saúde'!$E4840*'Uco e Filme'!$A$2</f>
        <v>0</v>
      </c>
      <c r="N4840" s="22">
        <f>'Base PF Saúde'!$H4840*'Uco e Filme'!$A$11</f>
        <v>0</v>
      </c>
      <c r="O4840" s="23">
        <f>ROUND(SUM('Base PF Saúde'!$L4840:$N4840),2)</f>
        <v>15.75</v>
      </c>
    </row>
    <row r="4841" spans="1:15" ht="24" x14ac:dyDescent="0.25">
      <c r="A4841" s="18">
        <v>41401093</v>
      </c>
      <c r="B4841" s="18" t="s">
        <v>4859</v>
      </c>
      <c r="C4841" s="24">
        <v>1</v>
      </c>
      <c r="D4841" s="24" t="s">
        <v>98</v>
      </c>
      <c r="E4841" s="20">
        <v>0.16200000000000001</v>
      </c>
      <c r="F4841" s="21"/>
      <c r="G4841" s="21"/>
      <c r="H4841" s="21"/>
      <c r="I4841" s="21"/>
      <c r="J4841" s="21"/>
      <c r="K4841" s="22">
        <f>VLOOKUP(D4841,'Porte Honorário'!$A$3:$B$44,2,0)</f>
        <v>47.27</v>
      </c>
      <c r="L4841" s="22">
        <f>'Base PF Saúde'!$K4841*'Base PF Saúde'!$C4841</f>
        <v>47.27</v>
      </c>
      <c r="M4841" s="22">
        <f>'Base PF Saúde'!$E4841*'Uco e Filme'!$A$2</f>
        <v>2.9370599999999998</v>
      </c>
      <c r="N4841" s="22">
        <f>'Base PF Saúde'!$H4841*'Uco e Filme'!$A$11</f>
        <v>0</v>
      </c>
      <c r="O4841" s="23">
        <f>ROUND(SUM('Base PF Saúde'!$L4841:$N4841),2)</f>
        <v>50.21</v>
      </c>
    </row>
    <row r="4842" spans="1:15" x14ac:dyDescent="0.25">
      <c r="A4842" s="18">
        <v>41401107</v>
      </c>
      <c r="B4842" s="18" t="s">
        <v>4860</v>
      </c>
      <c r="C4842" s="24">
        <v>1</v>
      </c>
      <c r="D4842" s="24" t="s">
        <v>102</v>
      </c>
      <c r="E4842" s="20">
        <v>3.2</v>
      </c>
      <c r="F4842" s="21"/>
      <c r="G4842" s="21"/>
      <c r="H4842" s="21"/>
      <c r="I4842" s="21"/>
      <c r="J4842" s="21"/>
      <c r="K4842" s="22">
        <f>VLOOKUP(D4842,'Porte Honorário'!$A$3:$B$44,2,0)</f>
        <v>176.44</v>
      </c>
      <c r="L4842" s="22">
        <f>'Base PF Saúde'!$K4842*'Base PF Saúde'!$C4842</f>
        <v>176.44</v>
      </c>
      <c r="M4842" s="22">
        <f>'Base PF Saúde'!$E4842*'Uco e Filme'!$A$2</f>
        <v>58.015999999999998</v>
      </c>
      <c r="N4842" s="22">
        <f>'Base PF Saúde'!$H4842*'Uco e Filme'!$A$11</f>
        <v>0</v>
      </c>
      <c r="O4842" s="23">
        <f>ROUND(SUM('Base PF Saúde'!$L4842:$N4842),2)</f>
        <v>234.46</v>
      </c>
    </row>
    <row r="4843" spans="1:15" x14ac:dyDescent="0.25">
      <c r="A4843" s="18">
        <v>41401115</v>
      </c>
      <c r="B4843" s="18" t="s">
        <v>4861</v>
      </c>
      <c r="C4843" s="24">
        <v>1</v>
      </c>
      <c r="D4843" s="24" t="s">
        <v>98</v>
      </c>
      <c r="E4843" s="20">
        <v>0.8</v>
      </c>
      <c r="F4843" s="21"/>
      <c r="G4843" s="21"/>
      <c r="H4843" s="21"/>
      <c r="I4843" s="21"/>
      <c r="J4843" s="21"/>
      <c r="K4843" s="22">
        <f>VLOOKUP(D4843,'Porte Honorário'!$A$3:$B$44,2,0)</f>
        <v>47.27</v>
      </c>
      <c r="L4843" s="22">
        <f>'Base PF Saúde'!$K4843*'Base PF Saúde'!$C4843</f>
        <v>47.27</v>
      </c>
      <c r="M4843" s="22">
        <f>'Base PF Saúde'!$E4843*'Uco e Filme'!$A$2</f>
        <v>14.504</v>
      </c>
      <c r="N4843" s="22">
        <f>'Base PF Saúde'!$H4843*'Uco e Filme'!$A$11</f>
        <v>0</v>
      </c>
      <c r="O4843" s="23">
        <f>ROUND(SUM('Base PF Saúde'!$L4843:$N4843),2)</f>
        <v>61.77</v>
      </c>
    </row>
    <row r="4844" spans="1:15" ht="24" x14ac:dyDescent="0.25">
      <c r="A4844" s="18">
        <v>41401123</v>
      </c>
      <c r="B4844" s="18" t="s">
        <v>4862</v>
      </c>
      <c r="C4844" s="24">
        <v>1</v>
      </c>
      <c r="D4844" s="24" t="s">
        <v>98</v>
      </c>
      <c r="E4844" s="20"/>
      <c r="F4844" s="21"/>
      <c r="G4844" s="21"/>
      <c r="H4844" s="21"/>
      <c r="I4844" s="21"/>
      <c r="J4844" s="21"/>
      <c r="K4844" s="22">
        <f>VLOOKUP(D4844,'Porte Honorário'!$A$3:$B$44,2,0)</f>
        <v>47.27</v>
      </c>
      <c r="L4844" s="22">
        <f>'Base PF Saúde'!$K4844*'Base PF Saúde'!$C4844</f>
        <v>47.27</v>
      </c>
      <c r="M4844" s="22">
        <f>'Base PF Saúde'!$E4844*'Uco e Filme'!$A$2</f>
        <v>0</v>
      </c>
      <c r="N4844" s="22">
        <f>'Base PF Saúde'!$H4844*'Uco e Filme'!$A$11</f>
        <v>0</v>
      </c>
      <c r="O4844" s="23">
        <f>ROUND(SUM('Base PF Saúde'!$L4844:$N4844),2)</f>
        <v>47.27</v>
      </c>
    </row>
    <row r="4845" spans="1:15" x14ac:dyDescent="0.25">
      <c r="A4845" s="18">
        <v>41401131</v>
      </c>
      <c r="B4845" s="18" t="s">
        <v>4863</v>
      </c>
      <c r="C4845" s="24">
        <v>1</v>
      </c>
      <c r="D4845" s="24" t="s">
        <v>64</v>
      </c>
      <c r="E4845" s="20"/>
      <c r="F4845" s="21"/>
      <c r="G4845" s="21"/>
      <c r="H4845" s="21"/>
      <c r="I4845" s="21"/>
      <c r="J4845" s="21"/>
      <c r="K4845" s="22">
        <f>VLOOKUP(D4845,'Porte Honorário'!$A$3:$B$44,2,0)</f>
        <v>63.04</v>
      </c>
      <c r="L4845" s="22">
        <f>'Base PF Saúde'!$K4845*'Base PF Saúde'!$C4845</f>
        <v>63.04</v>
      </c>
      <c r="M4845" s="22">
        <f>'Base PF Saúde'!$E4845*'Uco e Filme'!$A$2</f>
        <v>0</v>
      </c>
      <c r="N4845" s="22">
        <f>'Base PF Saúde'!$H4845*'Uco e Filme'!$A$11</f>
        <v>0</v>
      </c>
      <c r="O4845" s="23">
        <f>ROUND(SUM('Base PF Saúde'!$L4845:$N4845),2)</f>
        <v>63.04</v>
      </c>
    </row>
    <row r="4846" spans="1:15" x14ac:dyDescent="0.25">
      <c r="A4846" s="18">
        <v>41401140</v>
      </c>
      <c r="B4846" s="18" t="s">
        <v>4864</v>
      </c>
      <c r="C4846" s="24">
        <v>1</v>
      </c>
      <c r="D4846" s="24" t="s">
        <v>132</v>
      </c>
      <c r="E4846" s="20"/>
      <c r="F4846" s="21"/>
      <c r="G4846" s="21"/>
      <c r="H4846" s="21"/>
      <c r="I4846" s="21"/>
      <c r="J4846" s="21"/>
      <c r="K4846" s="22">
        <f>VLOOKUP(D4846,'Porte Honorário'!$A$3:$B$44,2,0)</f>
        <v>15.75</v>
      </c>
      <c r="L4846" s="22">
        <f>'Base PF Saúde'!$K4846*'Base PF Saúde'!$C4846</f>
        <v>15.75</v>
      </c>
      <c r="M4846" s="22">
        <f>'Base PF Saúde'!$E4846*'Uco e Filme'!$A$2</f>
        <v>0</v>
      </c>
      <c r="N4846" s="22">
        <f>'Base PF Saúde'!$H4846*'Uco e Filme'!$A$11</f>
        <v>0</v>
      </c>
      <c r="O4846" s="23">
        <f>ROUND(SUM('Base PF Saúde'!$L4846:$N4846),2)</f>
        <v>15.75</v>
      </c>
    </row>
    <row r="4847" spans="1:15" ht="24" x14ac:dyDescent="0.25">
      <c r="A4847" s="18">
        <v>41401158</v>
      </c>
      <c r="B4847" s="18" t="s">
        <v>4865</v>
      </c>
      <c r="C4847" s="24">
        <v>1</v>
      </c>
      <c r="D4847" s="24" t="s">
        <v>64</v>
      </c>
      <c r="E4847" s="20"/>
      <c r="F4847" s="21"/>
      <c r="G4847" s="21"/>
      <c r="H4847" s="21"/>
      <c r="I4847" s="21"/>
      <c r="J4847" s="21"/>
      <c r="K4847" s="22">
        <f>VLOOKUP(D4847,'Porte Honorário'!$A$3:$B$44,2,0)</f>
        <v>63.04</v>
      </c>
      <c r="L4847" s="22">
        <f>'Base PF Saúde'!$K4847*'Base PF Saúde'!$C4847</f>
        <v>63.04</v>
      </c>
      <c r="M4847" s="22">
        <f>'Base PF Saúde'!$E4847*'Uco e Filme'!$A$2</f>
        <v>0</v>
      </c>
      <c r="N4847" s="22">
        <f>'Base PF Saúde'!$H4847*'Uco e Filme'!$A$11</f>
        <v>0</v>
      </c>
      <c r="O4847" s="23">
        <f>ROUND(SUM('Base PF Saúde'!$L4847:$N4847),2)</f>
        <v>63.04</v>
      </c>
    </row>
    <row r="4848" spans="1:15" ht="24" x14ac:dyDescent="0.25">
      <c r="A4848" s="18">
        <v>41401166</v>
      </c>
      <c r="B4848" s="18" t="s">
        <v>4866</v>
      </c>
      <c r="C4848" s="24">
        <v>1</v>
      </c>
      <c r="D4848" s="24" t="s">
        <v>64</v>
      </c>
      <c r="E4848" s="20"/>
      <c r="F4848" s="21"/>
      <c r="G4848" s="21"/>
      <c r="H4848" s="21"/>
      <c r="I4848" s="21"/>
      <c r="J4848" s="21"/>
      <c r="K4848" s="22">
        <f>VLOOKUP(D4848,'Porte Honorário'!$A$3:$B$44,2,0)</f>
        <v>63.04</v>
      </c>
      <c r="L4848" s="22">
        <f>'Base PF Saúde'!$K4848*'Base PF Saúde'!$C4848</f>
        <v>63.04</v>
      </c>
      <c r="M4848" s="22">
        <f>'Base PF Saúde'!$E4848*'Uco e Filme'!$A$2</f>
        <v>0</v>
      </c>
      <c r="N4848" s="22">
        <f>'Base PF Saúde'!$H4848*'Uco e Filme'!$A$11</f>
        <v>0</v>
      </c>
      <c r="O4848" s="23">
        <f>ROUND(SUM('Base PF Saúde'!$L4848:$N4848),2)</f>
        <v>63.04</v>
      </c>
    </row>
    <row r="4849" spans="1:15" ht="24" x14ac:dyDescent="0.25">
      <c r="A4849" s="18">
        <v>41401174</v>
      </c>
      <c r="B4849" s="18" t="s">
        <v>4867</v>
      </c>
      <c r="C4849" s="24">
        <v>1</v>
      </c>
      <c r="D4849" s="24" t="s">
        <v>64</v>
      </c>
      <c r="E4849" s="20">
        <v>0.94</v>
      </c>
      <c r="F4849" s="21"/>
      <c r="G4849" s="21"/>
      <c r="H4849" s="21"/>
      <c r="I4849" s="21"/>
      <c r="J4849" s="21"/>
      <c r="K4849" s="22">
        <f>VLOOKUP(D4849,'Porte Honorário'!$A$3:$B$44,2,0)</f>
        <v>63.04</v>
      </c>
      <c r="L4849" s="22">
        <f>'Base PF Saúde'!$K4849*'Base PF Saúde'!$C4849</f>
        <v>63.04</v>
      </c>
      <c r="M4849" s="22">
        <f>'Base PF Saúde'!$E4849*'Uco e Filme'!$A$2</f>
        <v>17.042199999999998</v>
      </c>
      <c r="N4849" s="22">
        <f>'Base PF Saúde'!$H4849*'Uco e Filme'!$A$11</f>
        <v>0</v>
      </c>
      <c r="O4849" s="23">
        <f>ROUND(SUM('Base PF Saúde'!$L4849:$N4849),2)</f>
        <v>80.08</v>
      </c>
    </row>
    <row r="4850" spans="1:15" ht="24" x14ac:dyDescent="0.25">
      <c r="A4850" s="18">
        <v>41401182</v>
      </c>
      <c r="B4850" s="18" t="s">
        <v>4868</v>
      </c>
      <c r="C4850" s="24">
        <v>1</v>
      </c>
      <c r="D4850" s="24" t="s">
        <v>64</v>
      </c>
      <c r="E4850" s="20">
        <v>0.94</v>
      </c>
      <c r="F4850" s="21"/>
      <c r="G4850" s="21"/>
      <c r="H4850" s="21"/>
      <c r="I4850" s="21"/>
      <c r="J4850" s="21"/>
      <c r="K4850" s="22">
        <f>VLOOKUP(D4850,'Porte Honorário'!$A$3:$B$44,2,0)</f>
        <v>63.04</v>
      </c>
      <c r="L4850" s="22">
        <f>'Base PF Saúde'!$K4850*'Base PF Saúde'!$C4850</f>
        <v>63.04</v>
      </c>
      <c r="M4850" s="22">
        <f>'Base PF Saúde'!$E4850*'Uco e Filme'!$A$2</f>
        <v>17.042199999999998</v>
      </c>
      <c r="N4850" s="22">
        <f>'Base PF Saúde'!$H4850*'Uco e Filme'!$A$11</f>
        <v>0</v>
      </c>
      <c r="O4850" s="23">
        <f>ROUND(SUM('Base PF Saúde'!$L4850:$N4850),2)</f>
        <v>80.08</v>
      </c>
    </row>
    <row r="4851" spans="1:15" ht="36" x14ac:dyDescent="0.25">
      <c r="A4851" s="18">
        <v>41401190</v>
      </c>
      <c r="B4851" s="18" t="s">
        <v>4869</v>
      </c>
      <c r="C4851" s="24">
        <v>1</v>
      </c>
      <c r="D4851" s="24" t="s">
        <v>145</v>
      </c>
      <c r="E4851" s="20"/>
      <c r="F4851" s="21"/>
      <c r="G4851" s="21"/>
      <c r="H4851" s="21"/>
      <c r="I4851" s="21"/>
      <c r="J4851" s="21"/>
      <c r="K4851" s="22">
        <f>VLOOKUP(D4851,'Porte Honorário'!$A$3:$B$44,2,0)</f>
        <v>100.84</v>
      </c>
      <c r="L4851" s="22">
        <f>'Base PF Saúde'!$K4851*'Base PF Saúde'!$C4851</f>
        <v>100.84</v>
      </c>
      <c r="M4851" s="22">
        <f>'Base PF Saúde'!$E4851*'Uco e Filme'!$A$2</f>
        <v>0</v>
      </c>
      <c r="N4851" s="22">
        <f>'Base PF Saúde'!$H4851*'Uco e Filme'!$A$11</f>
        <v>0</v>
      </c>
      <c r="O4851" s="23">
        <f>ROUND(SUM('Base PF Saúde'!$L4851:$N4851),2)</f>
        <v>100.84</v>
      </c>
    </row>
    <row r="4852" spans="1:15" ht="24" x14ac:dyDescent="0.25">
      <c r="A4852" s="18">
        <v>41401204</v>
      </c>
      <c r="B4852" s="18" t="s">
        <v>4870</v>
      </c>
      <c r="C4852" s="24">
        <v>1</v>
      </c>
      <c r="D4852" s="24" t="s">
        <v>64</v>
      </c>
      <c r="E4852" s="20"/>
      <c r="F4852" s="21"/>
      <c r="G4852" s="21"/>
      <c r="H4852" s="21"/>
      <c r="I4852" s="21"/>
      <c r="J4852" s="21"/>
      <c r="K4852" s="22">
        <f>VLOOKUP(D4852,'Porte Honorário'!$A$3:$B$44,2,0)</f>
        <v>63.04</v>
      </c>
      <c r="L4852" s="22">
        <f>'Base PF Saúde'!$K4852*'Base PF Saúde'!$C4852</f>
        <v>63.04</v>
      </c>
      <c r="M4852" s="22">
        <f>'Base PF Saúde'!$E4852*'Uco e Filme'!$A$2</f>
        <v>0</v>
      </c>
      <c r="N4852" s="22">
        <f>'Base PF Saúde'!$H4852*'Uco e Filme'!$A$11</f>
        <v>0</v>
      </c>
      <c r="O4852" s="23">
        <f>ROUND(SUM('Base PF Saúde'!$L4852:$N4852),2)</f>
        <v>63.04</v>
      </c>
    </row>
    <row r="4853" spans="1:15" ht="24" x14ac:dyDescent="0.25">
      <c r="A4853" s="18">
        <v>41401212</v>
      </c>
      <c r="B4853" s="18" t="s">
        <v>4871</v>
      </c>
      <c r="C4853" s="24">
        <v>1</v>
      </c>
      <c r="D4853" s="24" t="s">
        <v>145</v>
      </c>
      <c r="E4853" s="20">
        <v>1.365</v>
      </c>
      <c r="F4853" s="21"/>
      <c r="G4853" s="21"/>
      <c r="H4853" s="21"/>
      <c r="I4853" s="21"/>
      <c r="J4853" s="21"/>
      <c r="K4853" s="22">
        <f>VLOOKUP(D4853,'Porte Honorário'!$A$3:$B$44,2,0)</f>
        <v>100.84</v>
      </c>
      <c r="L4853" s="22">
        <f>'Base PF Saúde'!$K4853*'Base PF Saúde'!$C4853</f>
        <v>100.84</v>
      </c>
      <c r="M4853" s="22">
        <f>'Base PF Saúde'!$E4853*'Uco e Filme'!$A$2</f>
        <v>24.747449999999997</v>
      </c>
      <c r="N4853" s="22">
        <f>'Base PF Saúde'!$H4853*'Uco e Filme'!$A$11</f>
        <v>0</v>
      </c>
      <c r="O4853" s="23">
        <f>ROUND(SUM('Base PF Saúde'!$L4853:$N4853),2)</f>
        <v>125.59</v>
      </c>
    </row>
    <row r="4854" spans="1:15" ht="24" x14ac:dyDescent="0.25">
      <c r="A4854" s="18">
        <v>41401220</v>
      </c>
      <c r="B4854" s="18" t="s">
        <v>4872</v>
      </c>
      <c r="C4854" s="24">
        <v>1</v>
      </c>
      <c r="D4854" s="24" t="s">
        <v>102</v>
      </c>
      <c r="E4854" s="20">
        <v>10.952</v>
      </c>
      <c r="F4854" s="21"/>
      <c r="G4854" s="21"/>
      <c r="H4854" s="21"/>
      <c r="I4854" s="21"/>
      <c r="J4854" s="21"/>
      <c r="K4854" s="22">
        <f>VLOOKUP(D4854,'Porte Honorário'!$A$3:$B$44,2,0)</f>
        <v>176.44</v>
      </c>
      <c r="L4854" s="22">
        <f>'Base PF Saúde'!$K4854*'Base PF Saúde'!$C4854</f>
        <v>176.44</v>
      </c>
      <c r="M4854" s="22">
        <f>'Base PF Saúde'!$E4854*'Uco e Filme'!$A$2</f>
        <v>198.55975999999998</v>
      </c>
      <c r="N4854" s="22">
        <f>'Base PF Saúde'!$H4854*'Uco e Filme'!$A$11</f>
        <v>0</v>
      </c>
      <c r="O4854" s="23">
        <f>ROUND(SUM('Base PF Saúde'!$L4854:$N4854),2)</f>
        <v>375</v>
      </c>
    </row>
    <row r="4855" spans="1:15" x14ac:dyDescent="0.25">
      <c r="A4855" s="18">
        <v>41401239</v>
      </c>
      <c r="B4855" s="18" t="s">
        <v>4873</v>
      </c>
      <c r="C4855" s="24">
        <v>1</v>
      </c>
      <c r="D4855" s="24" t="s">
        <v>137</v>
      </c>
      <c r="E4855" s="20">
        <v>0.58499999999999996</v>
      </c>
      <c r="F4855" s="21"/>
      <c r="G4855" s="21"/>
      <c r="H4855" s="21"/>
      <c r="I4855" s="21"/>
      <c r="J4855" s="21"/>
      <c r="K4855" s="22">
        <f>VLOOKUP(D4855,'Porte Honorário'!$A$3:$B$44,2,0)</f>
        <v>31.52</v>
      </c>
      <c r="L4855" s="22">
        <f>'Base PF Saúde'!$K4855*'Base PF Saúde'!$C4855</f>
        <v>31.52</v>
      </c>
      <c r="M4855" s="22">
        <f>'Base PF Saúde'!$E4855*'Uco e Filme'!$A$2</f>
        <v>10.606049999999998</v>
      </c>
      <c r="N4855" s="22">
        <f>'Base PF Saúde'!$H4855*'Uco e Filme'!$A$11</f>
        <v>0</v>
      </c>
      <c r="O4855" s="23">
        <f>ROUND(SUM('Base PF Saúde'!$L4855:$N4855),2)</f>
        <v>42.13</v>
      </c>
    </row>
    <row r="4856" spans="1:15" x14ac:dyDescent="0.25">
      <c r="A4856" s="18">
        <v>41401247</v>
      </c>
      <c r="B4856" s="18" t="s">
        <v>4874</v>
      </c>
      <c r="C4856" s="24">
        <v>1</v>
      </c>
      <c r="D4856" s="24" t="s">
        <v>137</v>
      </c>
      <c r="E4856" s="20"/>
      <c r="F4856" s="21"/>
      <c r="G4856" s="21"/>
      <c r="H4856" s="21"/>
      <c r="I4856" s="21"/>
      <c r="J4856" s="21"/>
      <c r="K4856" s="22">
        <f>VLOOKUP(D4856,'Porte Honorário'!$A$3:$B$44,2,0)</f>
        <v>31.52</v>
      </c>
      <c r="L4856" s="22">
        <f>'Base PF Saúde'!$K4856*'Base PF Saúde'!$C4856</f>
        <v>31.52</v>
      </c>
      <c r="M4856" s="22">
        <f>'Base PF Saúde'!$E4856*'Uco e Filme'!$A$2</f>
        <v>0</v>
      </c>
      <c r="N4856" s="22">
        <f>'Base PF Saúde'!$H4856*'Uco e Filme'!$A$11</f>
        <v>0</v>
      </c>
      <c r="O4856" s="23">
        <f>ROUND(SUM('Base PF Saúde'!$L4856:$N4856),2)</f>
        <v>31.52</v>
      </c>
    </row>
    <row r="4857" spans="1:15" x14ac:dyDescent="0.25">
      <c r="A4857" s="18">
        <v>41401255</v>
      </c>
      <c r="B4857" s="18" t="s">
        <v>4875</v>
      </c>
      <c r="C4857" s="24">
        <v>1</v>
      </c>
      <c r="D4857" s="24" t="s">
        <v>132</v>
      </c>
      <c r="E4857" s="20"/>
      <c r="F4857" s="21"/>
      <c r="G4857" s="21"/>
      <c r="H4857" s="21"/>
      <c r="I4857" s="21"/>
      <c r="J4857" s="21"/>
      <c r="K4857" s="22">
        <f>VLOOKUP(D4857,'Porte Honorário'!$A$3:$B$44,2,0)</f>
        <v>15.75</v>
      </c>
      <c r="L4857" s="22">
        <f>'Base PF Saúde'!$K4857*'Base PF Saúde'!$C4857</f>
        <v>15.75</v>
      </c>
      <c r="M4857" s="22">
        <f>'Base PF Saúde'!$E4857*'Uco e Filme'!$A$2</f>
        <v>0</v>
      </c>
      <c r="N4857" s="22">
        <f>'Base PF Saúde'!$H4857*'Uco e Filme'!$A$11</f>
        <v>0</v>
      </c>
      <c r="O4857" s="23">
        <f>ROUND(SUM('Base PF Saúde'!$L4857:$N4857),2)</f>
        <v>15.75</v>
      </c>
    </row>
    <row r="4858" spans="1:15" x14ac:dyDescent="0.25">
      <c r="A4858" s="18">
        <v>41401263</v>
      </c>
      <c r="B4858" s="18" t="s">
        <v>4876</v>
      </c>
      <c r="C4858" s="24">
        <v>1</v>
      </c>
      <c r="D4858" s="24" t="s">
        <v>145</v>
      </c>
      <c r="E4858" s="20">
        <v>1.95</v>
      </c>
      <c r="F4858" s="21"/>
      <c r="G4858" s="21"/>
      <c r="H4858" s="21"/>
      <c r="I4858" s="21"/>
      <c r="J4858" s="21"/>
      <c r="K4858" s="22">
        <f>VLOOKUP(D4858,'Porte Honorário'!$A$3:$B$44,2,0)</f>
        <v>100.84</v>
      </c>
      <c r="L4858" s="22">
        <f>'Base PF Saúde'!$K4858*'Base PF Saúde'!$C4858</f>
        <v>100.84</v>
      </c>
      <c r="M4858" s="22">
        <f>'Base PF Saúde'!$E4858*'Uco e Filme'!$A$2</f>
        <v>35.353499999999997</v>
      </c>
      <c r="N4858" s="22">
        <f>'Base PF Saúde'!$H4858*'Uco e Filme'!$A$11</f>
        <v>0</v>
      </c>
      <c r="O4858" s="23">
        <f>ROUND(SUM('Base PF Saúde'!$L4858:$N4858),2)</f>
        <v>136.19</v>
      </c>
    </row>
    <row r="4859" spans="1:15" ht="24" x14ac:dyDescent="0.25">
      <c r="A4859" s="18">
        <v>41401271</v>
      </c>
      <c r="B4859" s="18" t="s">
        <v>4877</v>
      </c>
      <c r="C4859" s="24">
        <v>1</v>
      </c>
      <c r="D4859" s="24" t="s">
        <v>137</v>
      </c>
      <c r="E4859" s="20">
        <v>0.38</v>
      </c>
      <c r="F4859" s="21"/>
      <c r="G4859" s="21"/>
      <c r="H4859" s="21"/>
      <c r="I4859" s="21"/>
      <c r="J4859" s="21"/>
      <c r="K4859" s="22">
        <f>VLOOKUP(D4859,'Porte Honorário'!$A$3:$B$44,2,0)</f>
        <v>31.52</v>
      </c>
      <c r="L4859" s="22">
        <f>'Base PF Saúde'!$K4859*'Base PF Saúde'!$C4859</f>
        <v>31.52</v>
      </c>
      <c r="M4859" s="22">
        <f>'Base PF Saúde'!$E4859*'Uco e Filme'!$A$2</f>
        <v>6.8893999999999993</v>
      </c>
      <c r="N4859" s="22">
        <f>'Base PF Saúde'!$H4859*'Uco e Filme'!$A$11</f>
        <v>0</v>
      </c>
      <c r="O4859" s="23">
        <f>ROUND(SUM('Base PF Saúde'!$L4859:$N4859),2)</f>
        <v>38.409999999999997</v>
      </c>
    </row>
    <row r="4860" spans="1:15" x14ac:dyDescent="0.25">
      <c r="A4860" s="18">
        <v>41401280</v>
      </c>
      <c r="B4860" s="18" t="s">
        <v>4878</v>
      </c>
      <c r="C4860" s="24">
        <v>1</v>
      </c>
      <c r="D4860" s="24" t="s">
        <v>137</v>
      </c>
      <c r="E4860" s="20">
        <v>0.16200000000000001</v>
      </c>
      <c r="F4860" s="21"/>
      <c r="G4860" s="21"/>
      <c r="H4860" s="21"/>
      <c r="I4860" s="21"/>
      <c r="J4860" s="21"/>
      <c r="K4860" s="22">
        <f>VLOOKUP(D4860,'Porte Honorário'!$A$3:$B$44,2,0)</f>
        <v>31.52</v>
      </c>
      <c r="L4860" s="22">
        <f>'Base PF Saúde'!$K4860*'Base PF Saúde'!$C4860</f>
        <v>31.52</v>
      </c>
      <c r="M4860" s="22">
        <f>'Base PF Saúde'!$E4860*'Uco e Filme'!$A$2</f>
        <v>2.9370599999999998</v>
      </c>
      <c r="N4860" s="22">
        <f>'Base PF Saúde'!$H4860*'Uco e Filme'!$A$11</f>
        <v>0</v>
      </c>
      <c r="O4860" s="23">
        <f>ROUND(SUM('Base PF Saúde'!$L4860:$N4860),2)</f>
        <v>34.46</v>
      </c>
    </row>
    <row r="4861" spans="1:15" x14ac:dyDescent="0.25">
      <c r="A4861" s="18">
        <v>41401298</v>
      </c>
      <c r="B4861" s="18" t="s">
        <v>4879</v>
      </c>
      <c r="C4861" s="24">
        <v>1</v>
      </c>
      <c r="D4861" s="24" t="s">
        <v>102</v>
      </c>
      <c r="E4861" s="20">
        <v>3.2</v>
      </c>
      <c r="F4861" s="21"/>
      <c r="G4861" s="21"/>
      <c r="H4861" s="21"/>
      <c r="I4861" s="21"/>
      <c r="J4861" s="21"/>
      <c r="K4861" s="22">
        <f>VLOOKUP(D4861,'Porte Honorário'!$A$3:$B$44,2,0)</f>
        <v>176.44</v>
      </c>
      <c r="L4861" s="22">
        <f>'Base PF Saúde'!$K4861*'Base PF Saúde'!$C4861</f>
        <v>176.44</v>
      </c>
      <c r="M4861" s="22">
        <f>'Base PF Saúde'!$E4861*'Uco e Filme'!$A$2</f>
        <v>58.015999999999998</v>
      </c>
      <c r="N4861" s="22">
        <f>'Base PF Saúde'!$H4861*'Uco e Filme'!$A$11</f>
        <v>0</v>
      </c>
      <c r="O4861" s="23">
        <f>ROUND(SUM('Base PF Saúde'!$L4861:$N4861),2)</f>
        <v>234.46</v>
      </c>
    </row>
    <row r="4862" spans="1:15" x14ac:dyDescent="0.25">
      <c r="A4862" s="18">
        <v>41401301</v>
      </c>
      <c r="B4862" s="18" t="s">
        <v>4880</v>
      </c>
      <c r="C4862" s="24">
        <v>1</v>
      </c>
      <c r="D4862" s="24" t="s">
        <v>137</v>
      </c>
      <c r="E4862" s="20">
        <v>8.6999999999999994E-2</v>
      </c>
      <c r="F4862" s="21"/>
      <c r="G4862" s="21"/>
      <c r="H4862" s="21"/>
      <c r="I4862" s="21"/>
      <c r="J4862" s="21"/>
      <c r="K4862" s="22">
        <f>VLOOKUP(D4862,'Porte Honorário'!$A$3:$B$44,2,0)</f>
        <v>31.52</v>
      </c>
      <c r="L4862" s="22">
        <f>'Base PF Saúde'!$K4862*'Base PF Saúde'!$C4862</f>
        <v>31.52</v>
      </c>
      <c r="M4862" s="22">
        <f>'Base PF Saúde'!$E4862*'Uco e Filme'!$A$2</f>
        <v>1.5773099999999998</v>
      </c>
      <c r="N4862" s="22">
        <f>'Base PF Saúde'!$H4862*'Uco e Filme'!$A$11</f>
        <v>0</v>
      </c>
      <c r="O4862" s="23">
        <f>ROUND(SUM('Base PF Saúde'!$L4862:$N4862),2)</f>
        <v>33.1</v>
      </c>
    </row>
    <row r="4863" spans="1:15" ht="24" x14ac:dyDescent="0.25">
      <c r="A4863" s="18">
        <v>41401310</v>
      </c>
      <c r="B4863" s="18" t="s">
        <v>4881</v>
      </c>
      <c r="C4863" s="24">
        <v>1</v>
      </c>
      <c r="D4863" s="24" t="s">
        <v>98</v>
      </c>
      <c r="E4863" s="20"/>
      <c r="F4863" s="21"/>
      <c r="G4863" s="21"/>
      <c r="H4863" s="21"/>
      <c r="I4863" s="21"/>
      <c r="J4863" s="21"/>
      <c r="K4863" s="22">
        <f>VLOOKUP(D4863,'Porte Honorário'!$A$3:$B$44,2,0)</f>
        <v>47.27</v>
      </c>
      <c r="L4863" s="22">
        <f>'Base PF Saúde'!$K4863*'Base PF Saúde'!$C4863</f>
        <v>47.27</v>
      </c>
      <c r="M4863" s="22">
        <f>'Base PF Saúde'!$E4863*'Uco e Filme'!$A$2</f>
        <v>0</v>
      </c>
      <c r="N4863" s="22">
        <f>'Base PF Saúde'!$H4863*'Uco e Filme'!$A$11</f>
        <v>0</v>
      </c>
      <c r="O4863" s="23">
        <f>ROUND(SUM('Base PF Saúde'!$L4863:$N4863),2)</f>
        <v>47.27</v>
      </c>
    </row>
    <row r="4864" spans="1:15" ht="24" x14ac:dyDescent="0.25">
      <c r="A4864" s="18">
        <v>41401328</v>
      </c>
      <c r="B4864" s="18" t="s">
        <v>4882</v>
      </c>
      <c r="C4864" s="24">
        <v>1</v>
      </c>
      <c r="D4864" s="24" t="s">
        <v>98</v>
      </c>
      <c r="E4864" s="20"/>
      <c r="F4864" s="21"/>
      <c r="G4864" s="21"/>
      <c r="H4864" s="21"/>
      <c r="I4864" s="21"/>
      <c r="J4864" s="21"/>
      <c r="K4864" s="22">
        <f>VLOOKUP(D4864,'Porte Honorário'!$A$3:$B$44,2,0)</f>
        <v>47.27</v>
      </c>
      <c r="L4864" s="22">
        <f>'Base PF Saúde'!$K4864*'Base PF Saúde'!$C4864</f>
        <v>47.27</v>
      </c>
      <c r="M4864" s="22">
        <f>'Base PF Saúde'!$E4864*'Uco e Filme'!$A$2</f>
        <v>0</v>
      </c>
      <c r="N4864" s="22">
        <f>'Base PF Saúde'!$H4864*'Uco e Filme'!$A$11</f>
        <v>0</v>
      </c>
      <c r="O4864" s="23">
        <f>ROUND(SUM('Base PF Saúde'!$L4864:$N4864),2)</f>
        <v>47.27</v>
      </c>
    </row>
    <row r="4865" spans="1:15" ht="24" x14ac:dyDescent="0.25">
      <c r="A4865" s="18">
        <v>41401336</v>
      </c>
      <c r="B4865" s="18" t="s">
        <v>4883</v>
      </c>
      <c r="C4865" s="24">
        <v>1</v>
      </c>
      <c r="D4865" s="24" t="s">
        <v>98</v>
      </c>
      <c r="E4865" s="20"/>
      <c r="F4865" s="21"/>
      <c r="G4865" s="21"/>
      <c r="H4865" s="21"/>
      <c r="I4865" s="21"/>
      <c r="J4865" s="21"/>
      <c r="K4865" s="22">
        <f>VLOOKUP(D4865,'Porte Honorário'!$A$3:$B$44,2,0)</f>
        <v>47.27</v>
      </c>
      <c r="L4865" s="22">
        <f>'Base PF Saúde'!$K4865*'Base PF Saúde'!$C4865</f>
        <v>47.27</v>
      </c>
      <c r="M4865" s="22">
        <f>'Base PF Saúde'!$E4865*'Uco e Filme'!$A$2</f>
        <v>0</v>
      </c>
      <c r="N4865" s="22">
        <f>'Base PF Saúde'!$H4865*'Uco e Filme'!$A$11</f>
        <v>0</v>
      </c>
      <c r="O4865" s="23">
        <f>ROUND(SUM('Base PF Saúde'!$L4865:$N4865),2)</f>
        <v>47.27</v>
      </c>
    </row>
    <row r="4866" spans="1:15" ht="24" x14ac:dyDescent="0.25">
      <c r="A4866" s="18">
        <v>41401344</v>
      </c>
      <c r="B4866" s="18" t="s">
        <v>4884</v>
      </c>
      <c r="C4866" s="24">
        <v>1</v>
      </c>
      <c r="D4866" s="24" t="s">
        <v>132</v>
      </c>
      <c r="E4866" s="20"/>
      <c r="F4866" s="21"/>
      <c r="G4866" s="21"/>
      <c r="H4866" s="21"/>
      <c r="I4866" s="21"/>
      <c r="J4866" s="21"/>
      <c r="K4866" s="22">
        <f>VLOOKUP(D4866,'Porte Honorário'!$A$3:$B$44,2,0)</f>
        <v>15.75</v>
      </c>
      <c r="L4866" s="22">
        <f>'Base PF Saúde'!$K4866*'Base PF Saúde'!$C4866</f>
        <v>15.75</v>
      </c>
      <c r="M4866" s="22">
        <f>'Base PF Saúde'!$E4866*'Uco e Filme'!$A$2</f>
        <v>0</v>
      </c>
      <c r="N4866" s="22">
        <f>'Base PF Saúde'!$H4866*'Uco e Filme'!$A$11</f>
        <v>0</v>
      </c>
      <c r="O4866" s="23">
        <f>ROUND(SUM('Base PF Saúde'!$L4866:$N4866),2)</f>
        <v>15.75</v>
      </c>
    </row>
    <row r="4867" spans="1:15" ht="24" x14ac:dyDescent="0.25">
      <c r="A4867" s="18">
        <v>41401352</v>
      </c>
      <c r="B4867" s="18" t="s">
        <v>4885</v>
      </c>
      <c r="C4867" s="24">
        <v>1</v>
      </c>
      <c r="D4867" s="24" t="s">
        <v>132</v>
      </c>
      <c r="E4867" s="20"/>
      <c r="F4867" s="21"/>
      <c r="G4867" s="21"/>
      <c r="H4867" s="21"/>
      <c r="I4867" s="21"/>
      <c r="J4867" s="21"/>
      <c r="K4867" s="22">
        <f>VLOOKUP(D4867,'Porte Honorário'!$A$3:$B$44,2,0)</f>
        <v>15.75</v>
      </c>
      <c r="L4867" s="22">
        <f>'Base PF Saúde'!$K4867*'Base PF Saúde'!$C4867</f>
        <v>15.75</v>
      </c>
      <c r="M4867" s="22">
        <f>'Base PF Saúde'!$E4867*'Uco e Filme'!$A$2</f>
        <v>0</v>
      </c>
      <c r="N4867" s="22">
        <f>'Base PF Saúde'!$H4867*'Uco e Filme'!$A$11</f>
        <v>0</v>
      </c>
      <c r="O4867" s="23">
        <f>ROUND(SUM('Base PF Saúde'!$L4867:$N4867),2)</f>
        <v>15.75</v>
      </c>
    </row>
    <row r="4868" spans="1:15" ht="24" x14ac:dyDescent="0.25">
      <c r="A4868" s="18">
        <v>41401360</v>
      </c>
      <c r="B4868" s="18" t="s">
        <v>4886</v>
      </c>
      <c r="C4868" s="24">
        <v>1</v>
      </c>
      <c r="D4868" s="24" t="s">
        <v>98</v>
      </c>
      <c r="E4868" s="20"/>
      <c r="F4868" s="21"/>
      <c r="G4868" s="21"/>
      <c r="H4868" s="21"/>
      <c r="I4868" s="21"/>
      <c r="J4868" s="21"/>
      <c r="K4868" s="22">
        <f>VLOOKUP(D4868,'Porte Honorário'!$A$3:$B$44,2,0)</f>
        <v>47.27</v>
      </c>
      <c r="L4868" s="22">
        <f>'Base PF Saúde'!$K4868*'Base PF Saúde'!$C4868</f>
        <v>47.27</v>
      </c>
      <c r="M4868" s="22">
        <f>'Base PF Saúde'!$E4868*'Uco e Filme'!$A$2</f>
        <v>0</v>
      </c>
      <c r="N4868" s="22">
        <f>'Base PF Saúde'!$H4868*'Uco e Filme'!$A$11</f>
        <v>0</v>
      </c>
      <c r="O4868" s="23">
        <f>ROUND(SUM('Base PF Saúde'!$L4868:$N4868),2)</f>
        <v>47.27</v>
      </c>
    </row>
    <row r="4869" spans="1:15" x14ac:dyDescent="0.25">
      <c r="A4869" s="18">
        <v>41401379</v>
      </c>
      <c r="B4869" s="18" t="s">
        <v>4887</v>
      </c>
      <c r="C4869" s="24">
        <v>1</v>
      </c>
      <c r="D4869" s="24" t="s">
        <v>98</v>
      </c>
      <c r="E4869" s="20"/>
      <c r="F4869" s="21"/>
      <c r="G4869" s="21"/>
      <c r="H4869" s="21"/>
      <c r="I4869" s="21"/>
      <c r="J4869" s="21"/>
      <c r="K4869" s="22">
        <f>VLOOKUP(D4869,'Porte Honorário'!$A$3:$B$44,2,0)</f>
        <v>47.27</v>
      </c>
      <c r="L4869" s="22">
        <f>'Base PF Saúde'!$K4869*'Base PF Saúde'!$C4869</f>
        <v>47.27</v>
      </c>
      <c r="M4869" s="22">
        <f>'Base PF Saúde'!$E4869*'Uco e Filme'!$A$2</f>
        <v>0</v>
      </c>
      <c r="N4869" s="22">
        <f>'Base PF Saúde'!$H4869*'Uco e Filme'!$A$11</f>
        <v>0</v>
      </c>
      <c r="O4869" s="23">
        <f>ROUND(SUM('Base PF Saúde'!$L4869:$N4869),2)</f>
        <v>47.27</v>
      </c>
    </row>
    <row r="4870" spans="1:15" x14ac:dyDescent="0.25">
      <c r="A4870" s="18">
        <v>41401387</v>
      </c>
      <c r="B4870" s="18" t="s">
        <v>4888</v>
      </c>
      <c r="C4870" s="24">
        <v>1</v>
      </c>
      <c r="D4870" s="24" t="s">
        <v>98</v>
      </c>
      <c r="E4870" s="20"/>
      <c r="F4870" s="21"/>
      <c r="G4870" s="21"/>
      <c r="H4870" s="21"/>
      <c r="I4870" s="21"/>
      <c r="J4870" s="21"/>
      <c r="K4870" s="22">
        <f>VLOOKUP(D4870,'Porte Honorário'!$A$3:$B$44,2,0)</f>
        <v>47.27</v>
      </c>
      <c r="L4870" s="22">
        <f>'Base PF Saúde'!$K4870*'Base PF Saúde'!$C4870</f>
        <v>47.27</v>
      </c>
      <c r="M4870" s="22">
        <f>'Base PF Saúde'!$E4870*'Uco e Filme'!$A$2</f>
        <v>0</v>
      </c>
      <c r="N4870" s="22">
        <f>'Base PF Saúde'!$H4870*'Uco e Filme'!$A$11</f>
        <v>0</v>
      </c>
      <c r="O4870" s="23">
        <f>ROUND(SUM('Base PF Saúde'!$L4870:$N4870),2)</f>
        <v>47.27</v>
      </c>
    </row>
    <row r="4871" spans="1:15" ht="24" x14ac:dyDescent="0.25">
      <c r="A4871" s="18">
        <v>41401395</v>
      </c>
      <c r="B4871" s="18" t="s">
        <v>4889</v>
      </c>
      <c r="C4871" s="24">
        <v>1</v>
      </c>
      <c r="D4871" s="24" t="s">
        <v>98</v>
      </c>
      <c r="E4871" s="20"/>
      <c r="F4871" s="21"/>
      <c r="G4871" s="21"/>
      <c r="H4871" s="21"/>
      <c r="I4871" s="21"/>
      <c r="J4871" s="21"/>
      <c r="K4871" s="22">
        <f>VLOOKUP(D4871,'Porte Honorário'!$A$3:$B$44,2,0)</f>
        <v>47.27</v>
      </c>
      <c r="L4871" s="22">
        <f>'Base PF Saúde'!$K4871*'Base PF Saúde'!$C4871</f>
        <v>47.27</v>
      </c>
      <c r="M4871" s="22">
        <f>'Base PF Saúde'!$E4871*'Uco e Filme'!$A$2</f>
        <v>0</v>
      </c>
      <c r="N4871" s="22">
        <f>'Base PF Saúde'!$H4871*'Uco e Filme'!$A$11</f>
        <v>0</v>
      </c>
      <c r="O4871" s="23">
        <f>ROUND(SUM('Base PF Saúde'!$L4871:$N4871),2)</f>
        <v>47.27</v>
      </c>
    </row>
    <row r="4872" spans="1:15" x14ac:dyDescent="0.25">
      <c r="A4872" s="18">
        <v>41401409</v>
      </c>
      <c r="B4872" s="18" t="s">
        <v>4890</v>
      </c>
      <c r="C4872" s="24">
        <v>1</v>
      </c>
      <c r="D4872" s="24" t="s">
        <v>98</v>
      </c>
      <c r="E4872" s="20"/>
      <c r="F4872" s="21"/>
      <c r="G4872" s="21"/>
      <c r="H4872" s="21"/>
      <c r="I4872" s="21"/>
      <c r="J4872" s="21"/>
      <c r="K4872" s="22">
        <f>VLOOKUP(D4872,'Porte Honorário'!$A$3:$B$44,2,0)</f>
        <v>47.27</v>
      </c>
      <c r="L4872" s="22">
        <f>'Base PF Saúde'!$K4872*'Base PF Saúde'!$C4872</f>
        <v>47.27</v>
      </c>
      <c r="M4872" s="22">
        <f>'Base PF Saúde'!$E4872*'Uco e Filme'!$A$2</f>
        <v>0</v>
      </c>
      <c r="N4872" s="22">
        <f>'Base PF Saúde'!$H4872*'Uco e Filme'!$A$11</f>
        <v>0</v>
      </c>
      <c r="O4872" s="23">
        <f>ROUND(SUM('Base PF Saúde'!$L4872:$N4872),2)</f>
        <v>47.27</v>
      </c>
    </row>
    <row r="4873" spans="1:15" ht="24" x14ac:dyDescent="0.25">
      <c r="A4873" s="18">
        <v>41401417</v>
      </c>
      <c r="B4873" s="18" t="s">
        <v>4891</v>
      </c>
      <c r="C4873" s="24">
        <v>1</v>
      </c>
      <c r="D4873" s="24" t="s">
        <v>98</v>
      </c>
      <c r="E4873" s="20"/>
      <c r="F4873" s="21"/>
      <c r="G4873" s="21"/>
      <c r="H4873" s="21"/>
      <c r="I4873" s="21"/>
      <c r="J4873" s="21"/>
      <c r="K4873" s="22">
        <f>VLOOKUP(D4873,'Porte Honorário'!$A$3:$B$44,2,0)</f>
        <v>47.27</v>
      </c>
      <c r="L4873" s="22">
        <f>'Base PF Saúde'!$K4873*'Base PF Saúde'!$C4873</f>
        <v>47.27</v>
      </c>
      <c r="M4873" s="22">
        <f>'Base PF Saúde'!$E4873*'Uco e Filme'!$A$2</f>
        <v>0</v>
      </c>
      <c r="N4873" s="22">
        <f>'Base PF Saúde'!$H4873*'Uco e Filme'!$A$11</f>
        <v>0</v>
      </c>
      <c r="O4873" s="23">
        <f>ROUND(SUM('Base PF Saúde'!$L4873:$N4873),2)</f>
        <v>47.27</v>
      </c>
    </row>
    <row r="4874" spans="1:15" x14ac:dyDescent="0.25">
      <c r="A4874" s="18">
        <v>41401425</v>
      </c>
      <c r="B4874" s="18" t="s">
        <v>4892</v>
      </c>
      <c r="C4874" s="24">
        <v>1</v>
      </c>
      <c r="D4874" s="24" t="s">
        <v>145</v>
      </c>
      <c r="E4874" s="20"/>
      <c r="F4874" s="21"/>
      <c r="G4874" s="21"/>
      <c r="H4874" s="21"/>
      <c r="I4874" s="21"/>
      <c r="J4874" s="21"/>
      <c r="K4874" s="22">
        <f>VLOOKUP(D4874,'Porte Honorário'!$A$3:$B$44,2,0)</f>
        <v>100.84</v>
      </c>
      <c r="L4874" s="22">
        <f>'Base PF Saúde'!$K4874*'Base PF Saúde'!$C4874</f>
        <v>100.84</v>
      </c>
      <c r="M4874" s="22">
        <f>'Base PF Saúde'!$E4874*'Uco e Filme'!$A$2</f>
        <v>0</v>
      </c>
      <c r="N4874" s="22">
        <f>'Base PF Saúde'!$H4874*'Uco e Filme'!$A$11</f>
        <v>0</v>
      </c>
      <c r="O4874" s="23">
        <f>ROUND(SUM('Base PF Saúde'!$L4874:$N4874),2)</f>
        <v>100.84</v>
      </c>
    </row>
    <row r="4875" spans="1:15" x14ac:dyDescent="0.25">
      <c r="A4875" s="18">
        <v>41401433</v>
      </c>
      <c r="B4875" s="18" t="s">
        <v>4893</v>
      </c>
      <c r="C4875" s="24">
        <v>0.25</v>
      </c>
      <c r="D4875" s="24" t="s">
        <v>132</v>
      </c>
      <c r="E4875" s="20"/>
      <c r="F4875" s="21"/>
      <c r="G4875" s="21"/>
      <c r="H4875" s="21"/>
      <c r="I4875" s="21"/>
      <c r="J4875" s="21"/>
      <c r="K4875" s="22">
        <f>VLOOKUP(D4875,'Porte Honorário'!$A$3:$B$44,2,0)</f>
        <v>15.75</v>
      </c>
      <c r="L4875" s="22">
        <f>'Base PF Saúde'!$K4875*'Base PF Saúde'!$C4875</f>
        <v>3.9375</v>
      </c>
      <c r="M4875" s="22">
        <f>'Base PF Saúde'!$E4875*'Uco e Filme'!$A$2</f>
        <v>0</v>
      </c>
      <c r="N4875" s="22">
        <f>'Base PF Saúde'!$H4875*'Uco e Filme'!$A$11</f>
        <v>0</v>
      </c>
      <c r="O4875" s="23">
        <f>ROUND(SUM('Base PF Saúde'!$L4875:$N4875),2)</f>
        <v>3.94</v>
      </c>
    </row>
    <row r="4876" spans="1:15" ht="13.9" customHeight="1" x14ac:dyDescent="0.25">
      <c r="A4876" s="18">
        <v>41401441</v>
      </c>
      <c r="B4876" s="18" t="s">
        <v>4894</v>
      </c>
      <c r="C4876" s="24">
        <v>1</v>
      </c>
      <c r="D4876" s="24" t="s">
        <v>102</v>
      </c>
      <c r="E4876" s="20"/>
      <c r="F4876" s="21"/>
      <c r="G4876" s="21"/>
      <c r="H4876" s="21"/>
      <c r="I4876" s="21"/>
      <c r="J4876" s="21"/>
      <c r="K4876" s="22">
        <f>VLOOKUP(D4876,'Porte Honorário'!$A$3:$B$44,2,0)</f>
        <v>176.44</v>
      </c>
      <c r="L4876" s="22">
        <f>'Base PF Saúde'!$K4876*'Base PF Saúde'!$C4876</f>
        <v>176.44</v>
      </c>
      <c r="M4876" s="22">
        <f>'Base PF Saúde'!$E4876*'Uco e Filme'!$A$2</f>
        <v>0</v>
      </c>
      <c r="N4876" s="22">
        <f>'Base PF Saúde'!$H4876*'Uco e Filme'!$A$11</f>
        <v>0</v>
      </c>
      <c r="O4876" s="23">
        <f>ROUND(SUM('Base PF Saúde'!$L4876:$N4876),2)</f>
        <v>176.44</v>
      </c>
    </row>
    <row r="4877" spans="1:15" ht="24" x14ac:dyDescent="0.25">
      <c r="A4877" s="18">
        <v>41401450</v>
      </c>
      <c r="B4877" s="18" t="s">
        <v>4895</v>
      </c>
      <c r="C4877" s="33">
        <v>0.3</v>
      </c>
      <c r="D4877" s="24" t="s">
        <v>132</v>
      </c>
      <c r="E4877" s="20"/>
      <c r="F4877" s="21"/>
      <c r="G4877" s="21"/>
      <c r="H4877" s="21"/>
      <c r="I4877" s="21"/>
      <c r="J4877" s="21"/>
      <c r="K4877" s="22">
        <f>VLOOKUP(D4877,'Porte Honorário'!$A$3:$B$44,2,0)</f>
        <v>15.75</v>
      </c>
      <c r="L4877" s="22">
        <f>'Base PF Saúde'!$K4877*'Base PF Saúde'!$C4877</f>
        <v>4.7249999999999996</v>
      </c>
      <c r="M4877" s="22">
        <f>'Base PF Saúde'!$E4877*'Uco e Filme'!$A$2</f>
        <v>0</v>
      </c>
      <c r="N4877" s="22">
        <f>'Base PF Saúde'!$H4877*'Uco e Filme'!$A$11</f>
        <v>0</v>
      </c>
      <c r="O4877" s="23">
        <f>ROUND(SUM('Base PF Saúde'!$L4877:$N4877),2)</f>
        <v>4.7300000000000004</v>
      </c>
    </row>
    <row r="4878" spans="1:15" ht="24" x14ac:dyDescent="0.25">
      <c r="A4878" s="18">
        <v>41401468</v>
      </c>
      <c r="B4878" s="18" t="s">
        <v>4896</v>
      </c>
      <c r="C4878" s="24">
        <v>1</v>
      </c>
      <c r="D4878" s="24" t="s">
        <v>137</v>
      </c>
      <c r="E4878" s="20"/>
      <c r="F4878" s="21"/>
      <c r="G4878" s="21"/>
      <c r="H4878" s="21"/>
      <c r="I4878" s="21"/>
      <c r="J4878" s="21"/>
      <c r="K4878" s="22">
        <f>VLOOKUP(D4878,'Porte Honorário'!$A$3:$B$44,2,0)</f>
        <v>31.52</v>
      </c>
      <c r="L4878" s="22">
        <f>'Base PF Saúde'!$K4878*'Base PF Saúde'!$C4878</f>
        <v>31.52</v>
      </c>
      <c r="M4878" s="22">
        <f>'Base PF Saúde'!$E4878*'Uco e Filme'!$A$2</f>
        <v>0</v>
      </c>
      <c r="N4878" s="22">
        <f>'Base PF Saúde'!$H4878*'Uco e Filme'!$A$11</f>
        <v>0</v>
      </c>
      <c r="O4878" s="23">
        <f>ROUND(SUM('Base PF Saúde'!$L4878:$N4878),2)</f>
        <v>31.52</v>
      </c>
    </row>
    <row r="4879" spans="1:15" ht="24" x14ac:dyDescent="0.25">
      <c r="A4879" s="18">
        <v>41401476</v>
      </c>
      <c r="B4879" s="18" t="s">
        <v>4897</v>
      </c>
      <c r="C4879" s="24">
        <v>1</v>
      </c>
      <c r="D4879" s="24" t="s">
        <v>52</v>
      </c>
      <c r="E4879" s="20">
        <v>2.9249999999999998</v>
      </c>
      <c r="F4879" s="21"/>
      <c r="G4879" s="21"/>
      <c r="H4879" s="21"/>
      <c r="I4879" s="21"/>
      <c r="J4879" s="21"/>
      <c r="K4879" s="22">
        <f>VLOOKUP(D4879,'Porte Honorário'!$A$3:$B$44,2,0)</f>
        <v>138.65</v>
      </c>
      <c r="L4879" s="22">
        <f>'Base PF Saúde'!$K4879*'Base PF Saúde'!$C4879</f>
        <v>138.65</v>
      </c>
      <c r="M4879" s="22">
        <f>'Base PF Saúde'!$E4879*'Uco e Filme'!$A$2</f>
        <v>53.030249999999995</v>
      </c>
      <c r="N4879" s="22">
        <f>'Base PF Saúde'!$H4879*'Uco e Filme'!$A$11</f>
        <v>0</v>
      </c>
      <c r="O4879" s="23">
        <f>ROUND(SUM('Base PF Saúde'!$L4879:$N4879),2)</f>
        <v>191.68</v>
      </c>
    </row>
    <row r="4880" spans="1:15" ht="24" x14ac:dyDescent="0.25">
      <c r="A4880" s="18">
        <v>41401484</v>
      </c>
      <c r="B4880" s="18" t="s">
        <v>4898</v>
      </c>
      <c r="C4880" s="24">
        <v>1</v>
      </c>
      <c r="D4880" s="24" t="s">
        <v>64</v>
      </c>
      <c r="E4880" s="20">
        <v>1.365</v>
      </c>
      <c r="F4880" s="21"/>
      <c r="G4880" s="21"/>
      <c r="H4880" s="21"/>
      <c r="I4880" s="21"/>
      <c r="J4880" s="21"/>
      <c r="K4880" s="22">
        <f>VLOOKUP(D4880,'Porte Honorário'!$A$3:$B$44,2,0)</f>
        <v>63.04</v>
      </c>
      <c r="L4880" s="22">
        <f>'Base PF Saúde'!$K4880*'Base PF Saúde'!$C4880</f>
        <v>63.04</v>
      </c>
      <c r="M4880" s="22">
        <f>'Base PF Saúde'!$E4880*'Uco e Filme'!$A$2</f>
        <v>24.747449999999997</v>
      </c>
      <c r="N4880" s="22">
        <f>'Base PF Saúde'!$H4880*'Uco e Filme'!$A$11</f>
        <v>0</v>
      </c>
      <c r="O4880" s="23">
        <f>ROUND(SUM('Base PF Saúde'!$L4880:$N4880),2)</f>
        <v>87.79</v>
      </c>
    </row>
    <row r="4881" spans="1:15" ht="24" x14ac:dyDescent="0.25">
      <c r="A4881" s="18">
        <v>41401492</v>
      </c>
      <c r="B4881" s="18" t="s">
        <v>4899</v>
      </c>
      <c r="C4881" s="24">
        <v>1</v>
      </c>
      <c r="D4881" s="24" t="s">
        <v>52</v>
      </c>
      <c r="E4881" s="20">
        <v>4.8529999999999998</v>
      </c>
      <c r="F4881" s="21"/>
      <c r="G4881" s="21"/>
      <c r="H4881" s="21"/>
      <c r="I4881" s="21"/>
      <c r="J4881" s="21"/>
      <c r="K4881" s="22">
        <f>VLOOKUP(D4881,'Porte Honorário'!$A$3:$B$44,2,0)</f>
        <v>138.65</v>
      </c>
      <c r="L4881" s="22">
        <f>'Base PF Saúde'!$K4881*'Base PF Saúde'!$C4881</f>
        <v>138.65</v>
      </c>
      <c r="M4881" s="22">
        <f>'Base PF Saúde'!$E4881*'Uco e Filme'!$A$2</f>
        <v>87.984889999999993</v>
      </c>
      <c r="N4881" s="22">
        <f>'Base PF Saúde'!$H4881*'Uco e Filme'!$A$11</f>
        <v>0</v>
      </c>
      <c r="O4881" s="23">
        <f>ROUND(SUM('Base PF Saúde'!$L4881:$N4881),2)</f>
        <v>226.63</v>
      </c>
    </row>
    <row r="4882" spans="1:15" x14ac:dyDescent="0.25">
      <c r="A4882" s="18">
        <v>41401514</v>
      </c>
      <c r="B4882" s="18" t="s">
        <v>4900</v>
      </c>
      <c r="C4882" s="24">
        <v>1</v>
      </c>
      <c r="D4882" s="24" t="s">
        <v>132</v>
      </c>
      <c r="E4882" s="20">
        <v>1.2829999999999999</v>
      </c>
      <c r="F4882" s="21"/>
      <c r="G4882" s="21"/>
      <c r="H4882" s="21"/>
      <c r="I4882" s="21"/>
      <c r="J4882" s="21"/>
      <c r="K4882" s="22">
        <f>VLOOKUP(D4882,'Porte Honorário'!$A$3:$B$44,2,0)</f>
        <v>15.75</v>
      </c>
      <c r="L4882" s="22">
        <f>'Base PF Saúde'!$K4882*'Base PF Saúde'!$C4882</f>
        <v>15.75</v>
      </c>
      <c r="M4882" s="22">
        <f>'Base PF Saúde'!$E4882*'Uco e Filme'!$A$2</f>
        <v>23.260789999999997</v>
      </c>
      <c r="N4882" s="22">
        <f>'Base PF Saúde'!$H4882*'Uco e Filme'!$A$11</f>
        <v>0</v>
      </c>
      <c r="O4882" s="23">
        <f>ROUND(SUM('Base PF Saúde'!$L4882:$N4882),2)</f>
        <v>39.01</v>
      </c>
    </row>
    <row r="4883" spans="1:15" x14ac:dyDescent="0.25">
      <c r="A4883" s="18">
        <v>41401522</v>
      </c>
      <c r="B4883" s="18" t="s">
        <v>4901</v>
      </c>
      <c r="C4883" s="24">
        <v>1</v>
      </c>
      <c r="D4883" s="24" t="s">
        <v>98</v>
      </c>
      <c r="E4883" s="20"/>
      <c r="F4883" s="21"/>
      <c r="G4883" s="21"/>
      <c r="H4883" s="21"/>
      <c r="I4883" s="21"/>
      <c r="J4883" s="21"/>
      <c r="K4883" s="22">
        <f>VLOOKUP(D4883,'Porte Honorário'!$A$3:$B$44,2,0)</f>
        <v>47.27</v>
      </c>
      <c r="L4883" s="22">
        <f>'Base PF Saúde'!$K4883*'Base PF Saúde'!$C4883</f>
        <v>47.27</v>
      </c>
      <c r="M4883" s="22">
        <f>'Base PF Saúde'!$E4883*'Uco e Filme'!$A$2</f>
        <v>0</v>
      </c>
      <c r="N4883" s="22">
        <f>'Base PF Saúde'!$H4883*'Uco e Filme'!$A$11</f>
        <v>0</v>
      </c>
      <c r="O4883" s="23">
        <f>ROUND(SUM('Base PF Saúde'!$L4883:$N4883),2)</f>
        <v>47.27</v>
      </c>
    </row>
    <row r="4884" spans="1:15" x14ac:dyDescent="0.25">
      <c r="A4884" s="18">
        <v>41401530</v>
      </c>
      <c r="B4884" s="18" t="s">
        <v>4902</v>
      </c>
      <c r="C4884" s="24">
        <v>1</v>
      </c>
      <c r="D4884" s="24" t="s">
        <v>98</v>
      </c>
      <c r="E4884" s="20"/>
      <c r="F4884" s="21"/>
      <c r="G4884" s="21"/>
      <c r="H4884" s="21"/>
      <c r="I4884" s="21"/>
      <c r="J4884" s="21"/>
      <c r="K4884" s="22">
        <f>VLOOKUP(D4884,'Porte Honorário'!$A$3:$B$44,2,0)</f>
        <v>47.27</v>
      </c>
      <c r="L4884" s="22">
        <f>'Base PF Saúde'!$K4884*'Base PF Saúde'!$C4884</f>
        <v>47.27</v>
      </c>
      <c r="M4884" s="22">
        <f>'Base PF Saúde'!$E4884*'Uco e Filme'!$A$2</f>
        <v>0</v>
      </c>
      <c r="N4884" s="22">
        <f>'Base PF Saúde'!$H4884*'Uco e Filme'!$A$11</f>
        <v>0</v>
      </c>
      <c r="O4884" s="23">
        <f>ROUND(SUM('Base PF Saúde'!$L4884:$N4884),2)</f>
        <v>47.27</v>
      </c>
    </row>
    <row r="4885" spans="1:15" ht="24" x14ac:dyDescent="0.25">
      <c r="A4885" s="18">
        <v>41401549</v>
      </c>
      <c r="B4885" s="18" t="s">
        <v>4903</v>
      </c>
      <c r="C4885" s="24">
        <v>1</v>
      </c>
      <c r="D4885" s="24" t="s">
        <v>64</v>
      </c>
      <c r="E4885" s="20">
        <v>11.1</v>
      </c>
      <c r="F4885" s="21"/>
      <c r="G4885" s="21"/>
      <c r="H4885" s="21"/>
      <c r="I4885" s="21"/>
      <c r="J4885" s="21"/>
      <c r="K4885" s="22">
        <f>VLOOKUP(D4885,'Porte Honorário'!$A$3:$B$44,2,0)</f>
        <v>63.04</v>
      </c>
      <c r="L4885" s="22">
        <f>'Base PF Saúde'!$K4885*'Base PF Saúde'!$C4885</f>
        <v>63.04</v>
      </c>
      <c r="M4885" s="22">
        <f>'Base PF Saúde'!$E4885*'Uco e Filme'!$A$2</f>
        <v>201.24299999999999</v>
      </c>
      <c r="N4885" s="22">
        <f>'Base PF Saúde'!$H4885*'Uco e Filme'!$A$11</f>
        <v>0</v>
      </c>
      <c r="O4885" s="23">
        <f>ROUND(SUM('Base PF Saúde'!$L4885:$N4885),2)</f>
        <v>264.27999999999997</v>
      </c>
    </row>
    <row r="4886" spans="1:15" x14ac:dyDescent="0.25">
      <c r="A4886" s="18">
        <v>41401557</v>
      </c>
      <c r="B4886" s="18" t="s">
        <v>4904</v>
      </c>
      <c r="C4886" s="24">
        <v>1</v>
      </c>
      <c r="D4886" s="24" t="s">
        <v>132</v>
      </c>
      <c r="E4886" s="20"/>
      <c r="F4886" s="21"/>
      <c r="G4886" s="21"/>
      <c r="H4886" s="21"/>
      <c r="I4886" s="21"/>
      <c r="J4886" s="21"/>
      <c r="K4886" s="22">
        <f>VLOOKUP(D4886,'Porte Honorário'!$A$3:$B$44,2,0)</f>
        <v>15.75</v>
      </c>
      <c r="L4886" s="22">
        <f>'Base PF Saúde'!$K4886*'Base PF Saúde'!$C4886</f>
        <v>15.75</v>
      </c>
      <c r="M4886" s="22">
        <f>'Base PF Saúde'!$E4886*'Uco e Filme'!$A$2</f>
        <v>0</v>
      </c>
      <c r="N4886" s="22">
        <f>'Base PF Saúde'!$H4886*'Uco e Filme'!$A$11</f>
        <v>0</v>
      </c>
      <c r="O4886" s="23">
        <f>ROUND(SUM('Base PF Saúde'!$L4886:$N4886),2)</f>
        <v>15.75</v>
      </c>
    </row>
    <row r="4887" spans="1:15" x14ac:dyDescent="0.25">
      <c r="A4887" s="18">
        <v>41401565</v>
      </c>
      <c r="B4887" s="18" t="s">
        <v>4905</v>
      </c>
      <c r="C4887" s="24">
        <v>1</v>
      </c>
      <c r="D4887" s="24" t="s">
        <v>50</v>
      </c>
      <c r="E4887" s="20"/>
      <c r="F4887" s="21"/>
      <c r="G4887" s="21"/>
      <c r="H4887" s="21"/>
      <c r="I4887" s="21"/>
      <c r="J4887" s="21"/>
      <c r="K4887" s="22">
        <f>VLOOKUP(D4887,'Porte Honorário'!$A$3:$B$44,2,0)</f>
        <v>85.08</v>
      </c>
      <c r="L4887" s="22">
        <f>'Base PF Saúde'!$K4887*'Base PF Saúde'!$C4887</f>
        <v>85.08</v>
      </c>
      <c r="M4887" s="22">
        <f>'Base PF Saúde'!$E4887*'Uco e Filme'!$A$2</f>
        <v>0</v>
      </c>
      <c r="N4887" s="22">
        <f>'Base PF Saúde'!$H4887*'Uco e Filme'!$A$11</f>
        <v>0</v>
      </c>
      <c r="O4887" s="23">
        <f>ROUND(SUM('Base PF Saúde'!$L4887:$N4887),2)</f>
        <v>85.08</v>
      </c>
    </row>
    <row r="4888" spans="1:15" x14ac:dyDescent="0.25">
      <c r="A4888" s="18">
        <v>41401654</v>
      </c>
      <c r="B4888" s="18" t="s">
        <v>4906</v>
      </c>
      <c r="C4888" s="24">
        <v>1</v>
      </c>
      <c r="D4888" s="24" t="s">
        <v>50</v>
      </c>
      <c r="E4888" s="20"/>
      <c r="F4888" s="21"/>
      <c r="G4888" s="21"/>
      <c r="H4888" s="21"/>
      <c r="I4888" s="21"/>
      <c r="J4888" s="21"/>
      <c r="K4888" s="22">
        <f>VLOOKUP(D4888,'Porte Honorário'!$A$3:$B$44,2,0)</f>
        <v>85.08</v>
      </c>
      <c r="L4888" s="22">
        <f>'Base PF Saúde'!$K4888*'Base PF Saúde'!$C4888</f>
        <v>85.08</v>
      </c>
      <c r="M4888" s="22">
        <f>'Base PF Saúde'!$E4888*'Uco e Filme'!$A$2</f>
        <v>0</v>
      </c>
      <c r="N4888" s="22">
        <f>'Base PF Saúde'!$H4888*'Uco e Filme'!$A$11</f>
        <v>0</v>
      </c>
      <c r="O4888" s="23">
        <f>ROUND(SUM('Base PF Saúde'!$L4888:$N4888),2)</f>
        <v>85.08</v>
      </c>
    </row>
    <row r="4889" spans="1:15" ht="24" x14ac:dyDescent="0.25">
      <c r="A4889" s="18">
        <v>41401662</v>
      </c>
      <c r="B4889" s="18" t="s">
        <v>4907</v>
      </c>
      <c r="C4889" s="24">
        <v>1</v>
      </c>
      <c r="D4889" s="24" t="s">
        <v>69</v>
      </c>
      <c r="E4889" s="20"/>
      <c r="F4889" s="21"/>
      <c r="G4889" s="21"/>
      <c r="H4889" s="21"/>
      <c r="I4889" s="21"/>
      <c r="J4889" s="21"/>
      <c r="K4889" s="22">
        <f>VLOOKUP(D4889,'Porte Honorário'!$A$3:$B$44,2,0)</f>
        <v>201.64</v>
      </c>
      <c r="L4889" s="22">
        <f>'Base PF Saúde'!$K4889*'Base PF Saúde'!$C4889</f>
        <v>201.64</v>
      </c>
      <c r="M4889" s="22">
        <f>'Base PF Saúde'!$E4889*'Uco e Filme'!$A$2</f>
        <v>0</v>
      </c>
      <c r="N4889" s="22">
        <f>'Base PF Saúde'!$H4889*'Uco e Filme'!$A$11</f>
        <v>0</v>
      </c>
      <c r="O4889" s="23">
        <f>ROUND(SUM('Base PF Saúde'!$L4889:$N4889),2)</f>
        <v>201.64</v>
      </c>
    </row>
    <row r="4890" spans="1:15" ht="24" x14ac:dyDescent="0.25">
      <c r="A4890" s="18">
        <v>41401670</v>
      </c>
      <c r="B4890" s="18" t="s">
        <v>4908</v>
      </c>
      <c r="C4890" s="24">
        <v>1</v>
      </c>
      <c r="D4890" s="24" t="s">
        <v>137</v>
      </c>
      <c r="E4890" s="20"/>
      <c r="F4890" s="21"/>
      <c r="G4890" s="21"/>
      <c r="H4890" s="21"/>
      <c r="I4890" s="21"/>
      <c r="J4890" s="21"/>
      <c r="K4890" s="22">
        <f>VLOOKUP(D4890,'Porte Honorário'!$A$3:$B$44,2,0)</f>
        <v>31.52</v>
      </c>
      <c r="L4890" s="22">
        <f>'Base PF Saúde'!$K4890*'Base PF Saúde'!$C4890</f>
        <v>31.52</v>
      </c>
      <c r="M4890" s="22">
        <f>'Base PF Saúde'!$E4890*'Uco e Filme'!$A$2</f>
        <v>0</v>
      </c>
      <c r="N4890" s="22">
        <f>'Base PF Saúde'!$H4890*'Uco e Filme'!$A$11</f>
        <v>0</v>
      </c>
      <c r="O4890" s="23">
        <f>ROUND(SUM('Base PF Saúde'!$L4890:$N4890),2)</f>
        <v>31.52</v>
      </c>
    </row>
    <row r="4891" spans="1:15" ht="24" x14ac:dyDescent="0.25">
      <c r="A4891" s="18">
        <v>41401719</v>
      </c>
      <c r="B4891" s="18" t="s">
        <v>4909</v>
      </c>
      <c r="C4891" s="24">
        <v>1</v>
      </c>
      <c r="D4891" s="24" t="s">
        <v>137</v>
      </c>
      <c r="E4891" s="20"/>
      <c r="F4891" s="21"/>
      <c r="G4891" s="21"/>
      <c r="H4891" s="21"/>
      <c r="I4891" s="21"/>
      <c r="J4891" s="21"/>
      <c r="K4891" s="22">
        <f>VLOOKUP(D4891,'Porte Honorário'!$A$3:$B$44,2,0)</f>
        <v>31.52</v>
      </c>
      <c r="L4891" s="22">
        <f>'Base PF Saúde'!$K4891*'Base PF Saúde'!$C4891</f>
        <v>31.52</v>
      </c>
      <c r="M4891" s="22">
        <f>'Base PF Saúde'!$E4891*'Uco e Filme'!$A$2</f>
        <v>0</v>
      </c>
      <c r="N4891" s="22">
        <f>'Base PF Saúde'!$H4891*'Uco e Filme'!$A$11</f>
        <v>0</v>
      </c>
      <c r="O4891" s="23">
        <f>ROUND(SUM('Base PF Saúde'!$L4891:$N4891),2)</f>
        <v>31.52</v>
      </c>
    </row>
    <row r="4892" spans="1:15" ht="13.9" customHeight="1" x14ac:dyDescent="0.25">
      <c r="A4892" s="69" t="s">
        <v>4910</v>
      </c>
      <c r="B4892" s="70"/>
      <c r="C4892" s="70"/>
      <c r="D4892" s="70"/>
      <c r="E4892" s="70"/>
      <c r="F4892" s="70"/>
      <c r="G4892" s="70"/>
      <c r="H4892" s="70"/>
      <c r="I4892" s="70"/>
      <c r="J4892" s="70"/>
      <c r="K4892" s="70">
        <f>VLOOKUP('Base PF Saúde'!$D4892,'Porte Honorário'!$A$2:$D$44,4,0)</f>
        <v>0</v>
      </c>
      <c r="L4892" s="70">
        <f>'Base PF Saúde'!$K4892*'Base PF Saúde'!$C4892</f>
        <v>0</v>
      </c>
      <c r="M4892" s="70">
        <f>'Base PF Saúde'!$E4892*'Uco e Filme'!$A$2</f>
        <v>0</v>
      </c>
      <c r="N4892" s="70">
        <f>'Base PF Saúde'!$H4892*'Uco e Filme'!$A$11</f>
        <v>0</v>
      </c>
      <c r="O4892" s="71">
        <f>ROUND(SUM('Base PF Saúde'!$L4892:$N4892),2)</f>
        <v>0</v>
      </c>
    </row>
    <row r="4893" spans="1:15" ht="13.9" customHeight="1" x14ac:dyDescent="0.25">
      <c r="A4893" s="69" t="s">
        <v>4911</v>
      </c>
      <c r="B4893" s="70"/>
      <c r="C4893" s="70"/>
      <c r="D4893" s="70"/>
      <c r="E4893" s="70"/>
      <c r="F4893" s="70"/>
      <c r="G4893" s="70"/>
      <c r="H4893" s="70"/>
      <c r="I4893" s="70"/>
      <c r="J4893" s="70"/>
      <c r="K4893" s="70">
        <f>VLOOKUP('Base PF Saúde'!$D4893,'Porte Honorário'!$A$2:$D$44,4,0)</f>
        <v>0</v>
      </c>
      <c r="L4893" s="70">
        <f>'Base PF Saúde'!$K4893*'Base PF Saúde'!$C4893</f>
        <v>0</v>
      </c>
      <c r="M4893" s="70">
        <f>'Base PF Saúde'!$E4893*'Uco e Filme'!$A$2</f>
        <v>0</v>
      </c>
      <c r="N4893" s="70">
        <f>'Base PF Saúde'!$H4893*'Uco e Filme'!$A$11</f>
        <v>0</v>
      </c>
      <c r="O4893" s="71">
        <f>ROUND(SUM('Base PF Saúde'!$L4893:$N4893),2)</f>
        <v>0</v>
      </c>
    </row>
    <row r="4894" spans="1:15" ht="13.9" customHeight="1" x14ac:dyDescent="0.25">
      <c r="A4894" s="69" t="s">
        <v>4912</v>
      </c>
      <c r="B4894" s="70"/>
      <c r="C4894" s="70"/>
      <c r="D4894" s="70"/>
      <c r="E4894" s="70"/>
      <c r="F4894" s="70"/>
      <c r="G4894" s="70"/>
      <c r="H4894" s="70"/>
      <c r="I4894" s="70"/>
      <c r="J4894" s="70"/>
      <c r="K4894" s="70">
        <f>VLOOKUP('Base PF Saúde'!$D4894,'Porte Honorário'!$A$2:$D$44,4,0)</f>
        <v>0</v>
      </c>
      <c r="L4894" s="70">
        <f>'Base PF Saúde'!$K4894*'Base PF Saúde'!$C4894</f>
        <v>0</v>
      </c>
      <c r="M4894" s="70">
        <f>'Base PF Saúde'!$E4894*'Uco e Filme'!$A$2</f>
        <v>0</v>
      </c>
      <c r="N4894" s="70">
        <f>'Base PF Saúde'!$H4894*'Uco e Filme'!$A$11</f>
        <v>0</v>
      </c>
      <c r="O4894" s="71">
        <f>ROUND(SUM('Base PF Saúde'!$L4894:$N4894),2)</f>
        <v>0</v>
      </c>
    </row>
    <row r="4895" spans="1:15" ht="13.9" customHeight="1" x14ac:dyDescent="0.25">
      <c r="A4895" s="69" t="s">
        <v>4913</v>
      </c>
      <c r="B4895" s="70"/>
      <c r="C4895" s="70"/>
      <c r="D4895" s="70"/>
      <c r="E4895" s="70"/>
      <c r="F4895" s="70"/>
      <c r="G4895" s="70"/>
      <c r="H4895" s="70"/>
      <c r="I4895" s="70"/>
      <c r="J4895" s="70"/>
      <c r="K4895" s="70">
        <f>VLOOKUP('Base PF Saúde'!$D4895,'Porte Honorário'!$A$2:$D$44,4,0)</f>
        <v>0</v>
      </c>
      <c r="L4895" s="70">
        <f>'Base PF Saúde'!$K4895*'Base PF Saúde'!$C4895</f>
        <v>0</v>
      </c>
      <c r="M4895" s="70">
        <f>'Base PF Saúde'!$E4895*'Uco e Filme'!$A$2</f>
        <v>0</v>
      </c>
      <c r="N4895" s="70">
        <f>'Base PF Saúde'!$H4895*'Uco e Filme'!$A$11</f>
        <v>0</v>
      </c>
      <c r="O4895" s="71">
        <f>ROUND(SUM('Base PF Saúde'!$L4895:$N4895),2)</f>
        <v>0</v>
      </c>
    </row>
    <row r="4896" spans="1:15" ht="13.9" customHeight="1" x14ac:dyDescent="0.25">
      <c r="A4896" s="69" t="s">
        <v>4914</v>
      </c>
      <c r="B4896" s="70"/>
      <c r="C4896" s="70"/>
      <c r="D4896" s="70"/>
      <c r="E4896" s="70"/>
      <c r="F4896" s="70"/>
      <c r="G4896" s="70"/>
      <c r="H4896" s="70"/>
      <c r="I4896" s="70"/>
      <c r="J4896" s="70"/>
      <c r="K4896" s="70">
        <f>VLOOKUP('Base PF Saúde'!$D4896,'Porte Honorário'!$A$2:$D$44,4,0)</f>
        <v>0</v>
      </c>
      <c r="L4896" s="70">
        <f>'Base PF Saúde'!$K4896*'Base PF Saúde'!$C4896</f>
        <v>0</v>
      </c>
      <c r="M4896" s="70">
        <f>'Base PF Saúde'!$E4896*'Uco e Filme'!$A$2</f>
        <v>0</v>
      </c>
      <c r="N4896" s="70">
        <f>'Base PF Saúde'!$H4896*'Uco e Filme'!$A$11</f>
        <v>0</v>
      </c>
      <c r="O4896" s="71">
        <f>ROUND(SUM('Base PF Saúde'!$L4896:$N4896),2)</f>
        <v>0</v>
      </c>
    </row>
    <row r="4897" spans="1:15" ht="13.9" customHeight="1" x14ac:dyDescent="0.25">
      <c r="A4897" s="69" t="s">
        <v>4915</v>
      </c>
      <c r="B4897" s="70"/>
      <c r="C4897" s="70"/>
      <c r="D4897" s="70"/>
      <c r="E4897" s="70"/>
      <c r="F4897" s="70"/>
      <c r="G4897" s="70"/>
      <c r="H4897" s="70"/>
      <c r="I4897" s="70"/>
      <c r="J4897" s="70"/>
      <c r="K4897" s="70">
        <f>VLOOKUP('Base PF Saúde'!$D4897,'Porte Honorário'!$A$2:$D$44,4,0)</f>
        <v>0</v>
      </c>
      <c r="L4897" s="70">
        <f>'Base PF Saúde'!$K4897*'Base PF Saúde'!$C4897</f>
        <v>0</v>
      </c>
      <c r="M4897" s="70">
        <f>'Base PF Saúde'!$E4897*'Uco e Filme'!$A$2</f>
        <v>0</v>
      </c>
      <c r="N4897" s="70">
        <f>'Base PF Saúde'!$H4897*'Uco e Filme'!$A$11</f>
        <v>0</v>
      </c>
      <c r="O4897" s="71">
        <f>ROUND(SUM('Base PF Saúde'!$L4897:$N4897),2)</f>
        <v>0</v>
      </c>
    </row>
    <row r="4898" spans="1:15" ht="13.9" customHeight="1" x14ac:dyDescent="0.25">
      <c r="A4898" s="69" t="s">
        <v>4916</v>
      </c>
      <c r="B4898" s="70"/>
      <c r="C4898" s="70"/>
      <c r="D4898" s="70"/>
      <c r="E4898" s="70"/>
      <c r="F4898" s="70"/>
      <c r="G4898" s="70"/>
      <c r="H4898" s="70"/>
      <c r="I4898" s="70"/>
      <c r="J4898" s="70"/>
      <c r="K4898" s="70">
        <f>VLOOKUP('Base PF Saúde'!$D4898,'Porte Honorário'!$A$2:$D$44,4,0)</f>
        <v>0</v>
      </c>
      <c r="L4898" s="70">
        <f>'Base PF Saúde'!$K4898*'Base PF Saúde'!$C4898</f>
        <v>0</v>
      </c>
      <c r="M4898" s="70">
        <f>'Base PF Saúde'!$E4898*'Uco e Filme'!$A$2</f>
        <v>0</v>
      </c>
      <c r="N4898" s="70">
        <f>'Base PF Saúde'!$H4898*'Uco e Filme'!$A$11</f>
        <v>0</v>
      </c>
      <c r="O4898" s="71">
        <f>ROUND(SUM('Base PF Saúde'!$L4898:$N4898),2)</f>
        <v>0</v>
      </c>
    </row>
    <row r="4899" spans="1:15" ht="13.9" customHeight="1" x14ac:dyDescent="0.25">
      <c r="A4899" s="69" t="s">
        <v>4917</v>
      </c>
      <c r="B4899" s="70"/>
      <c r="C4899" s="70"/>
      <c r="D4899" s="70"/>
      <c r="E4899" s="70"/>
      <c r="F4899" s="70"/>
      <c r="G4899" s="70"/>
      <c r="H4899" s="70"/>
      <c r="I4899" s="70"/>
      <c r="J4899" s="70"/>
      <c r="K4899" s="70">
        <f>VLOOKUP('Base PF Saúde'!$D4899,'Porte Honorário'!$A$2:$D$44,4,0)</f>
        <v>0</v>
      </c>
      <c r="L4899" s="70">
        <f>'Base PF Saúde'!$K4899*'Base PF Saúde'!$C4899</f>
        <v>0</v>
      </c>
      <c r="M4899" s="70">
        <f>'Base PF Saúde'!$E4899*'Uco e Filme'!$A$2</f>
        <v>0</v>
      </c>
      <c r="N4899" s="70">
        <f>'Base PF Saúde'!$H4899*'Uco e Filme'!$A$11</f>
        <v>0</v>
      </c>
      <c r="O4899" s="71">
        <f>ROUND(SUM('Base PF Saúde'!$L4899:$N4899),2)</f>
        <v>0</v>
      </c>
    </row>
    <row r="4900" spans="1:15" ht="13.9" customHeight="1" x14ac:dyDescent="0.25">
      <c r="A4900" s="69" t="s">
        <v>4918</v>
      </c>
      <c r="B4900" s="70"/>
      <c r="C4900" s="70"/>
      <c r="D4900" s="70"/>
      <c r="E4900" s="70"/>
      <c r="F4900" s="70"/>
      <c r="G4900" s="70"/>
      <c r="H4900" s="70"/>
      <c r="I4900" s="70"/>
      <c r="J4900" s="70"/>
      <c r="K4900" s="70">
        <f>VLOOKUP('Base PF Saúde'!$D4900,'Porte Honorário'!$A$2:$D$44,4,0)</f>
        <v>0</v>
      </c>
      <c r="L4900" s="70">
        <f>'Base PF Saúde'!$K4900*'Base PF Saúde'!$C4900</f>
        <v>0</v>
      </c>
      <c r="M4900" s="70">
        <f>'Base PF Saúde'!$E4900*'Uco e Filme'!$A$2</f>
        <v>0</v>
      </c>
      <c r="N4900" s="70">
        <f>'Base PF Saúde'!$H4900*'Uco e Filme'!$A$11</f>
        <v>0</v>
      </c>
      <c r="O4900" s="71">
        <f>ROUND(SUM('Base PF Saúde'!$L4900:$N4900),2)</f>
        <v>0</v>
      </c>
    </row>
    <row r="4901" spans="1:15" ht="13.9" customHeight="1" x14ac:dyDescent="0.25">
      <c r="A4901" s="69" t="s">
        <v>4919</v>
      </c>
      <c r="B4901" s="70"/>
      <c r="C4901" s="70"/>
      <c r="D4901" s="70"/>
      <c r="E4901" s="70"/>
      <c r="F4901" s="70"/>
      <c r="G4901" s="70"/>
      <c r="H4901" s="70"/>
      <c r="I4901" s="70"/>
      <c r="J4901" s="70"/>
      <c r="K4901" s="70">
        <f>VLOOKUP('Base PF Saúde'!$D4901,'Porte Honorário'!$A$2:$D$44,4,0)</f>
        <v>0</v>
      </c>
      <c r="L4901" s="70">
        <f>'Base PF Saúde'!$K4901*'Base PF Saúde'!$C4901</f>
        <v>0</v>
      </c>
      <c r="M4901" s="70">
        <f>'Base PF Saúde'!$E4901*'Uco e Filme'!$A$2</f>
        <v>0</v>
      </c>
      <c r="N4901" s="70">
        <f>'Base PF Saúde'!$H4901*'Uco e Filme'!$A$11</f>
        <v>0</v>
      </c>
      <c r="O4901" s="71">
        <f>ROUND(SUM('Base PF Saúde'!$L4901:$N4901),2)</f>
        <v>0</v>
      </c>
    </row>
    <row r="4902" spans="1:15" ht="13.9" customHeight="1" x14ac:dyDescent="0.25">
      <c r="A4902" s="69" t="s">
        <v>4920</v>
      </c>
      <c r="B4902" s="70"/>
      <c r="C4902" s="70"/>
      <c r="D4902" s="70"/>
      <c r="E4902" s="70"/>
      <c r="F4902" s="70"/>
      <c r="G4902" s="70"/>
      <c r="H4902" s="70"/>
      <c r="I4902" s="70"/>
      <c r="J4902" s="70"/>
      <c r="K4902" s="70">
        <f>VLOOKUP('Base PF Saúde'!$D4902,'Porte Honorário'!$A$2:$D$44,4,0)</f>
        <v>0</v>
      </c>
      <c r="L4902" s="70">
        <f>'Base PF Saúde'!$K4902*'Base PF Saúde'!$C4902</f>
        <v>0</v>
      </c>
      <c r="M4902" s="70">
        <f>'Base PF Saúde'!$E4902*'Uco e Filme'!$A$2</f>
        <v>0</v>
      </c>
      <c r="N4902" s="70">
        <f>'Base PF Saúde'!$H4902*'Uco e Filme'!$A$11</f>
        <v>0</v>
      </c>
      <c r="O4902" s="71">
        <f>ROUND(SUM('Base PF Saúde'!$L4902:$N4902),2)</f>
        <v>0</v>
      </c>
    </row>
    <row r="4903" spans="1:15" ht="13.9" customHeight="1" x14ac:dyDescent="0.25">
      <c r="A4903" s="69" t="s">
        <v>4921</v>
      </c>
      <c r="B4903" s="70"/>
      <c r="C4903" s="70"/>
      <c r="D4903" s="70"/>
      <c r="E4903" s="70"/>
      <c r="F4903" s="70"/>
      <c r="G4903" s="70"/>
      <c r="H4903" s="70"/>
      <c r="I4903" s="70"/>
      <c r="J4903" s="70"/>
      <c r="K4903" s="70">
        <f>VLOOKUP('Base PF Saúde'!$D4903,'Porte Honorário'!$A$2:$D$44,4,0)</f>
        <v>0</v>
      </c>
      <c r="L4903" s="70">
        <f>'Base PF Saúde'!$K4903*'Base PF Saúde'!$C4903</f>
        <v>0</v>
      </c>
      <c r="M4903" s="70">
        <f>'Base PF Saúde'!$E4903*'Uco e Filme'!$A$2</f>
        <v>0</v>
      </c>
      <c r="N4903" s="70">
        <f>'Base PF Saúde'!$H4903*'Uco e Filme'!$A$11</f>
        <v>0</v>
      </c>
      <c r="O4903" s="71">
        <f>ROUND(SUM('Base PF Saúde'!$L4903:$N4903),2)</f>
        <v>0</v>
      </c>
    </row>
    <row r="4904" spans="1:15" ht="34.9" customHeight="1" x14ac:dyDescent="0.25">
      <c r="A4904" s="69" t="s">
        <v>4922</v>
      </c>
      <c r="B4904" s="70"/>
      <c r="C4904" s="70"/>
      <c r="D4904" s="70"/>
      <c r="E4904" s="70"/>
      <c r="F4904" s="70"/>
      <c r="G4904" s="70"/>
      <c r="H4904" s="70"/>
      <c r="I4904" s="70"/>
      <c r="J4904" s="70"/>
      <c r="K4904" s="70">
        <f>VLOOKUP('Base PF Saúde'!$D4904,'Porte Honorário'!$A$2:$D$44,4,0)</f>
        <v>0</v>
      </c>
      <c r="L4904" s="70">
        <f>'Base PF Saúde'!$K4904*'Base PF Saúde'!$C4904</f>
        <v>0</v>
      </c>
      <c r="M4904" s="70">
        <f>'Base PF Saúde'!$E4904*'Uco e Filme'!$A$2</f>
        <v>0</v>
      </c>
      <c r="N4904" s="70">
        <f>'Base PF Saúde'!$H4904*'Uco e Filme'!$A$11</f>
        <v>0</v>
      </c>
      <c r="O4904" s="71">
        <f>ROUND(SUM('Base PF Saúde'!$L4904:$N4904),2)</f>
        <v>0</v>
      </c>
    </row>
    <row r="4905" spans="1:15" x14ac:dyDescent="0.25">
      <c r="A4905" s="18">
        <v>41501012</v>
      </c>
      <c r="B4905" s="18" t="s">
        <v>4923</v>
      </c>
      <c r="C4905" s="24">
        <v>1</v>
      </c>
      <c r="D4905" s="24" t="s">
        <v>145</v>
      </c>
      <c r="E4905" s="20">
        <v>0.52</v>
      </c>
      <c r="F4905" s="21"/>
      <c r="G4905" s="21"/>
      <c r="H4905" s="21"/>
      <c r="I4905" s="21"/>
      <c r="J4905" s="21"/>
      <c r="K4905" s="22">
        <f>VLOOKUP(D4905,'Porte Honorário'!$A$3:$B$44,2,0)</f>
        <v>100.84</v>
      </c>
      <c r="L4905" s="22">
        <f>'Base PF Saúde'!$K4905*'Base PF Saúde'!$C4905</f>
        <v>100.84</v>
      </c>
      <c r="M4905" s="22">
        <f>'Base PF Saúde'!$E4905*'Uco e Filme'!$A$2</f>
        <v>9.4276</v>
      </c>
      <c r="N4905" s="22">
        <f>'Base PF Saúde'!$H4905*'Uco e Filme'!$A$11</f>
        <v>0</v>
      </c>
      <c r="O4905" s="23">
        <f>ROUND(SUM('Base PF Saúde'!$L4905:$N4905),2)</f>
        <v>110.27</v>
      </c>
    </row>
    <row r="4906" spans="1:15" x14ac:dyDescent="0.25">
      <c r="A4906" s="18">
        <v>41501020</v>
      </c>
      <c r="B4906" s="18" t="s">
        <v>4924</v>
      </c>
      <c r="C4906" s="24">
        <v>1</v>
      </c>
      <c r="D4906" s="24" t="s">
        <v>98</v>
      </c>
      <c r="E4906" s="20"/>
      <c r="F4906" s="21"/>
      <c r="G4906" s="21"/>
      <c r="H4906" s="21"/>
      <c r="I4906" s="21"/>
      <c r="J4906" s="21"/>
      <c r="K4906" s="22">
        <f>VLOOKUP(D4906,'Porte Honorário'!$A$3:$B$44,2,0)</f>
        <v>47.27</v>
      </c>
      <c r="L4906" s="22">
        <f>'Base PF Saúde'!$K4906*'Base PF Saúde'!$C4906</f>
        <v>47.27</v>
      </c>
      <c r="M4906" s="22">
        <f>'Base PF Saúde'!$E4906*'Uco e Filme'!$A$2</f>
        <v>0</v>
      </c>
      <c r="N4906" s="22">
        <f>'Base PF Saúde'!$H4906*'Uco e Filme'!$A$11</f>
        <v>0</v>
      </c>
      <c r="O4906" s="23">
        <f>ROUND(SUM('Base PF Saúde'!$L4906:$N4906),2)</f>
        <v>47.27</v>
      </c>
    </row>
    <row r="4907" spans="1:15" x14ac:dyDescent="0.25">
      <c r="A4907" s="18">
        <v>41501047</v>
      </c>
      <c r="B4907" s="18" t="s">
        <v>4925</v>
      </c>
      <c r="C4907" s="24">
        <v>1</v>
      </c>
      <c r="D4907" s="24" t="s">
        <v>64</v>
      </c>
      <c r="E4907" s="20">
        <v>0.38</v>
      </c>
      <c r="F4907" s="21"/>
      <c r="G4907" s="21"/>
      <c r="H4907" s="21"/>
      <c r="I4907" s="21"/>
      <c r="J4907" s="21"/>
      <c r="K4907" s="22">
        <f>VLOOKUP(D4907,'Porte Honorário'!$A$3:$B$44,2,0)</f>
        <v>63.04</v>
      </c>
      <c r="L4907" s="22">
        <f>'Base PF Saúde'!$K4907*'Base PF Saúde'!$C4907</f>
        <v>63.04</v>
      </c>
      <c r="M4907" s="22">
        <f>'Base PF Saúde'!$E4907*'Uco e Filme'!$A$2</f>
        <v>6.8893999999999993</v>
      </c>
      <c r="N4907" s="22">
        <f>'Base PF Saúde'!$H4907*'Uco e Filme'!$A$11</f>
        <v>0</v>
      </c>
      <c r="O4907" s="23">
        <f>ROUND(SUM('Base PF Saúde'!$L4907:$N4907),2)</f>
        <v>69.930000000000007</v>
      </c>
    </row>
    <row r="4908" spans="1:15" ht="13.9" customHeight="1" x14ac:dyDescent="0.25">
      <c r="A4908" s="18">
        <v>41501063</v>
      </c>
      <c r="B4908" s="18" t="s">
        <v>4926</v>
      </c>
      <c r="C4908" s="24">
        <v>1</v>
      </c>
      <c r="D4908" s="24" t="s">
        <v>50</v>
      </c>
      <c r="E4908" s="20">
        <v>1</v>
      </c>
      <c r="F4908" s="21"/>
      <c r="G4908" s="21"/>
      <c r="H4908" s="21"/>
      <c r="I4908" s="21"/>
      <c r="J4908" s="21"/>
      <c r="K4908" s="22">
        <f>VLOOKUP(D4908,'Porte Honorário'!$A$3:$B$44,2,0)</f>
        <v>85.08</v>
      </c>
      <c r="L4908" s="22">
        <f>'Base PF Saúde'!$K4908*'Base PF Saúde'!$C4908</f>
        <v>85.08</v>
      </c>
      <c r="M4908" s="22">
        <f>'Base PF Saúde'!$E4908*'Uco e Filme'!$A$2</f>
        <v>18.13</v>
      </c>
      <c r="N4908" s="22">
        <f>'Base PF Saúde'!$H4908*'Uco e Filme'!$A$11</f>
        <v>0</v>
      </c>
      <c r="O4908" s="23">
        <f>ROUND(SUM('Base PF Saúde'!$L4908:$N4908),2)</f>
        <v>103.21</v>
      </c>
    </row>
    <row r="4909" spans="1:15" ht="24" x14ac:dyDescent="0.25">
      <c r="A4909" s="18">
        <v>41501071</v>
      </c>
      <c r="B4909" s="18" t="s">
        <v>4927</v>
      </c>
      <c r="C4909" s="24">
        <v>1</v>
      </c>
      <c r="D4909" s="24" t="s">
        <v>137</v>
      </c>
      <c r="E4909" s="20"/>
      <c r="F4909" s="21"/>
      <c r="G4909" s="21"/>
      <c r="H4909" s="21"/>
      <c r="I4909" s="21"/>
      <c r="J4909" s="21"/>
      <c r="K4909" s="22">
        <f>VLOOKUP(D4909,'Porte Honorário'!$A$3:$B$44,2,0)</f>
        <v>31.52</v>
      </c>
      <c r="L4909" s="22">
        <f>'Base PF Saúde'!$K4909*'Base PF Saúde'!$C4909</f>
        <v>31.52</v>
      </c>
      <c r="M4909" s="22">
        <f>'Base PF Saúde'!$E4909*'Uco e Filme'!$A$2</f>
        <v>0</v>
      </c>
      <c r="N4909" s="22">
        <f>'Base PF Saúde'!$H4909*'Uco e Filme'!$A$11</f>
        <v>0</v>
      </c>
      <c r="O4909" s="23">
        <f>ROUND(SUM('Base PF Saúde'!$L4909:$N4909),2)</f>
        <v>31.52</v>
      </c>
    </row>
    <row r="4910" spans="1:15" ht="24" x14ac:dyDescent="0.25">
      <c r="A4910" s="18">
        <v>41501080</v>
      </c>
      <c r="B4910" s="18" t="s">
        <v>4928</v>
      </c>
      <c r="C4910" s="24">
        <v>1</v>
      </c>
      <c r="D4910" s="24" t="s">
        <v>137</v>
      </c>
      <c r="E4910" s="20"/>
      <c r="F4910" s="21"/>
      <c r="G4910" s="21"/>
      <c r="H4910" s="21"/>
      <c r="I4910" s="21"/>
      <c r="J4910" s="21"/>
      <c r="K4910" s="22">
        <f>VLOOKUP(D4910,'Porte Honorário'!$A$3:$B$44,2,0)</f>
        <v>31.52</v>
      </c>
      <c r="L4910" s="22">
        <f>'Base PF Saúde'!$K4910*'Base PF Saúde'!$C4910</f>
        <v>31.52</v>
      </c>
      <c r="M4910" s="22">
        <f>'Base PF Saúde'!$E4910*'Uco e Filme'!$A$2</f>
        <v>0</v>
      </c>
      <c r="N4910" s="22">
        <f>'Base PF Saúde'!$H4910*'Uco e Filme'!$A$11</f>
        <v>0</v>
      </c>
      <c r="O4910" s="23">
        <f>ROUND(SUM('Base PF Saúde'!$L4910:$N4910),2)</f>
        <v>31.52</v>
      </c>
    </row>
    <row r="4911" spans="1:15" ht="24" x14ac:dyDescent="0.25">
      <c r="A4911" s="18">
        <v>41501098</v>
      </c>
      <c r="B4911" s="18" t="s">
        <v>4929</v>
      </c>
      <c r="C4911" s="24">
        <v>1</v>
      </c>
      <c r="D4911" s="24" t="s">
        <v>64</v>
      </c>
      <c r="E4911" s="20">
        <v>7.16</v>
      </c>
      <c r="F4911" s="21"/>
      <c r="G4911" s="21"/>
      <c r="H4911" s="21"/>
      <c r="I4911" s="21"/>
      <c r="J4911" s="21"/>
      <c r="K4911" s="22">
        <f>VLOOKUP(D4911,'Porte Honorário'!$A$3:$B$44,2,0)</f>
        <v>63.04</v>
      </c>
      <c r="L4911" s="22">
        <f>'Base PF Saúde'!$K4911*'Base PF Saúde'!$C4911</f>
        <v>63.04</v>
      </c>
      <c r="M4911" s="22">
        <f>'Base PF Saúde'!$E4911*'Uco e Filme'!$A$2</f>
        <v>129.8108</v>
      </c>
      <c r="N4911" s="22">
        <f>'Base PF Saúde'!$H4911*'Uco e Filme'!$A$11</f>
        <v>0</v>
      </c>
      <c r="O4911" s="23">
        <f>ROUND(SUM('Base PF Saúde'!$L4911:$N4911),2)</f>
        <v>192.85</v>
      </c>
    </row>
    <row r="4912" spans="1:15" ht="13.9" customHeight="1" x14ac:dyDescent="0.25">
      <c r="A4912" s="18">
        <v>41501101</v>
      </c>
      <c r="B4912" s="18" t="s">
        <v>4930</v>
      </c>
      <c r="C4912" s="24">
        <v>1</v>
      </c>
      <c r="D4912" s="24" t="s">
        <v>98</v>
      </c>
      <c r="E4912" s="20"/>
      <c r="F4912" s="21"/>
      <c r="G4912" s="21"/>
      <c r="H4912" s="21"/>
      <c r="I4912" s="21"/>
      <c r="J4912" s="21"/>
      <c r="K4912" s="22">
        <f>VLOOKUP(D4912,'Porte Honorário'!$A$3:$B$44,2,0)</f>
        <v>47.27</v>
      </c>
      <c r="L4912" s="22">
        <f>'Base PF Saúde'!$K4912*'Base PF Saúde'!$C4912</f>
        <v>47.27</v>
      </c>
      <c r="M4912" s="22">
        <f>'Base PF Saúde'!$E4912*'Uco e Filme'!$A$2</f>
        <v>0</v>
      </c>
      <c r="N4912" s="22">
        <f>'Base PF Saúde'!$H4912*'Uco e Filme'!$A$11</f>
        <v>0</v>
      </c>
      <c r="O4912" s="23">
        <f>ROUND(SUM('Base PF Saúde'!$L4912:$N4912),2)</f>
        <v>47.27</v>
      </c>
    </row>
    <row r="4913" spans="1:15" ht="24" x14ac:dyDescent="0.25">
      <c r="A4913" s="18">
        <v>41501110</v>
      </c>
      <c r="B4913" s="18" t="s">
        <v>4931</v>
      </c>
      <c r="C4913" s="24">
        <v>1</v>
      </c>
      <c r="D4913" s="24" t="s">
        <v>64</v>
      </c>
      <c r="E4913" s="20">
        <v>1</v>
      </c>
      <c r="F4913" s="21"/>
      <c r="G4913" s="21"/>
      <c r="H4913" s="21"/>
      <c r="I4913" s="21"/>
      <c r="J4913" s="21"/>
      <c r="K4913" s="22">
        <f>VLOOKUP(D4913,'Porte Honorário'!$A$3:$B$44,2,0)</f>
        <v>63.04</v>
      </c>
      <c r="L4913" s="22">
        <f>'Base PF Saúde'!$K4913*'Base PF Saúde'!$C4913</f>
        <v>63.04</v>
      </c>
      <c r="M4913" s="22">
        <f>'Base PF Saúde'!$E4913*'Uco e Filme'!$A$2</f>
        <v>18.13</v>
      </c>
      <c r="N4913" s="22">
        <f>'Base PF Saúde'!$H4913*'Uco e Filme'!$A$11</f>
        <v>0</v>
      </c>
      <c r="O4913" s="23">
        <f>ROUND(SUM('Base PF Saúde'!$L4913:$N4913),2)</f>
        <v>81.17</v>
      </c>
    </row>
    <row r="4914" spans="1:15" x14ac:dyDescent="0.25">
      <c r="A4914" s="18">
        <v>41501128</v>
      </c>
      <c r="B4914" s="18" t="s">
        <v>4932</v>
      </c>
      <c r="C4914" s="24">
        <v>1</v>
      </c>
      <c r="D4914" s="24" t="s">
        <v>64</v>
      </c>
      <c r="E4914" s="20">
        <v>0.52</v>
      </c>
      <c r="F4914" s="21"/>
      <c r="G4914" s="21"/>
      <c r="H4914" s="21"/>
      <c r="I4914" s="21"/>
      <c r="J4914" s="21"/>
      <c r="K4914" s="22">
        <f>VLOOKUP(D4914,'Porte Honorário'!$A$3:$B$44,2,0)</f>
        <v>63.04</v>
      </c>
      <c r="L4914" s="22">
        <f>'Base PF Saúde'!$K4914*'Base PF Saúde'!$C4914</f>
        <v>63.04</v>
      </c>
      <c r="M4914" s="22">
        <f>'Base PF Saúde'!$E4914*'Uco e Filme'!$A$2</f>
        <v>9.4276</v>
      </c>
      <c r="N4914" s="22">
        <f>'Base PF Saúde'!$H4914*'Uco e Filme'!$A$11</f>
        <v>0</v>
      </c>
      <c r="O4914" s="23">
        <f>ROUND(SUM('Base PF Saúde'!$L4914:$N4914),2)</f>
        <v>72.47</v>
      </c>
    </row>
    <row r="4915" spans="1:15" ht="36" x14ac:dyDescent="0.25">
      <c r="A4915" s="18">
        <v>41501136</v>
      </c>
      <c r="B4915" s="18" t="s">
        <v>4933</v>
      </c>
      <c r="C4915" s="24">
        <v>1</v>
      </c>
      <c r="D4915" s="24" t="s">
        <v>132</v>
      </c>
      <c r="E4915" s="20"/>
      <c r="F4915" s="21"/>
      <c r="G4915" s="21"/>
      <c r="H4915" s="21"/>
      <c r="I4915" s="21"/>
      <c r="J4915" s="21"/>
      <c r="K4915" s="22">
        <f>VLOOKUP(D4915,'Porte Honorário'!$A$3:$B$44,2,0)</f>
        <v>15.75</v>
      </c>
      <c r="L4915" s="22">
        <f>'Base PF Saúde'!$K4915*'Base PF Saúde'!$C4915</f>
        <v>15.75</v>
      </c>
      <c r="M4915" s="22">
        <f>'Base PF Saúde'!$E4915*'Uco e Filme'!$A$2</f>
        <v>0</v>
      </c>
      <c r="N4915" s="22">
        <f>'Base PF Saúde'!$H4915*'Uco e Filme'!$A$11</f>
        <v>0</v>
      </c>
      <c r="O4915" s="23">
        <f>ROUND(SUM('Base PF Saúde'!$L4915:$N4915),2)</f>
        <v>15.75</v>
      </c>
    </row>
    <row r="4916" spans="1:15" x14ac:dyDescent="0.25">
      <c r="A4916" s="18">
        <v>41501144</v>
      </c>
      <c r="B4916" s="18" t="s">
        <v>4934</v>
      </c>
      <c r="C4916" s="24">
        <v>1</v>
      </c>
      <c r="D4916" s="24" t="s">
        <v>52</v>
      </c>
      <c r="E4916" s="20">
        <v>8.8000000000000007</v>
      </c>
      <c r="F4916" s="21"/>
      <c r="G4916" s="21"/>
      <c r="H4916" s="21"/>
      <c r="I4916" s="21"/>
      <c r="J4916" s="21"/>
      <c r="K4916" s="22">
        <f>VLOOKUP(D4916,'Porte Honorário'!$A$3:$B$44,2,0)</f>
        <v>138.65</v>
      </c>
      <c r="L4916" s="22">
        <f>'Base PF Saúde'!$K4916*'Base PF Saúde'!$C4916</f>
        <v>138.65</v>
      </c>
      <c r="M4916" s="22">
        <f>'Base PF Saúde'!$E4916*'Uco e Filme'!$A$2</f>
        <v>159.54400000000001</v>
      </c>
      <c r="N4916" s="22">
        <f>'Base PF Saúde'!$H4916*'Uco e Filme'!$A$11</f>
        <v>0</v>
      </c>
      <c r="O4916" s="23">
        <f>ROUND(SUM('Base PF Saúde'!$L4916:$N4916),2)</f>
        <v>298.19</v>
      </c>
    </row>
    <row r="4917" spans="1:15" ht="24" x14ac:dyDescent="0.25">
      <c r="A4917" s="18">
        <v>41501179</v>
      </c>
      <c r="B4917" s="18" t="s">
        <v>4935</v>
      </c>
      <c r="C4917" s="24">
        <v>1</v>
      </c>
      <c r="D4917" s="24" t="s">
        <v>64</v>
      </c>
      <c r="E4917" s="20">
        <v>1.8</v>
      </c>
      <c r="F4917" s="21"/>
      <c r="G4917" s="21"/>
      <c r="H4917" s="21"/>
      <c r="I4917" s="21"/>
      <c r="J4917" s="21"/>
      <c r="K4917" s="22">
        <f>VLOOKUP(D4917,'Porte Honorário'!$A$3:$B$44,2,0)</f>
        <v>63.04</v>
      </c>
      <c r="L4917" s="22">
        <f>'Base PF Saúde'!$K4917*'Base PF Saúde'!$C4917</f>
        <v>63.04</v>
      </c>
      <c r="M4917" s="22">
        <f>'Base PF Saúde'!$E4917*'Uco e Filme'!$A$2</f>
        <v>32.634</v>
      </c>
      <c r="N4917" s="22">
        <f>'Base PF Saúde'!$H4917*'Uco e Filme'!$A$11</f>
        <v>0</v>
      </c>
      <c r="O4917" s="23">
        <f>ROUND(SUM('Base PF Saúde'!$L4917:$N4917),2)</f>
        <v>95.67</v>
      </c>
    </row>
    <row r="4918" spans="1:15" ht="24" x14ac:dyDescent="0.25">
      <c r="A4918" s="18">
        <v>41501187</v>
      </c>
      <c r="B4918" s="18" t="s">
        <v>4936</v>
      </c>
      <c r="C4918" s="24">
        <v>1</v>
      </c>
      <c r="D4918" s="24" t="s">
        <v>98</v>
      </c>
      <c r="E4918" s="20">
        <v>1.8</v>
      </c>
      <c r="F4918" s="21"/>
      <c r="G4918" s="21"/>
      <c r="H4918" s="21"/>
      <c r="I4918" s="21"/>
      <c r="J4918" s="21"/>
      <c r="K4918" s="22">
        <f>VLOOKUP(D4918,'Porte Honorário'!$A$3:$B$44,2,0)</f>
        <v>47.27</v>
      </c>
      <c r="L4918" s="22">
        <f>'Base PF Saúde'!$K4918*'Base PF Saúde'!$C4918</f>
        <v>47.27</v>
      </c>
      <c r="M4918" s="22">
        <f>'Base PF Saúde'!$E4918*'Uco e Filme'!$A$2</f>
        <v>32.634</v>
      </c>
      <c r="N4918" s="22">
        <f>'Base PF Saúde'!$H4918*'Uco e Filme'!$A$11</f>
        <v>0</v>
      </c>
      <c r="O4918" s="23">
        <f>ROUND(SUM('Base PF Saúde'!$L4918:$N4918),2)</f>
        <v>79.900000000000006</v>
      </c>
    </row>
    <row r="4919" spans="1:15" ht="24" x14ac:dyDescent="0.25">
      <c r="A4919" s="18">
        <v>41501195</v>
      </c>
      <c r="B4919" s="18" t="s">
        <v>4937</v>
      </c>
      <c r="C4919" s="24">
        <v>1</v>
      </c>
      <c r="D4919" s="24" t="s">
        <v>64</v>
      </c>
      <c r="E4919" s="20">
        <v>1.8</v>
      </c>
      <c r="F4919" s="21"/>
      <c r="G4919" s="21"/>
      <c r="H4919" s="21"/>
      <c r="I4919" s="21"/>
      <c r="J4919" s="21"/>
      <c r="K4919" s="22">
        <f>VLOOKUP(D4919,'Porte Honorário'!$A$3:$B$44,2,0)</f>
        <v>63.04</v>
      </c>
      <c r="L4919" s="22">
        <f>'Base PF Saúde'!$K4919*'Base PF Saúde'!$C4919</f>
        <v>63.04</v>
      </c>
      <c r="M4919" s="22">
        <f>'Base PF Saúde'!$E4919*'Uco e Filme'!$A$2</f>
        <v>32.634</v>
      </c>
      <c r="N4919" s="22">
        <f>'Base PF Saúde'!$H4919*'Uco e Filme'!$A$11</f>
        <v>0</v>
      </c>
      <c r="O4919" s="23">
        <f>ROUND(SUM('Base PF Saúde'!$L4919:$N4919),2)</f>
        <v>95.67</v>
      </c>
    </row>
    <row r="4920" spans="1:15" x14ac:dyDescent="0.25">
      <c r="A4920" s="18">
        <v>41501209</v>
      </c>
      <c r="B4920" s="18" t="s">
        <v>4938</v>
      </c>
      <c r="C4920" s="24">
        <v>1</v>
      </c>
      <c r="D4920" s="24" t="s">
        <v>71</v>
      </c>
      <c r="E4920" s="20">
        <v>11.5</v>
      </c>
      <c r="F4920" s="21"/>
      <c r="G4920" s="21"/>
      <c r="H4920" s="21"/>
      <c r="I4920" s="21"/>
      <c r="J4920" s="21"/>
      <c r="K4920" s="22">
        <f>VLOOKUP(D4920,'Porte Honorário'!$A$3:$B$44,2,0)</f>
        <v>297.77</v>
      </c>
      <c r="L4920" s="22">
        <f>'Base PF Saúde'!$K4920*'Base PF Saúde'!$C4920</f>
        <v>297.77</v>
      </c>
      <c r="M4920" s="22">
        <f>'Base PF Saúde'!$E4920*'Uco e Filme'!$A$2</f>
        <v>208.49499999999998</v>
      </c>
      <c r="N4920" s="22">
        <f>'Base PF Saúde'!$H4920*'Uco e Filme'!$A$11</f>
        <v>0</v>
      </c>
      <c r="O4920" s="23">
        <f>ROUND(SUM('Base PF Saúde'!$L4920:$N4920),2)</f>
        <v>506.27</v>
      </c>
    </row>
    <row r="4921" spans="1:15" ht="13.9" customHeight="1" x14ac:dyDescent="0.25">
      <c r="A4921" s="69" t="s">
        <v>4939</v>
      </c>
      <c r="B4921" s="70"/>
      <c r="C4921" s="70"/>
      <c r="D4921" s="70"/>
      <c r="E4921" s="70"/>
      <c r="F4921" s="70"/>
      <c r="G4921" s="70"/>
      <c r="H4921" s="70"/>
      <c r="I4921" s="70"/>
      <c r="J4921" s="70"/>
      <c r="K4921" s="70">
        <f>VLOOKUP('Base PF Saúde'!$D4921,'Porte Honorário'!$A$2:$D$44,4,0)</f>
        <v>0</v>
      </c>
      <c r="L4921" s="70">
        <f>'Base PF Saúde'!$K4921*'Base PF Saúde'!$C4921</f>
        <v>0</v>
      </c>
      <c r="M4921" s="70">
        <f>'Base PF Saúde'!$E4921*'Uco e Filme'!$A$2</f>
        <v>0</v>
      </c>
      <c r="N4921" s="70">
        <f>'Base PF Saúde'!$H4921*'Uco e Filme'!$A$11</f>
        <v>0</v>
      </c>
      <c r="O4921" s="71">
        <f>ROUND(SUM('Base PF Saúde'!$L4921:$N4921),2)</f>
        <v>0</v>
      </c>
    </row>
    <row r="4922" spans="1:15" ht="13.9" customHeight="1" x14ac:dyDescent="0.25">
      <c r="A4922" s="69" t="s">
        <v>4848</v>
      </c>
      <c r="B4922" s="70"/>
      <c r="C4922" s="70"/>
      <c r="D4922" s="70"/>
      <c r="E4922" s="70"/>
      <c r="F4922" s="70"/>
      <c r="G4922" s="70"/>
      <c r="H4922" s="70"/>
      <c r="I4922" s="70"/>
      <c r="J4922" s="70"/>
      <c r="K4922" s="70">
        <f>VLOOKUP('Base PF Saúde'!$D4922,'Porte Honorário'!$A$2:$D$44,4,0)</f>
        <v>0</v>
      </c>
      <c r="L4922" s="70">
        <f>'Base PF Saúde'!$K4922*'Base PF Saúde'!$C4922</f>
        <v>0</v>
      </c>
      <c r="M4922" s="70">
        <f>'Base PF Saúde'!$E4922*'Uco e Filme'!$A$2</f>
        <v>0</v>
      </c>
      <c r="N4922" s="70">
        <f>'Base PF Saúde'!$H4922*'Uco e Filme'!$A$11</f>
        <v>0</v>
      </c>
      <c r="O4922" s="71">
        <f>ROUND(SUM('Base PF Saúde'!$L4922:$N4922),2)</f>
        <v>0</v>
      </c>
    </row>
    <row r="4923" spans="1:15" ht="13.9" customHeight="1" x14ac:dyDescent="0.25">
      <c r="A4923" s="69" t="s">
        <v>4849</v>
      </c>
      <c r="B4923" s="70"/>
      <c r="C4923" s="70"/>
      <c r="D4923" s="70"/>
      <c r="E4923" s="70"/>
      <c r="F4923" s="70"/>
      <c r="G4923" s="70"/>
      <c r="H4923" s="70"/>
      <c r="I4923" s="70"/>
      <c r="J4923" s="70"/>
      <c r="K4923" s="70">
        <f>VLOOKUP('Base PF Saúde'!$D4923,'Porte Honorário'!$A$2:$D$44,4,0)</f>
        <v>0</v>
      </c>
      <c r="L4923" s="70">
        <f>'Base PF Saúde'!$K4923*'Base PF Saúde'!$C4923</f>
        <v>0</v>
      </c>
      <c r="M4923" s="70">
        <f>'Base PF Saúde'!$E4923*'Uco e Filme'!$A$2</f>
        <v>0</v>
      </c>
      <c r="N4923" s="70">
        <f>'Base PF Saúde'!$H4923*'Uco e Filme'!$A$11</f>
        <v>0</v>
      </c>
      <c r="O4923" s="71">
        <f>ROUND(SUM('Base PF Saúde'!$L4923:$N4923),2)</f>
        <v>0</v>
      </c>
    </row>
    <row r="4924" spans="1:15" ht="18" customHeight="1" x14ac:dyDescent="0.25">
      <c r="A4924" s="72" t="s">
        <v>4940</v>
      </c>
      <c r="B4924" s="73"/>
      <c r="C4924" s="73"/>
      <c r="D4924" s="73"/>
      <c r="E4924" s="73"/>
      <c r="F4924" s="73"/>
      <c r="G4924" s="73"/>
      <c r="H4924" s="73"/>
      <c r="I4924" s="73"/>
      <c r="J4924" s="73"/>
      <c r="K4924" s="73"/>
      <c r="L4924" s="73"/>
      <c r="M4924" s="73"/>
      <c r="N4924" s="73"/>
      <c r="O4924" s="74"/>
    </row>
    <row r="4925" spans="1:15" ht="18" customHeight="1" x14ac:dyDescent="0.25">
      <c r="A4925" s="72" t="s">
        <v>4941</v>
      </c>
      <c r="B4925" s="73"/>
      <c r="C4925" s="73"/>
      <c r="D4925" s="73"/>
      <c r="E4925" s="73"/>
      <c r="F4925" s="73"/>
      <c r="G4925" s="73"/>
      <c r="H4925" s="73"/>
      <c r="I4925" s="73"/>
      <c r="J4925" s="73"/>
      <c r="K4925" s="73"/>
      <c r="L4925" s="73"/>
      <c r="M4925" s="73"/>
      <c r="N4925" s="73"/>
      <c r="O4925" s="74"/>
    </row>
    <row r="4926" spans="1:15" ht="24" x14ac:dyDescent="0.25">
      <c r="A4926" s="21">
        <v>70010707</v>
      </c>
      <c r="B4926" s="18" t="s">
        <v>4942</v>
      </c>
      <c r="C4926" s="34">
        <v>1.3511507052709699</v>
      </c>
      <c r="D4926" s="19" t="s">
        <v>145</v>
      </c>
      <c r="E4926" s="20"/>
      <c r="F4926" s="20"/>
      <c r="G4926" s="21"/>
      <c r="H4926" s="21"/>
      <c r="I4926" s="21"/>
      <c r="J4926" s="21"/>
      <c r="K4926" s="22"/>
      <c r="L4926" s="22"/>
      <c r="M4926" s="22">
        <v>0</v>
      </c>
      <c r="N4926" s="22">
        <v>0</v>
      </c>
      <c r="O4926" s="23">
        <v>167.39</v>
      </c>
    </row>
    <row r="4927" spans="1:15" ht="24" x14ac:dyDescent="0.25">
      <c r="A4927" s="21">
        <v>70020702</v>
      </c>
      <c r="B4927" s="18" t="s">
        <v>4943</v>
      </c>
      <c r="C4927" s="24">
        <v>1.0599799999999999</v>
      </c>
      <c r="D4927" s="24" t="s">
        <v>102</v>
      </c>
      <c r="E4927" s="20"/>
      <c r="F4927" s="20"/>
      <c r="G4927" s="21"/>
      <c r="H4927" s="21"/>
      <c r="I4927" s="21"/>
      <c r="J4927" s="21"/>
      <c r="K4927" s="22">
        <f>VLOOKUP(D4927,'Porte Honorário'!$A$3:$B$44,2,0)</f>
        <v>176.44</v>
      </c>
      <c r="L4927" s="22">
        <f>'Base PF Saúde'!$K4927*'Base PF Saúde'!$C4927</f>
        <v>187.0228712</v>
      </c>
      <c r="M4927" s="22">
        <f>'Base PF Saúde'!$E4927*'Uco e Filme'!$A$2</f>
        <v>0</v>
      </c>
      <c r="N4927" s="22">
        <f>'Base PF Saúde'!$H4927*'Uco e Filme'!$A$11</f>
        <v>0</v>
      </c>
      <c r="O4927" s="23">
        <f>'Base PF Saúde'!$L4927</f>
        <v>187.0228712</v>
      </c>
    </row>
    <row r="4928" spans="1:15" ht="24" x14ac:dyDescent="0.25">
      <c r="A4928" s="21">
        <v>70010537</v>
      </c>
      <c r="B4928" s="18" t="s">
        <v>4944</v>
      </c>
      <c r="C4928" s="35"/>
      <c r="D4928" s="24"/>
      <c r="E4928" s="20"/>
      <c r="F4928" s="20"/>
      <c r="G4928" s="21"/>
      <c r="H4928" s="21"/>
      <c r="I4928" s="21"/>
      <c r="J4928" s="21"/>
      <c r="K4928" s="22"/>
      <c r="L4928" s="22"/>
      <c r="M4928" s="22">
        <v>0</v>
      </c>
      <c r="N4928" s="22">
        <v>0</v>
      </c>
      <c r="O4928" s="23">
        <v>167.39</v>
      </c>
    </row>
    <row r="4929" spans="1:15" ht="24" x14ac:dyDescent="0.25">
      <c r="A4929" s="21">
        <v>70010800</v>
      </c>
      <c r="B4929" s="18" t="s">
        <v>4945</v>
      </c>
      <c r="C4929" s="19">
        <v>1.3511</v>
      </c>
      <c r="D4929" s="19" t="s">
        <v>145</v>
      </c>
      <c r="E4929" s="20"/>
      <c r="F4929" s="20"/>
      <c r="G4929" s="21"/>
      <c r="H4929" s="21"/>
      <c r="I4929" s="21"/>
      <c r="J4929" s="21"/>
      <c r="K4929" s="22"/>
      <c r="L4929" s="22"/>
      <c r="M4929" s="22">
        <v>0</v>
      </c>
      <c r="N4929" s="22">
        <v>0</v>
      </c>
      <c r="O4929" s="23">
        <v>154.66</v>
      </c>
    </row>
    <row r="4930" spans="1:15" ht="24" x14ac:dyDescent="0.25">
      <c r="A4930" s="21">
        <v>70010731</v>
      </c>
      <c r="B4930" s="18" t="s">
        <v>4946</v>
      </c>
      <c r="C4930" s="19">
        <v>1.3511</v>
      </c>
      <c r="D4930" s="19" t="s">
        <v>145</v>
      </c>
      <c r="E4930" s="20"/>
      <c r="F4930" s="20"/>
      <c r="G4930" s="21"/>
      <c r="H4930" s="21"/>
      <c r="I4930" s="21"/>
      <c r="J4930" s="21"/>
      <c r="K4930" s="22"/>
      <c r="L4930" s="22"/>
      <c r="M4930" s="22">
        <v>0</v>
      </c>
      <c r="N4930" s="22">
        <v>0</v>
      </c>
      <c r="O4930" s="23">
        <v>154.66</v>
      </c>
    </row>
    <row r="4931" spans="1:15" ht="24" x14ac:dyDescent="0.25">
      <c r="A4931" s="21">
        <v>70010740</v>
      </c>
      <c r="B4931" s="18" t="s">
        <v>4947</v>
      </c>
      <c r="C4931" s="35"/>
      <c r="D4931" s="24"/>
      <c r="E4931" s="27"/>
      <c r="F4931" s="27"/>
      <c r="G4931" s="24"/>
      <c r="H4931" s="24"/>
      <c r="I4931" s="24"/>
      <c r="J4931" s="24"/>
      <c r="K4931" s="22"/>
      <c r="L4931" s="22"/>
      <c r="M4931" s="22">
        <v>0</v>
      </c>
      <c r="N4931" s="22">
        <v>0</v>
      </c>
      <c r="O4931" s="23">
        <v>154.66</v>
      </c>
    </row>
    <row r="4932" spans="1:15" ht="13.9" customHeight="1" x14ac:dyDescent="0.25">
      <c r="A4932" s="21">
        <v>70010766</v>
      </c>
      <c r="B4932" s="18" t="s">
        <v>4948</v>
      </c>
      <c r="C4932" s="35"/>
      <c r="D4932" s="24"/>
      <c r="E4932" s="27"/>
      <c r="F4932" s="27"/>
      <c r="G4932" s="24"/>
      <c r="H4932" s="24"/>
      <c r="I4932" s="24"/>
      <c r="J4932" s="24"/>
      <c r="K4932" s="22"/>
      <c r="L4932" s="22"/>
      <c r="M4932" s="22">
        <v>0</v>
      </c>
      <c r="N4932" s="22">
        <v>0</v>
      </c>
      <c r="O4932" s="23">
        <v>154.66</v>
      </c>
    </row>
    <row r="4933" spans="1:15" ht="24" x14ac:dyDescent="0.25">
      <c r="A4933" s="21">
        <v>70010499</v>
      </c>
      <c r="B4933" s="18" t="s">
        <v>4949</v>
      </c>
      <c r="C4933" s="19">
        <v>1.3511</v>
      </c>
      <c r="D4933" s="19" t="s">
        <v>145</v>
      </c>
      <c r="E4933" s="20"/>
      <c r="F4933" s="20"/>
      <c r="G4933" s="21"/>
      <c r="H4933" s="21"/>
      <c r="I4933" s="21"/>
      <c r="J4933" s="21"/>
      <c r="K4933" s="22"/>
      <c r="L4933" s="22"/>
      <c r="M4933" s="22">
        <v>0</v>
      </c>
      <c r="N4933" s="22">
        <v>0</v>
      </c>
      <c r="O4933" s="23">
        <v>154.66</v>
      </c>
    </row>
    <row r="4934" spans="1:15" ht="24" x14ac:dyDescent="0.25">
      <c r="A4934" s="21">
        <v>70010294</v>
      </c>
      <c r="B4934" s="18" t="s">
        <v>4950</v>
      </c>
      <c r="C4934" s="19">
        <v>1.3511</v>
      </c>
      <c r="D4934" s="19" t="s">
        <v>145</v>
      </c>
      <c r="E4934" s="20"/>
      <c r="F4934" s="20"/>
      <c r="G4934" s="21"/>
      <c r="H4934" s="21"/>
      <c r="I4934" s="21"/>
      <c r="J4934" s="21"/>
      <c r="K4934" s="22"/>
      <c r="L4934" s="22"/>
      <c r="M4934" s="22">
        <v>0</v>
      </c>
      <c r="N4934" s="22">
        <v>0</v>
      </c>
      <c r="O4934" s="23">
        <v>154.66</v>
      </c>
    </row>
    <row r="4935" spans="1:15" ht="24" x14ac:dyDescent="0.25">
      <c r="A4935" s="21">
        <v>70010723</v>
      </c>
      <c r="B4935" s="18" t="s">
        <v>4951</v>
      </c>
      <c r="C4935" s="19">
        <v>1.3511</v>
      </c>
      <c r="D4935" s="19" t="s">
        <v>145</v>
      </c>
      <c r="E4935" s="20"/>
      <c r="F4935" s="20"/>
      <c r="G4935" s="21"/>
      <c r="H4935" s="21"/>
      <c r="I4935" s="21"/>
      <c r="J4935" s="21"/>
      <c r="K4935" s="22"/>
      <c r="L4935" s="22"/>
      <c r="M4935" s="22">
        <v>0</v>
      </c>
      <c r="N4935" s="22">
        <v>0</v>
      </c>
      <c r="O4935" s="23">
        <v>154.66</v>
      </c>
    </row>
    <row r="4936" spans="1:15" ht="24" x14ac:dyDescent="0.25">
      <c r="A4936" s="21">
        <v>70010138</v>
      </c>
      <c r="B4936" s="18" t="s">
        <v>4952</v>
      </c>
      <c r="C4936" s="19"/>
      <c r="D4936" s="19"/>
      <c r="E4936" s="20"/>
      <c r="F4936" s="20"/>
      <c r="G4936" s="21"/>
      <c r="H4936" s="21"/>
      <c r="I4936" s="21"/>
      <c r="J4936" s="21"/>
      <c r="K4936" s="22"/>
      <c r="L4936" s="22"/>
      <c r="M4936" s="22">
        <v>0</v>
      </c>
      <c r="N4936" s="22">
        <v>0</v>
      </c>
      <c r="O4936" s="23">
        <v>154.66</v>
      </c>
    </row>
    <row r="4937" spans="1:15" ht="24" x14ac:dyDescent="0.25">
      <c r="A4937" s="21">
        <v>70010758</v>
      </c>
      <c r="B4937" s="18" t="s">
        <v>4953</v>
      </c>
      <c r="C4937" s="19"/>
      <c r="D4937" s="19"/>
      <c r="E4937" s="20"/>
      <c r="F4937" s="20"/>
      <c r="G4937" s="21"/>
      <c r="H4937" s="21"/>
      <c r="I4937" s="21"/>
      <c r="J4937" s="21"/>
      <c r="K4937" s="22"/>
      <c r="L4937" s="22"/>
      <c r="M4937" s="22">
        <v>0</v>
      </c>
      <c r="N4937" s="22">
        <v>0</v>
      </c>
      <c r="O4937" s="23">
        <v>154.66</v>
      </c>
    </row>
    <row r="4938" spans="1:15" ht="24" x14ac:dyDescent="0.25">
      <c r="A4938" s="36">
        <v>70010456</v>
      </c>
      <c r="B4938" s="37" t="s">
        <v>4954</v>
      </c>
      <c r="C4938" s="38"/>
      <c r="D4938" s="38"/>
      <c r="E4938" s="39"/>
      <c r="F4938" s="39"/>
      <c r="G4938" s="36"/>
      <c r="H4938" s="36"/>
      <c r="I4938" s="36"/>
      <c r="J4938" s="36"/>
      <c r="K4938" s="40"/>
      <c r="L4938" s="40"/>
      <c r="M4938" s="40">
        <v>0</v>
      </c>
      <c r="N4938" s="40">
        <v>0</v>
      </c>
      <c r="O4938" s="41">
        <v>154.66</v>
      </c>
    </row>
  </sheetData>
  <mergeCells count="2721">
    <mergeCell ref="A15:O15"/>
    <mergeCell ref="A16:O16"/>
    <mergeCell ref="A17:O17"/>
    <mergeCell ref="A18:O18"/>
    <mergeCell ref="A19:O19"/>
    <mergeCell ref="A20:O20"/>
    <mergeCell ref="A9:O9"/>
    <mergeCell ref="A10:O10"/>
    <mergeCell ref="A11:O11"/>
    <mergeCell ref="A12:O12"/>
    <mergeCell ref="A13:O13"/>
    <mergeCell ref="A14:O14"/>
    <mergeCell ref="B1:M1"/>
    <mergeCell ref="A3:O3"/>
    <mergeCell ref="A5:O5"/>
    <mergeCell ref="A6:O6"/>
    <mergeCell ref="A7:O7"/>
    <mergeCell ref="A8:O8"/>
    <mergeCell ref="A41:O41"/>
    <mergeCell ref="A42:O42"/>
    <mergeCell ref="A43:O43"/>
    <mergeCell ref="A44:O44"/>
    <mergeCell ref="A45:O45"/>
    <mergeCell ref="A33:O33"/>
    <mergeCell ref="A34:O34"/>
    <mergeCell ref="A35:O35"/>
    <mergeCell ref="A36:O36"/>
    <mergeCell ref="A37:O37"/>
    <mergeCell ref="A27:O27"/>
    <mergeCell ref="A28:O28"/>
    <mergeCell ref="A29:O29"/>
    <mergeCell ref="A30:O30"/>
    <mergeCell ref="A31:O31"/>
    <mergeCell ref="A32:O32"/>
    <mergeCell ref="A21:O21"/>
    <mergeCell ref="A22:O22"/>
    <mergeCell ref="A23:O23"/>
    <mergeCell ref="A24:O24"/>
    <mergeCell ref="A25:O25"/>
    <mergeCell ref="A26:O26"/>
    <mergeCell ref="A62:O62"/>
    <mergeCell ref="A63:O63"/>
    <mergeCell ref="A66:O66"/>
    <mergeCell ref="A67:O67"/>
    <mergeCell ref="A68:O68"/>
    <mergeCell ref="A69:O69"/>
    <mergeCell ref="A53:O53"/>
    <mergeCell ref="A57:O57"/>
    <mergeCell ref="A58:O58"/>
    <mergeCell ref="A59:O59"/>
    <mergeCell ref="A60:O60"/>
    <mergeCell ref="A61:O61"/>
    <mergeCell ref="A46:O46"/>
    <mergeCell ref="A47:O47"/>
    <mergeCell ref="A48:O48"/>
    <mergeCell ref="A49:O49"/>
    <mergeCell ref="A51:O51"/>
    <mergeCell ref="A52:O52"/>
    <mergeCell ref="A96:O96"/>
    <mergeCell ref="A97:O97"/>
    <mergeCell ref="A98:O98"/>
    <mergeCell ref="A99:O99"/>
    <mergeCell ref="A100:O100"/>
    <mergeCell ref="A101:O101"/>
    <mergeCell ref="A90:O90"/>
    <mergeCell ref="A91:O91"/>
    <mergeCell ref="A92:O92"/>
    <mergeCell ref="A93:O93"/>
    <mergeCell ref="A94:O94"/>
    <mergeCell ref="A95:O95"/>
    <mergeCell ref="A70:O70"/>
    <mergeCell ref="A71:O71"/>
    <mergeCell ref="A77:O77"/>
    <mergeCell ref="A87:O87"/>
    <mergeCell ref="A88:O88"/>
    <mergeCell ref="A89:O89"/>
    <mergeCell ref="A235:O235"/>
    <mergeCell ref="A236:O236"/>
    <mergeCell ref="A237:O237"/>
    <mergeCell ref="A238:O238"/>
    <mergeCell ref="A239:O239"/>
    <mergeCell ref="A240:O240"/>
    <mergeCell ref="A108:O108"/>
    <mergeCell ref="A109:O109"/>
    <mergeCell ref="A125:O125"/>
    <mergeCell ref="A131:O131"/>
    <mergeCell ref="A201:O201"/>
    <mergeCell ref="A232:O232"/>
    <mergeCell ref="A102:O102"/>
    <mergeCell ref="A103:O103"/>
    <mergeCell ref="A104:O104"/>
    <mergeCell ref="A105:O105"/>
    <mergeCell ref="A106:O106"/>
    <mergeCell ref="A107:O107"/>
    <mergeCell ref="A280:O280"/>
    <mergeCell ref="A281:O281"/>
    <mergeCell ref="A282:O282"/>
    <mergeCell ref="A283:O283"/>
    <mergeCell ref="A284:O284"/>
    <mergeCell ref="A259:O259"/>
    <mergeCell ref="A260:O260"/>
    <mergeCell ref="A267:O267"/>
    <mergeCell ref="A273:O273"/>
    <mergeCell ref="A291:O291"/>
    <mergeCell ref="A394:O394"/>
    <mergeCell ref="A285:O285"/>
    <mergeCell ref="A286:O286"/>
    <mergeCell ref="A287:O287"/>
    <mergeCell ref="A288:O288"/>
    <mergeCell ref="A241:O241"/>
    <mergeCell ref="A242:O242"/>
    <mergeCell ref="A255:O255"/>
    <mergeCell ref="A256:O256"/>
    <mergeCell ref="A257:O257"/>
    <mergeCell ref="A258:O258"/>
    <mergeCell ref="A530:O530"/>
    <mergeCell ref="A543:O543"/>
    <mergeCell ref="A548:O548"/>
    <mergeCell ref="A568:O568"/>
    <mergeCell ref="A574:O574"/>
    <mergeCell ref="A580:O580"/>
    <mergeCell ref="A289:O289"/>
    <mergeCell ref="A290:O290"/>
    <mergeCell ref="A487:O487"/>
    <mergeCell ref="A510:O510"/>
    <mergeCell ref="A524:O524"/>
    <mergeCell ref="A391:O391"/>
    <mergeCell ref="A392:O392"/>
    <mergeCell ref="A393:O393"/>
    <mergeCell ref="A406:O406"/>
    <mergeCell ref="A422:O422"/>
    <mergeCell ref="A426:O426"/>
    <mergeCell ref="A437:O437"/>
    <mergeCell ref="A463:O463"/>
    <mergeCell ref="A727:O727"/>
    <mergeCell ref="A736:O736"/>
    <mergeCell ref="A757:O757"/>
    <mergeCell ref="A773:O773"/>
    <mergeCell ref="A787:O787"/>
    <mergeCell ref="A839:O839"/>
    <mergeCell ref="A734:O734"/>
    <mergeCell ref="A735:O735"/>
    <mergeCell ref="A747:O747"/>
    <mergeCell ref="A667:O667"/>
    <mergeCell ref="A687:O687"/>
    <mergeCell ref="A691:O691"/>
    <mergeCell ref="A695:O695"/>
    <mergeCell ref="A707:O707"/>
    <mergeCell ref="A713:O713"/>
    <mergeCell ref="A686:O686"/>
    <mergeCell ref="A591:O591"/>
    <mergeCell ref="A618:O618"/>
    <mergeCell ref="A632:O632"/>
    <mergeCell ref="A644:O644"/>
    <mergeCell ref="A655:O655"/>
    <mergeCell ref="A660:O660"/>
    <mergeCell ref="A1157:O1157"/>
    <mergeCell ref="A1175:O1175"/>
    <mergeCell ref="A1201:O1201"/>
    <mergeCell ref="A1286:O1286"/>
    <mergeCell ref="A1295:O1295"/>
    <mergeCell ref="A1324:O1324"/>
    <mergeCell ref="A1061:O1061"/>
    <mergeCell ref="A1070:O1070"/>
    <mergeCell ref="A1074:O1074"/>
    <mergeCell ref="A1116:O1116"/>
    <mergeCell ref="A1133:O1133"/>
    <mergeCell ref="A1143:O1143"/>
    <mergeCell ref="A1114:O1114"/>
    <mergeCell ref="A1115:O1115"/>
    <mergeCell ref="A1019:O1019"/>
    <mergeCell ref="A1025:O1025"/>
    <mergeCell ref="A1032:O1032"/>
    <mergeCell ref="A1036:O1036"/>
    <mergeCell ref="A1042:O1042"/>
    <mergeCell ref="A1046:O1046"/>
    <mergeCell ref="A1533:O1533"/>
    <mergeCell ref="A1549:O1549"/>
    <mergeCell ref="A1566:O1566"/>
    <mergeCell ref="A1572:O1572"/>
    <mergeCell ref="A1596:O1596"/>
    <mergeCell ref="A1620:O1620"/>
    <mergeCell ref="A1539:O1539"/>
    <mergeCell ref="A1540:O1540"/>
    <mergeCell ref="A1541:O1541"/>
    <mergeCell ref="A1542:O1542"/>
    <mergeCell ref="A1480:O1480"/>
    <mergeCell ref="A1490:O1490"/>
    <mergeCell ref="A1501:O1501"/>
    <mergeCell ref="A1508:O1508"/>
    <mergeCell ref="A1518:O1518"/>
    <mergeCell ref="A1525:O1525"/>
    <mergeCell ref="A1341:O1341"/>
    <mergeCell ref="A1372:O1372"/>
    <mergeCell ref="A1391:O1391"/>
    <mergeCell ref="A1409:O1409"/>
    <mergeCell ref="A1443:O1443"/>
    <mergeCell ref="A1456:O1456"/>
    <mergeCell ref="A1817:O1817"/>
    <mergeCell ref="A1850:O1850"/>
    <mergeCell ref="A1862:O1862"/>
    <mergeCell ref="A1878:O1878"/>
    <mergeCell ref="A1885:O1885"/>
    <mergeCell ref="A1887:O1887"/>
    <mergeCell ref="A1693:O1693"/>
    <mergeCell ref="A1737:O1737"/>
    <mergeCell ref="A1762:O1762"/>
    <mergeCell ref="A1773:O1773"/>
    <mergeCell ref="A1781:O1781"/>
    <mergeCell ref="A1796:O1796"/>
    <mergeCell ref="A1752:O1752"/>
    <mergeCell ref="A1753:O1753"/>
    <mergeCell ref="A1754:O1754"/>
    <mergeCell ref="A1755:O1755"/>
    <mergeCell ref="A1645:O1645"/>
    <mergeCell ref="A1651:O1651"/>
    <mergeCell ref="A1663:O1663"/>
    <mergeCell ref="A1669:O1669"/>
    <mergeCell ref="A1674:O1674"/>
    <mergeCell ref="A1686:O1686"/>
    <mergeCell ref="A1778:O1778"/>
    <mergeCell ref="A1779:O1779"/>
    <mergeCell ref="A1780:O1780"/>
    <mergeCell ref="A1813:O1813"/>
    <mergeCell ref="A1814:O1814"/>
    <mergeCell ref="A1815:O1815"/>
    <mergeCell ref="A1756:O1756"/>
    <mergeCell ref="A1757:O1757"/>
    <mergeCell ref="A1758:O1758"/>
    <mergeCell ref="A1759:O1759"/>
    <mergeCell ref="A2582:O2582"/>
    <mergeCell ref="A2610:O2610"/>
    <mergeCell ref="A2615:O2615"/>
    <mergeCell ref="A2642:O2642"/>
    <mergeCell ref="A2674:O2674"/>
    <mergeCell ref="A2680:O2680"/>
    <mergeCell ref="A2473:O2473"/>
    <mergeCell ref="A2501:O2501"/>
    <mergeCell ref="A2515:O2515"/>
    <mergeCell ref="A2529:O2529"/>
    <mergeCell ref="A2557:O2557"/>
    <mergeCell ref="A2573:O2573"/>
    <mergeCell ref="A2569:O2569"/>
    <mergeCell ref="A2499:O2499"/>
    <mergeCell ref="A2500:O2500"/>
    <mergeCell ref="A2567:O2567"/>
    <mergeCell ref="A2385:O2385"/>
    <mergeCell ref="A2413:O2413"/>
    <mergeCell ref="A2431:O2431"/>
    <mergeCell ref="A2437:O2437"/>
    <mergeCell ref="A2453:O2453"/>
    <mergeCell ref="A2460:O2460"/>
    <mergeCell ref="A2430:O2430"/>
    <mergeCell ref="A2568:O2568"/>
    <mergeCell ref="A2639:O2639"/>
    <mergeCell ref="A2640:O2640"/>
    <mergeCell ref="A2641:O2641"/>
    <mergeCell ref="A2678:O2678"/>
    <mergeCell ref="A2679:O2679"/>
    <mergeCell ref="A2736:O2736"/>
    <mergeCell ref="A2743:O2743"/>
    <mergeCell ref="A2746:O2746"/>
    <mergeCell ref="A2797:O2797"/>
    <mergeCell ref="A2803:O2803"/>
    <mergeCell ref="A2739:O2739"/>
    <mergeCell ref="A2779:O2779"/>
    <mergeCell ref="A2780:O2780"/>
    <mergeCell ref="A2781:O2781"/>
    <mergeCell ref="A2716:O2716"/>
    <mergeCell ref="A2720:O2720"/>
    <mergeCell ref="A2724:O2724"/>
    <mergeCell ref="A2727:O2727"/>
    <mergeCell ref="A2730:O2730"/>
    <mergeCell ref="A2733:O2733"/>
    <mergeCell ref="A2782:O2782"/>
    <mergeCell ref="A2783:O2783"/>
    <mergeCell ref="A2784:O2784"/>
    <mergeCell ref="A2785:O2785"/>
    <mergeCell ref="A2786:O2786"/>
    <mergeCell ref="A2787:O2787"/>
    <mergeCell ref="A4021:O4021"/>
    <mergeCell ref="A4022:O4022"/>
    <mergeCell ref="A4023:O4023"/>
    <mergeCell ref="A4024:O4024"/>
    <mergeCell ref="A4025:O4025"/>
    <mergeCell ref="A4026:O4026"/>
    <mergeCell ref="A4130:O4130"/>
    <mergeCell ref="A4131:O4131"/>
    <mergeCell ref="A4132:O4132"/>
    <mergeCell ref="A3016:O3016"/>
    <mergeCell ref="A2885:O2885"/>
    <mergeCell ref="A2886:O2886"/>
    <mergeCell ref="A2887:O2887"/>
    <mergeCell ref="A3009:O3009"/>
    <mergeCell ref="A3012:O3012"/>
    <mergeCell ref="A3013:O3013"/>
    <mergeCell ref="A3014:O3014"/>
    <mergeCell ref="A3015:O3015"/>
    <mergeCell ref="A2906:O2906"/>
    <mergeCell ref="A2939:O2939"/>
    <mergeCell ref="A3616:O3616"/>
    <mergeCell ref="A3659:O3659"/>
    <mergeCell ref="A3700:O3700"/>
    <mergeCell ref="A3717:O3717"/>
    <mergeCell ref="A3752:O3752"/>
    <mergeCell ref="A3356:O3356"/>
    <mergeCell ref="A589:O589"/>
    <mergeCell ref="A590:O590"/>
    <mergeCell ref="A682:O682"/>
    <mergeCell ref="A683:O683"/>
    <mergeCell ref="A684:O684"/>
    <mergeCell ref="A685:O685"/>
    <mergeCell ref="A4924:O4924"/>
    <mergeCell ref="A4925:O4925"/>
    <mergeCell ref="A383:O383"/>
    <mergeCell ref="A384:O384"/>
    <mergeCell ref="A385:O385"/>
    <mergeCell ref="A386:O386"/>
    <mergeCell ref="A387:O387"/>
    <mergeCell ref="A388:O388"/>
    <mergeCell ref="A389:O389"/>
    <mergeCell ref="A390:O390"/>
    <mergeCell ref="A4729:O4729"/>
    <mergeCell ref="A4752:O4752"/>
    <mergeCell ref="A4763:O4763"/>
    <mergeCell ref="A4776:O4776"/>
    <mergeCell ref="A4784:O4784"/>
    <mergeCell ref="A4833:O4833"/>
    <mergeCell ref="A4750:O4750"/>
    <mergeCell ref="A4751:O4751"/>
    <mergeCell ref="A4829:O4829"/>
    <mergeCell ref="A4830:O4830"/>
    <mergeCell ref="A4401:O4401"/>
    <mergeCell ref="A4529:O4529"/>
    <mergeCell ref="A4590:O4590"/>
    <mergeCell ref="A4613:O4613"/>
    <mergeCell ref="A4667:O4667"/>
    <mergeCell ref="A4721:O4721"/>
    <mergeCell ref="A886:O886"/>
    <mergeCell ref="A887:O887"/>
    <mergeCell ref="A888:O888"/>
    <mergeCell ref="A1023:O1023"/>
    <mergeCell ref="A1024:O1024"/>
    <mergeCell ref="A1113:O1113"/>
    <mergeCell ref="A880:O880"/>
    <mergeCell ref="A881:O881"/>
    <mergeCell ref="A882:O882"/>
    <mergeCell ref="A883:O883"/>
    <mergeCell ref="A884:O884"/>
    <mergeCell ref="A885:O885"/>
    <mergeCell ref="A874:O874"/>
    <mergeCell ref="A875:O875"/>
    <mergeCell ref="A876:O876"/>
    <mergeCell ref="A877:O877"/>
    <mergeCell ref="A878:O878"/>
    <mergeCell ref="A879:O879"/>
    <mergeCell ref="A889:O889"/>
    <mergeCell ref="A951:O951"/>
    <mergeCell ref="A973:O973"/>
    <mergeCell ref="A982:O982"/>
    <mergeCell ref="A1001:O1001"/>
    <mergeCell ref="A1010:O1010"/>
    <mergeCell ref="A1760:O1760"/>
    <mergeCell ref="A1761:O1761"/>
    <mergeCell ref="A1543:O1543"/>
    <mergeCell ref="A1544:O1544"/>
    <mergeCell ref="A1545:O1545"/>
    <mergeCell ref="A1546:O1546"/>
    <mergeCell ref="A1547:O1547"/>
    <mergeCell ref="A1548:O1548"/>
    <mergeCell ref="A2467:O2467"/>
    <mergeCell ref="A2468:O2468"/>
    <mergeCell ref="A2469:O2469"/>
    <mergeCell ref="A2470:O2470"/>
    <mergeCell ref="A2471:O2471"/>
    <mergeCell ref="A2472:O2472"/>
    <mergeCell ref="A1893:O1893"/>
    <mergeCell ref="A1894:O1894"/>
    <mergeCell ref="A1895:O1895"/>
    <mergeCell ref="A1896:O1896"/>
    <mergeCell ref="A2428:O2428"/>
    <mergeCell ref="A2429:O2429"/>
    <mergeCell ref="A2411:O2411"/>
    <mergeCell ref="A2412:O2412"/>
    <mergeCell ref="A1816:O1816"/>
    <mergeCell ref="A1846:O1846"/>
    <mergeCell ref="A1847:O1847"/>
    <mergeCell ref="A1848:O1848"/>
    <mergeCell ref="A1849:O1849"/>
    <mergeCell ref="A1892:O1892"/>
    <mergeCell ref="A2171:O2171"/>
    <mergeCell ref="A2179:O2179"/>
    <mergeCell ref="A2190:O2190"/>
    <mergeCell ref="A2223:O2223"/>
    <mergeCell ref="A2280:O2280"/>
    <mergeCell ref="A2329:O2329"/>
    <mergeCell ref="A1905:O1905"/>
    <mergeCell ref="A1940:O1940"/>
    <mergeCell ref="A1978:O1978"/>
    <mergeCell ref="A2054:O2054"/>
    <mergeCell ref="A2088:O2088"/>
    <mergeCell ref="A2155:O2155"/>
    <mergeCell ref="GL2499:GZ2499"/>
    <mergeCell ref="HA2499:HO2499"/>
    <mergeCell ref="HP2499:ID2499"/>
    <mergeCell ref="IE2499:IS2499"/>
    <mergeCell ref="IT2499:JH2499"/>
    <mergeCell ref="JI2499:JW2499"/>
    <mergeCell ref="CZ2499:DN2499"/>
    <mergeCell ref="DO2499:EC2499"/>
    <mergeCell ref="ED2499:ER2499"/>
    <mergeCell ref="ES2499:FG2499"/>
    <mergeCell ref="FH2499:FV2499"/>
    <mergeCell ref="FW2499:GK2499"/>
    <mergeCell ref="AC2499:AQ2499"/>
    <mergeCell ref="AR2499:BF2499"/>
    <mergeCell ref="BG2499:BU2499"/>
    <mergeCell ref="BV2499:CJ2499"/>
    <mergeCell ref="CK2499:CY2499"/>
    <mergeCell ref="QV2499:RJ2499"/>
    <mergeCell ref="RK2499:RY2499"/>
    <mergeCell ref="RZ2499:SN2499"/>
    <mergeCell ref="SO2499:TC2499"/>
    <mergeCell ref="TD2499:TR2499"/>
    <mergeCell ref="TS2499:UG2499"/>
    <mergeCell ref="NJ2499:NX2499"/>
    <mergeCell ref="NY2499:OM2499"/>
    <mergeCell ref="ON2499:PB2499"/>
    <mergeCell ref="PC2499:PQ2499"/>
    <mergeCell ref="PR2499:QF2499"/>
    <mergeCell ref="QG2499:QU2499"/>
    <mergeCell ref="JX2499:KL2499"/>
    <mergeCell ref="KM2499:LA2499"/>
    <mergeCell ref="LB2499:LP2499"/>
    <mergeCell ref="LQ2499:ME2499"/>
    <mergeCell ref="MF2499:MT2499"/>
    <mergeCell ref="MU2499:NI2499"/>
    <mergeCell ref="ABF2499:ABT2499"/>
    <mergeCell ref="ABU2499:ACI2499"/>
    <mergeCell ref="ACJ2499:ACX2499"/>
    <mergeCell ref="ACY2499:ADM2499"/>
    <mergeCell ref="ADN2499:AEB2499"/>
    <mergeCell ref="AEC2499:AEQ2499"/>
    <mergeCell ref="XT2499:YH2499"/>
    <mergeCell ref="YI2499:YW2499"/>
    <mergeCell ref="YX2499:ZL2499"/>
    <mergeCell ref="ZM2499:AAA2499"/>
    <mergeCell ref="AAB2499:AAP2499"/>
    <mergeCell ref="AAQ2499:ABE2499"/>
    <mergeCell ref="UH2499:UV2499"/>
    <mergeCell ref="UW2499:VK2499"/>
    <mergeCell ref="VL2499:VZ2499"/>
    <mergeCell ref="WA2499:WO2499"/>
    <mergeCell ref="WP2499:XD2499"/>
    <mergeCell ref="XE2499:XS2499"/>
    <mergeCell ref="ALP2499:AMD2499"/>
    <mergeCell ref="AME2499:AMS2499"/>
    <mergeCell ref="AMT2499:ANH2499"/>
    <mergeCell ref="ANI2499:ANW2499"/>
    <mergeCell ref="ANX2499:AOL2499"/>
    <mergeCell ref="AOM2499:APA2499"/>
    <mergeCell ref="AID2499:AIR2499"/>
    <mergeCell ref="AIS2499:AJG2499"/>
    <mergeCell ref="AJH2499:AJV2499"/>
    <mergeCell ref="AJW2499:AKK2499"/>
    <mergeCell ref="AKL2499:AKZ2499"/>
    <mergeCell ref="ALA2499:ALO2499"/>
    <mergeCell ref="AER2499:AFF2499"/>
    <mergeCell ref="AFG2499:AFU2499"/>
    <mergeCell ref="AFV2499:AGJ2499"/>
    <mergeCell ref="AGK2499:AGY2499"/>
    <mergeCell ref="AGZ2499:AHN2499"/>
    <mergeCell ref="AHO2499:AIC2499"/>
    <mergeCell ref="AVZ2499:AWN2499"/>
    <mergeCell ref="AWO2499:AXC2499"/>
    <mergeCell ref="AXD2499:AXR2499"/>
    <mergeCell ref="AXS2499:AYG2499"/>
    <mergeCell ref="AYH2499:AYV2499"/>
    <mergeCell ref="AYW2499:AZK2499"/>
    <mergeCell ref="ASN2499:ATB2499"/>
    <mergeCell ref="ATC2499:ATQ2499"/>
    <mergeCell ref="ATR2499:AUF2499"/>
    <mergeCell ref="AUG2499:AUU2499"/>
    <mergeCell ref="AUV2499:AVJ2499"/>
    <mergeCell ref="AVK2499:AVY2499"/>
    <mergeCell ref="APB2499:APP2499"/>
    <mergeCell ref="APQ2499:AQE2499"/>
    <mergeCell ref="AQF2499:AQT2499"/>
    <mergeCell ref="AQU2499:ARI2499"/>
    <mergeCell ref="ARJ2499:ARX2499"/>
    <mergeCell ref="ARY2499:ASM2499"/>
    <mergeCell ref="BGJ2499:BGX2499"/>
    <mergeCell ref="BGY2499:BHM2499"/>
    <mergeCell ref="BHN2499:BIB2499"/>
    <mergeCell ref="BIC2499:BIQ2499"/>
    <mergeCell ref="BIR2499:BJF2499"/>
    <mergeCell ref="BJG2499:BJU2499"/>
    <mergeCell ref="BCX2499:BDL2499"/>
    <mergeCell ref="BDM2499:BEA2499"/>
    <mergeCell ref="BEB2499:BEP2499"/>
    <mergeCell ref="BEQ2499:BFE2499"/>
    <mergeCell ref="BFF2499:BFT2499"/>
    <mergeCell ref="BFU2499:BGI2499"/>
    <mergeCell ref="AZL2499:AZZ2499"/>
    <mergeCell ref="BAA2499:BAO2499"/>
    <mergeCell ref="BAP2499:BBD2499"/>
    <mergeCell ref="BBE2499:BBS2499"/>
    <mergeCell ref="BBT2499:BCH2499"/>
    <mergeCell ref="BCI2499:BCW2499"/>
    <mergeCell ref="BQT2499:BRH2499"/>
    <mergeCell ref="BRI2499:BRW2499"/>
    <mergeCell ref="BRX2499:BSL2499"/>
    <mergeCell ref="BSM2499:BTA2499"/>
    <mergeCell ref="BTB2499:BTP2499"/>
    <mergeCell ref="BTQ2499:BUE2499"/>
    <mergeCell ref="BNH2499:BNV2499"/>
    <mergeCell ref="BNW2499:BOK2499"/>
    <mergeCell ref="BOL2499:BOZ2499"/>
    <mergeCell ref="BPA2499:BPO2499"/>
    <mergeCell ref="BPP2499:BQD2499"/>
    <mergeCell ref="BQE2499:BQS2499"/>
    <mergeCell ref="BJV2499:BKJ2499"/>
    <mergeCell ref="BKK2499:BKY2499"/>
    <mergeCell ref="BKZ2499:BLN2499"/>
    <mergeCell ref="BLO2499:BMC2499"/>
    <mergeCell ref="BMD2499:BMR2499"/>
    <mergeCell ref="BMS2499:BNG2499"/>
    <mergeCell ref="CBD2499:CBR2499"/>
    <mergeCell ref="CBS2499:CCG2499"/>
    <mergeCell ref="CCH2499:CCV2499"/>
    <mergeCell ref="CCW2499:CDK2499"/>
    <mergeCell ref="CDL2499:CDZ2499"/>
    <mergeCell ref="CEA2499:CEO2499"/>
    <mergeCell ref="BXR2499:BYF2499"/>
    <mergeCell ref="BYG2499:BYU2499"/>
    <mergeCell ref="BYV2499:BZJ2499"/>
    <mergeCell ref="BZK2499:BZY2499"/>
    <mergeCell ref="BZZ2499:CAN2499"/>
    <mergeCell ref="CAO2499:CBC2499"/>
    <mergeCell ref="BUF2499:BUT2499"/>
    <mergeCell ref="BUU2499:BVI2499"/>
    <mergeCell ref="BVJ2499:BVX2499"/>
    <mergeCell ref="BVY2499:BWM2499"/>
    <mergeCell ref="BWN2499:BXB2499"/>
    <mergeCell ref="BXC2499:BXQ2499"/>
    <mergeCell ref="CLN2499:CMB2499"/>
    <mergeCell ref="CMC2499:CMQ2499"/>
    <mergeCell ref="CMR2499:CNF2499"/>
    <mergeCell ref="CNG2499:CNU2499"/>
    <mergeCell ref="CNV2499:COJ2499"/>
    <mergeCell ref="COK2499:COY2499"/>
    <mergeCell ref="CIB2499:CIP2499"/>
    <mergeCell ref="CIQ2499:CJE2499"/>
    <mergeCell ref="CJF2499:CJT2499"/>
    <mergeCell ref="CJU2499:CKI2499"/>
    <mergeCell ref="CKJ2499:CKX2499"/>
    <mergeCell ref="CKY2499:CLM2499"/>
    <mergeCell ref="CEP2499:CFD2499"/>
    <mergeCell ref="CFE2499:CFS2499"/>
    <mergeCell ref="CFT2499:CGH2499"/>
    <mergeCell ref="CGI2499:CGW2499"/>
    <mergeCell ref="CGX2499:CHL2499"/>
    <mergeCell ref="CHM2499:CIA2499"/>
    <mergeCell ref="CVX2499:CWL2499"/>
    <mergeCell ref="CWM2499:CXA2499"/>
    <mergeCell ref="CXB2499:CXP2499"/>
    <mergeCell ref="CXQ2499:CYE2499"/>
    <mergeCell ref="CYF2499:CYT2499"/>
    <mergeCell ref="CYU2499:CZI2499"/>
    <mergeCell ref="CSL2499:CSZ2499"/>
    <mergeCell ref="CTA2499:CTO2499"/>
    <mergeCell ref="CTP2499:CUD2499"/>
    <mergeCell ref="CUE2499:CUS2499"/>
    <mergeCell ref="CUT2499:CVH2499"/>
    <mergeCell ref="CVI2499:CVW2499"/>
    <mergeCell ref="COZ2499:CPN2499"/>
    <mergeCell ref="CPO2499:CQC2499"/>
    <mergeCell ref="CQD2499:CQR2499"/>
    <mergeCell ref="CQS2499:CRG2499"/>
    <mergeCell ref="CRH2499:CRV2499"/>
    <mergeCell ref="CRW2499:CSK2499"/>
    <mergeCell ref="DGH2499:DGV2499"/>
    <mergeCell ref="DGW2499:DHK2499"/>
    <mergeCell ref="DHL2499:DHZ2499"/>
    <mergeCell ref="DIA2499:DIO2499"/>
    <mergeCell ref="DIP2499:DJD2499"/>
    <mergeCell ref="DJE2499:DJS2499"/>
    <mergeCell ref="DCV2499:DDJ2499"/>
    <mergeCell ref="DDK2499:DDY2499"/>
    <mergeCell ref="DDZ2499:DEN2499"/>
    <mergeCell ref="DEO2499:DFC2499"/>
    <mergeCell ref="DFD2499:DFR2499"/>
    <mergeCell ref="DFS2499:DGG2499"/>
    <mergeCell ref="CZJ2499:CZX2499"/>
    <mergeCell ref="CZY2499:DAM2499"/>
    <mergeCell ref="DAN2499:DBB2499"/>
    <mergeCell ref="DBC2499:DBQ2499"/>
    <mergeCell ref="DBR2499:DCF2499"/>
    <mergeCell ref="DCG2499:DCU2499"/>
    <mergeCell ref="DQR2499:DRF2499"/>
    <mergeCell ref="DRG2499:DRU2499"/>
    <mergeCell ref="DRV2499:DSJ2499"/>
    <mergeCell ref="DSK2499:DSY2499"/>
    <mergeCell ref="DSZ2499:DTN2499"/>
    <mergeCell ref="DTO2499:DUC2499"/>
    <mergeCell ref="DNF2499:DNT2499"/>
    <mergeCell ref="DNU2499:DOI2499"/>
    <mergeCell ref="DOJ2499:DOX2499"/>
    <mergeCell ref="DOY2499:DPM2499"/>
    <mergeCell ref="DPN2499:DQB2499"/>
    <mergeCell ref="DQC2499:DQQ2499"/>
    <mergeCell ref="DJT2499:DKH2499"/>
    <mergeCell ref="DKI2499:DKW2499"/>
    <mergeCell ref="DKX2499:DLL2499"/>
    <mergeCell ref="DLM2499:DMA2499"/>
    <mergeCell ref="DMB2499:DMP2499"/>
    <mergeCell ref="DMQ2499:DNE2499"/>
    <mergeCell ref="EBB2499:EBP2499"/>
    <mergeCell ref="EBQ2499:ECE2499"/>
    <mergeCell ref="ECF2499:ECT2499"/>
    <mergeCell ref="ECU2499:EDI2499"/>
    <mergeCell ref="EDJ2499:EDX2499"/>
    <mergeCell ref="EDY2499:EEM2499"/>
    <mergeCell ref="DXP2499:DYD2499"/>
    <mergeCell ref="DYE2499:DYS2499"/>
    <mergeCell ref="DYT2499:DZH2499"/>
    <mergeCell ref="DZI2499:DZW2499"/>
    <mergeCell ref="DZX2499:EAL2499"/>
    <mergeCell ref="EAM2499:EBA2499"/>
    <mergeCell ref="DUD2499:DUR2499"/>
    <mergeCell ref="DUS2499:DVG2499"/>
    <mergeCell ref="DVH2499:DVV2499"/>
    <mergeCell ref="DVW2499:DWK2499"/>
    <mergeCell ref="DWL2499:DWZ2499"/>
    <mergeCell ref="DXA2499:DXO2499"/>
    <mergeCell ref="ELL2499:ELZ2499"/>
    <mergeCell ref="EMA2499:EMO2499"/>
    <mergeCell ref="EMP2499:END2499"/>
    <mergeCell ref="ENE2499:ENS2499"/>
    <mergeCell ref="ENT2499:EOH2499"/>
    <mergeCell ref="EOI2499:EOW2499"/>
    <mergeCell ref="EHZ2499:EIN2499"/>
    <mergeCell ref="EIO2499:EJC2499"/>
    <mergeCell ref="EJD2499:EJR2499"/>
    <mergeCell ref="EJS2499:EKG2499"/>
    <mergeCell ref="EKH2499:EKV2499"/>
    <mergeCell ref="EKW2499:ELK2499"/>
    <mergeCell ref="EEN2499:EFB2499"/>
    <mergeCell ref="EFC2499:EFQ2499"/>
    <mergeCell ref="EFR2499:EGF2499"/>
    <mergeCell ref="EGG2499:EGU2499"/>
    <mergeCell ref="EGV2499:EHJ2499"/>
    <mergeCell ref="EHK2499:EHY2499"/>
    <mergeCell ref="EVV2499:EWJ2499"/>
    <mergeCell ref="EWK2499:EWY2499"/>
    <mergeCell ref="EWZ2499:EXN2499"/>
    <mergeCell ref="EXO2499:EYC2499"/>
    <mergeCell ref="EYD2499:EYR2499"/>
    <mergeCell ref="EYS2499:EZG2499"/>
    <mergeCell ref="ESJ2499:ESX2499"/>
    <mergeCell ref="ESY2499:ETM2499"/>
    <mergeCell ref="ETN2499:EUB2499"/>
    <mergeCell ref="EUC2499:EUQ2499"/>
    <mergeCell ref="EUR2499:EVF2499"/>
    <mergeCell ref="EVG2499:EVU2499"/>
    <mergeCell ref="EOX2499:EPL2499"/>
    <mergeCell ref="EPM2499:EQA2499"/>
    <mergeCell ref="EQB2499:EQP2499"/>
    <mergeCell ref="EQQ2499:ERE2499"/>
    <mergeCell ref="ERF2499:ERT2499"/>
    <mergeCell ref="ERU2499:ESI2499"/>
    <mergeCell ref="FGF2499:FGT2499"/>
    <mergeCell ref="FGU2499:FHI2499"/>
    <mergeCell ref="FHJ2499:FHX2499"/>
    <mergeCell ref="FHY2499:FIM2499"/>
    <mergeCell ref="FIN2499:FJB2499"/>
    <mergeCell ref="FJC2499:FJQ2499"/>
    <mergeCell ref="FCT2499:FDH2499"/>
    <mergeCell ref="FDI2499:FDW2499"/>
    <mergeCell ref="FDX2499:FEL2499"/>
    <mergeCell ref="FEM2499:FFA2499"/>
    <mergeCell ref="FFB2499:FFP2499"/>
    <mergeCell ref="FFQ2499:FGE2499"/>
    <mergeCell ref="EZH2499:EZV2499"/>
    <mergeCell ref="EZW2499:FAK2499"/>
    <mergeCell ref="FAL2499:FAZ2499"/>
    <mergeCell ref="FBA2499:FBO2499"/>
    <mergeCell ref="FBP2499:FCD2499"/>
    <mergeCell ref="FCE2499:FCS2499"/>
    <mergeCell ref="FQP2499:FRD2499"/>
    <mergeCell ref="FRE2499:FRS2499"/>
    <mergeCell ref="FRT2499:FSH2499"/>
    <mergeCell ref="FSI2499:FSW2499"/>
    <mergeCell ref="FSX2499:FTL2499"/>
    <mergeCell ref="FTM2499:FUA2499"/>
    <mergeCell ref="FND2499:FNR2499"/>
    <mergeCell ref="FNS2499:FOG2499"/>
    <mergeCell ref="FOH2499:FOV2499"/>
    <mergeCell ref="FOW2499:FPK2499"/>
    <mergeCell ref="FPL2499:FPZ2499"/>
    <mergeCell ref="FQA2499:FQO2499"/>
    <mergeCell ref="FJR2499:FKF2499"/>
    <mergeCell ref="FKG2499:FKU2499"/>
    <mergeCell ref="FKV2499:FLJ2499"/>
    <mergeCell ref="FLK2499:FLY2499"/>
    <mergeCell ref="FLZ2499:FMN2499"/>
    <mergeCell ref="FMO2499:FNC2499"/>
    <mergeCell ref="GAZ2499:GBN2499"/>
    <mergeCell ref="GBO2499:GCC2499"/>
    <mergeCell ref="GCD2499:GCR2499"/>
    <mergeCell ref="GCS2499:GDG2499"/>
    <mergeCell ref="GDH2499:GDV2499"/>
    <mergeCell ref="GDW2499:GEK2499"/>
    <mergeCell ref="FXN2499:FYB2499"/>
    <mergeCell ref="FYC2499:FYQ2499"/>
    <mergeCell ref="FYR2499:FZF2499"/>
    <mergeCell ref="FZG2499:FZU2499"/>
    <mergeCell ref="FZV2499:GAJ2499"/>
    <mergeCell ref="GAK2499:GAY2499"/>
    <mergeCell ref="FUB2499:FUP2499"/>
    <mergeCell ref="FUQ2499:FVE2499"/>
    <mergeCell ref="FVF2499:FVT2499"/>
    <mergeCell ref="FVU2499:FWI2499"/>
    <mergeCell ref="FWJ2499:FWX2499"/>
    <mergeCell ref="FWY2499:FXM2499"/>
    <mergeCell ref="GLJ2499:GLX2499"/>
    <mergeCell ref="GLY2499:GMM2499"/>
    <mergeCell ref="GMN2499:GNB2499"/>
    <mergeCell ref="GNC2499:GNQ2499"/>
    <mergeCell ref="GNR2499:GOF2499"/>
    <mergeCell ref="GOG2499:GOU2499"/>
    <mergeCell ref="GHX2499:GIL2499"/>
    <mergeCell ref="GIM2499:GJA2499"/>
    <mergeCell ref="GJB2499:GJP2499"/>
    <mergeCell ref="GJQ2499:GKE2499"/>
    <mergeCell ref="GKF2499:GKT2499"/>
    <mergeCell ref="GKU2499:GLI2499"/>
    <mergeCell ref="GEL2499:GEZ2499"/>
    <mergeCell ref="GFA2499:GFO2499"/>
    <mergeCell ref="GFP2499:GGD2499"/>
    <mergeCell ref="GGE2499:GGS2499"/>
    <mergeCell ref="GGT2499:GHH2499"/>
    <mergeCell ref="GHI2499:GHW2499"/>
    <mergeCell ref="GVT2499:GWH2499"/>
    <mergeCell ref="GWI2499:GWW2499"/>
    <mergeCell ref="GWX2499:GXL2499"/>
    <mergeCell ref="GXM2499:GYA2499"/>
    <mergeCell ref="GYB2499:GYP2499"/>
    <mergeCell ref="GYQ2499:GZE2499"/>
    <mergeCell ref="GSH2499:GSV2499"/>
    <mergeCell ref="GSW2499:GTK2499"/>
    <mergeCell ref="GTL2499:GTZ2499"/>
    <mergeCell ref="GUA2499:GUO2499"/>
    <mergeCell ref="GUP2499:GVD2499"/>
    <mergeCell ref="GVE2499:GVS2499"/>
    <mergeCell ref="GOV2499:GPJ2499"/>
    <mergeCell ref="GPK2499:GPY2499"/>
    <mergeCell ref="GPZ2499:GQN2499"/>
    <mergeCell ref="GQO2499:GRC2499"/>
    <mergeCell ref="GRD2499:GRR2499"/>
    <mergeCell ref="GRS2499:GSG2499"/>
    <mergeCell ref="HGD2499:HGR2499"/>
    <mergeCell ref="HGS2499:HHG2499"/>
    <mergeCell ref="HHH2499:HHV2499"/>
    <mergeCell ref="HHW2499:HIK2499"/>
    <mergeCell ref="HIL2499:HIZ2499"/>
    <mergeCell ref="HJA2499:HJO2499"/>
    <mergeCell ref="HCR2499:HDF2499"/>
    <mergeCell ref="HDG2499:HDU2499"/>
    <mergeCell ref="HDV2499:HEJ2499"/>
    <mergeCell ref="HEK2499:HEY2499"/>
    <mergeCell ref="HEZ2499:HFN2499"/>
    <mergeCell ref="HFO2499:HGC2499"/>
    <mergeCell ref="GZF2499:GZT2499"/>
    <mergeCell ref="GZU2499:HAI2499"/>
    <mergeCell ref="HAJ2499:HAX2499"/>
    <mergeCell ref="HAY2499:HBM2499"/>
    <mergeCell ref="HBN2499:HCB2499"/>
    <mergeCell ref="HCC2499:HCQ2499"/>
    <mergeCell ref="HQN2499:HRB2499"/>
    <mergeCell ref="HRC2499:HRQ2499"/>
    <mergeCell ref="HRR2499:HSF2499"/>
    <mergeCell ref="HSG2499:HSU2499"/>
    <mergeCell ref="HSV2499:HTJ2499"/>
    <mergeCell ref="HTK2499:HTY2499"/>
    <mergeCell ref="HNB2499:HNP2499"/>
    <mergeCell ref="HNQ2499:HOE2499"/>
    <mergeCell ref="HOF2499:HOT2499"/>
    <mergeCell ref="HOU2499:HPI2499"/>
    <mergeCell ref="HPJ2499:HPX2499"/>
    <mergeCell ref="HPY2499:HQM2499"/>
    <mergeCell ref="HJP2499:HKD2499"/>
    <mergeCell ref="HKE2499:HKS2499"/>
    <mergeCell ref="HKT2499:HLH2499"/>
    <mergeCell ref="HLI2499:HLW2499"/>
    <mergeCell ref="HLX2499:HML2499"/>
    <mergeCell ref="HMM2499:HNA2499"/>
    <mergeCell ref="IAX2499:IBL2499"/>
    <mergeCell ref="IBM2499:ICA2499"/>
    <mergeCell ref="ICB2499:ICP2499"/>
    <mergeCell ref="ICQ2499:IDE2499"/>
    <mergeCell ref="IDF2499:IDT2499"/>
    <mergeCell ref="IDU2499:IEI2499"/>
    <mergeCell ref="HXL2499:HXZ2499"/>
    <mergeCell ref="HYA2499:HYO2499"/>
    <mergeCell ref="HYP2499:HZD2499"/>
    <mergeCell ref="HZE2499:HZS2499"/>
    <mergeCell ref="HZT2499:IAH2499"/>
    <mergeCell ref="IAI2499:IAW2499"/>
    <mergeCell ref="HTZ2499:HUN2499"/>
    <mergeCell ref="HUO2499:HVC2499"/>
    <mergeCell ref="HVD2499:HVR2499"/>
    <mergeCell ref="HVS2499:HWG2499"/>
    <mergeCell ref="HWH2499:HWV2499"/>
    <mergeCell ref="HWW2499:HXK2499"/>
    <mergeCell ref="ILH2499:ILV2499"/>
    <mergeCell ref="ILW2499:IMK2499"/>
    <mergeCell ref="IML2499:IMZ2499"/>
    <mergeCell ref="INA2499:INO2499"/>
    <mergeCell ref="INP2499:IOD2499"/>
    <mergeCell ref="IOE2499:IOS2499"/>
    <mergeCell ref="IHV2499:IIJ2499"/>
    <mergeCell ref="IIK2499:IIY2499"/>
    <mergeCell ref="IIZ2499:IJN2499"/>
    <mergeCell ref="IJO2499:IKC2499"/>
    <mergeCell ref="IKD2499:IKR2499"/>
    <mergeCell ref="IKS2499:ILG2499"/>
    <mergeCell ref="IEJ2499:IEX2499"/>
    <mergeCell ref="IEY2499:IFM2499"/>
    <mergeCell ref="IFN2499:IGB2499"/>
    <mergeCell ref="IGC2499:IGQ2499"/>
    <mergeCell ref="IGR2499:IHF2499"/>
    <mergeCell ref="IHG2499:IHU2499"/>
    <mergeCell ref="IVR2499:IWF2499"/>
    <mergeCell ref="IWG2499:IWU2499"/>
    <mergeCell ref="IWV2499:IXJ2499"/>
    <mergeCell ref="IXK2499:IXY2499"/>
    <mergeCell ref="IXZ2499:IYN2499"/>
    <mergeCell ref="IYO2499:IZC2499"/>
    <mergeCell ref="ISF2499:IST2499"/>
    <mergeCell ref="ISU2499:ITI2499"/>
    <mergeCell ref="ITJ2499:ITX2499"/>
    <mergeCell ref="ITY2499:IUM2499"/>
    <mergeCell ref="IUN2499:IVB2499"/>
    <mergeCell ref="IVC2499:IVQ2499"/>
    <mergeCell ref="IOT2499:IPH2499"/>
    <mergeCell ref="IPI2499:IPW2499"/>
    <mergeCell ref="IPX2499:IQL2499"/>
    <mergeCell ref="IQM2499:IRA2499"/>
    <mergeCell ref="IRB2499:IRP2499"/>
    <mergeCell ref="IRQ2499:ISE2499"/>
    <mergeCell ref="JGB2499:JGP2499"/>
    <mergeCell ref="JGQ2499:JHE2499"/>
    <mergeCell ref="JHF2499:JHT2499"/>
    <mergeCell ref="JHU2499:JII2499"/>
    <mergeCell ref="JIJ2499:JIX2499"/>
    <mergeCell ref="JIY2499:JJM2499"/>
    <mergeCell ref="JCP2499:JDD2499"/>
    <mergeCell ref="JDE2499:JDS2499"/>
    <mergeCell ref="JDT2499:JEH2499"/>
    <mergeCell ref="JEI2499:JEW2499"/>
    <mergeCell ref="JEX2499:JFL2499"/>
    <mergeCell ref="JFM2499:JGA2499"/>
    <mergeCell ref="IZD2499:IZR2499"/>
    <mergeCell ref="IZS2499:JAG2499"/>
    <mergeCell ref="JAH2499:JAV2499"/>
    <mergeCell ref="JAW2499:JBK2499"/>
    <mergeCell ref="JBL2499:JBZ2499"/>
    <mergeCell ref="JCA2499:JCO2499"/>
    <mergeCell ref="JQL2499:JQZ2499"/>
    <mergeCell ref="JRA2499:JRO2499"/>
    <mergeCell ref="JRP2499:JSD2499"/>
    <mergeCell ref="JSE2499:JSS2499"/>
    <mergeCell ref="JST2499:JTH2499"/>
    <mergeCell ref="JTI2499:JTW2499"/>
    <mergeCell ref="JMZ2499:JNN2499"/>
    <mergeCell ref="JNO2499:JOC2499"/>
    <mergeCell ref="JOD2499:JOR2499"/>
    <mergeCell ref="JOS2499:JPG2499"/>
    <mergeCell ref="JPH2499:JPV2499"/>
    <mergeCell ref="JPW2499:JQK2499"/>
    <mergeCell ref="JJN2499:JKB2499"/>
    <mergeCell ref="JKC2499:JKQ2499"/>
    <mergeCell ref="JKR2499:JLF2499"/>
    <mergeCell ref="JLG2499:JLU2499"/>
    <mergeCell ref="JLV2499:JMJ2499"/>
    <mergeCell ref="JMK2499:JMY2499"/>
    <mergeCell ref="KAV2499:KBJ2499"/>
    <mergeCell ref="KBK2499:KBY2499"/>
    <mergeCell ref="KBZ2499:KCN2499"/>
    <mergeCell ref="KCO2499:KDC2499"/>
    <mergeCell ref="KDD2499:KDR2499"/>
    <mergeCell ref="KDS2499:KEG2499"/>
    <mergeCell ref="JXJ2499:JXX2499"/>
    <mergeCell ref="JXY2499:JYM2499"/>
    <mergeCell ref="JYN2499:JZB2499"/>
    <mergeCell ref="JZC2499:JZQ2499"/>
    <mergeCell ref="JZR2499:KAF2499"/>
    <mergeCell ref="KAG2499:KAU2499"/>
    <mergeCell ref="JTX2499:JUL2499"/>
    <mergeCell ref="JUM2499:JVA2499"/>
    <mergeCell ref="JVB2499:JVP2499"/>
    <mergeCell ref="JVQ2499:JWE2499"/>
    <mergeCell ref="JWF2499:JWT2499"/>
    <mergeCell ref="JWU2499:JXI2499"/>
    <mergeCell ref="KLF2499:KLT2499"/>
    <mergeCell ref="KLU2499:KMI2499"/>
    <mergeCell ref="KMJ2499:KMX2499"/>
    <mergeCell ref="KMY2499:KNM2499"/>
    <mergeCell ref="KNN2499:KOB2499"/>
    <mergeCell ref="KOC2499:KOQ2499"/>
    <mergeCell ref="KHT2499:KIH2499"/>
    <mergeCell ref="KII2499:KIW2499"/>
    <mergeCell ref="KIX2499:KJL2499"/>
    <mergeCell ref="KJM2499:KKA2499"/>
    <mergeCell ref="KKB2499:KKP2499"/>
    <mergeCell ref="KKQ2499:KLE2499"/>
    <mergeCell ref="KEH2499:KEV2499"/>
    <mergeCell ref="KEW2499:KFK2499"/>
    <mergeCell ref="KFL2499:KFZ2499"/>
    <mergeCell ref="KGA2499:KGO2499"/>
    <mergeCell ref="KGP2499:KHD2499"/>
    <mergeCell ref="KHE2499:KHS2499"/>
    <mergeCell ref="KVP2499:KWD2499"/>
    <mergeCell ref="KWE2499:KWS2499"/>
    <mergeCell ref="KWT2499:KXH2499"/>
    <mergeCell ref="KXI2499:KXW2499"/>
    <mergeCell ref="KXX2499:KYL2499"/>
    <mergeCell ref="KYM2499:KZA2499"/>
    <mergeCell ref="KSD2499:KSR2499"/>
    <mergeCell ref="KSS2499:KTG2499"/>
    <mergeCell ref="KTH2499:KTV2499"/>
    <mergeCell ref="KTW2499:KUK2499"/>
    <mergeCell ref="KUL2499:KUZ2499"/>
    <mergeCell ref="KVA2499:KVO2499"/>
    <mergeCell ref="KOR2499:KPF2499"/>
    <mergeCell ref="KPG2499:KPU2499"/>
    <mergeCell ref="KPV2499:KQJ2499"/>
    <mergeCell ref="KQK2499:KQY2499"/>
    <mergeCell ref="KQZ2499:KRN2499"/>
    <mergeCell ref="KRO2499:KSC2499"/>
    <mergeCell ref="LFZ2499:LGN2499"/>
    <mergeCell ref="LGO2499:LHC2499"/>
    <mergeCell ref="LHD2499:LHR2499"/>
    <mergeCell ref="LHS2499:LIG2499"/>
    <mergeCell ref="LIH2499:LIV2499"/>
    <mergeCell ref="LIW2499:LJK2499"/>
    <mergeCell ref="LCN2499:LDB2499"/>
    <mergeCell ref="LDC2499:LDQ2499"/>
    <mergeCell ref="LDR2499:LEF2499"/>
    <mergeCell ref="LEG2499:LEU2499"/>
    <mergeCell ref="LEV2499:LFJ2499"/>
    <mergeCell ref="LFK2499:LFY2499"/>
    <mergeCell ref="KZB2499:KZP2499"/>
    <mergeCell ref="KZQ2499:LAE2499"/>
    <mergeCell ref="LAF2499:LAT2499"/>
    <mergeCell ref="LAU2499:LBI2499"/>
    <mergeCell ref="LBJ2499:LBX2499"/>
    <mergeCell ref="LBY2499:LCM2499"/>
    <mergeCell ref="LQJ2499:LQX2499"/>
    <mergeCell ref="LQY2499:LRM2499"/>
    <mergeCell ref="LRN2499:LSB2499"/>
    <mergeCell ref="LSC2499:LSQ2499"/>
    <mergeCell ref="LSR2499:LTF2499"/>
    <mergeCell ref="LTG2499:LTU2499"/>
    <mergeCell ref="LMX2499:LNL2499"/>
    <mergeCell ref="LNM2499:LOA2499"/>
    <mergeCell ref="LOB2499:LOP2499"/>
    <mergeCell ref="LOQ2499:LPE2499"/>
    <mergeCell ref="LPF2499:LPT2499"/>
    <mergeCell ref="LPU2499:LQI2499"/>
    <mergeCell ref="LJL2499:LJZ2499"/>
    <mergeCell ref="LKA2499:LKO2499"/>
    <mergeCell ref="LKP2499:LLD2499"/>
    <mergeCell ref="LLE2499:LLS2499"/>
    <mergeCell ref="LLT2499:LMH2499"/>
    <mergeCell ref="LMI2499:LMW2499"/>
    <mergeCell ref="MAT2499:MBH2499"/>
    <mergeCell ref="MBI2499:MBW2499"/>
    <mergeCell ref="MBX2499:MCL2499"/>
    <mergeCell ref="MCM2499:MDA2499"/>
    <mergeCell ref="MDB2499:MDP2499"/>
    <mergeCell ref="MDQ2499:MEE2499"/>
    <mergeCell ref="LXH2499:LXV2499"/>
    <mergeCell ref="LXW2499:LYK2499"/>
    <mergeCell ref="LYL2499:LYZ2499"/>
    <mergeCell ref="LZA2499:LZO2499"/>
    <mergeCell ref="LZP2499:MAD2499"/>
    <mergeCell ref="MAE2499:MAS2499"/>
    <mergeCell ref="LTV2499:LUJ2499"/>
    <mergeCell ref="LUK2499:LUY2499"/>
    <mergeCell ref="LUZ2499:LVN2499"/>
    <mergeCell ref="LVO2499:LWC2499"/>
    <mergeCell ref="LWD2499:LWR2499"/>
    <mergeCell ref="LWS2499:LXG2499"/>
    <mergeCell ref="MLD2499:MLR2499"/>
    <mergeCell ref="MLS2499:MMG2499"/>
    <mergeCell ref="MMH2499:MMV2499"/>
    <mergeCell ref="MMW2499:MNK2499"/>
    <mergeCell ref="MNL2499:MNZ2499"/>
    <mergeCell ref="MOA2499:MOO2499"/>
    <mergeCell ref="MHR2499:MIF2499"/>
    <mergeCell ref="MIG2499:MIU2499"/>
    <mergeCell ref="MIV2499:MJJ2499"/>
    <mergeCell ref="MJK2499:MJY2499"/>
    <mergeCell ref="MJZ2499:MKN2499"/>
    <mergeCell ref="MKO2499:MLC2499"/>
    <mergeCell ref="MEF2499:MET2499"/>
    <mergeCell ref="MEU2499:MFI2499"/>
    <mergeCell ref="MFJ2499:MFX2499"/>
    <mergeCell ref="MFY2499:MGM2499"/>
    <mergeCell ref="MGN2499:MHB2499"/>
    <mergeCell ref="MHC2499:MHQ2499"/>
    <mergeCell ref="MVN2499:MWB2499"/>
    <mergeCell ref="MWC2499:MWQ2499"/>
    <mergeCell ref="MWR2499:MXF2499"/>
    <mergeCell ref="MXG2499:MXU2499"/>
    <mergeCell ref="MXV2499:MYJ2499"/>
    <mergeCell ref="MYK2499:MYY2499"/>
    <mergeCell ref="MSB2499:MSP2499"/>
    <mergeCell ref="MSQ2499:MTE2499"/>
    <mergeCell ref="MTF2499:MTT2499"/>
    <mergeCell ref="MTU2499:MUI2499"/>
    <mergeCell ref="MUJ2499:MUX2499"/>
    <mergeCell ref="MUY2499:MVM2499"/>
    <mergeCell ref="MOP2499:MPD2499"/>
    <mergeCell ref="MPE2499:MPS2499"/>
    <mergeCell ref="MPT2499:MQH2499"/>
    <mergeCell ref="MQI2499:MQW2499"/>
    <mergeCell ref="MQX2499:MRL2499"/>
    <mergeCell ref="MRM2499:MSA2499"/>
    <mergeCell ref="NFX2499:NGL2499"/>
    <mergeCell ref="NGM2499:NHA2499"/>
    <mergeCell ref="NHB2499:NHP2499"/>
    <mergeCell ref="NHQ2499:NIE2499"/>
    <mergeCell ref="NIF2499:NIT2499"/>
    <mergeCell ref="NIU2499:NJI2499"/>
    <mergeCell ref="NCL2499:NCZ2499"/>
    <mergeCell ref="NDA2499:NDO2499"/>
    <mergeCell ref="NDP2499:NED2499"/>
    <mergeCell ref="NEE2499:NES2499"/>
    <mergeCell ref="NET2499:NFH2499"/>
    <mergeCell ref="NFI2499:NFW2499"/>
    <mergeCell ref="MYZ2499:MZN2499"/>
    <mergeCell ref="MZO2499:NAC2499"/>
    <mergeCell ref="NAD2499:NAR2499"/>
    <mergeCell ref="NAS2499:NBG2499"/>
    <mergeCell ref="NBH2499:NBV2499"/>
    <mergeCell ref="NBW2499:NCK2499"/>
    <mergeCell ref="NQH2499:NQV2499"/>
    <mergeCell ref="NQW2499:NRK2499"/>
    <mergeCell ref="NRL2499:NRZ2499"/>
    <mergeCell ref="NSA2499:NSO2499"/>
    <mergeCell ref="NSP2499:NTD2499"/>
    <mergeCell ref="NTE2499:NTS2499"/>
    <mergeCell ref="NMV2499:NNJ2499"/>
    <mergeCell ref="NNK2499:NNY2499"/>
    <mergeCell ref="NNZ2499:NON2499"/>
    <mergeCell ref="NOO2499:NPC2499"/>
    <mergeCell ref="NPD2499:NPR2499"/>
    <mergeCell ref="NPS2499:NQG2499"/>
    <mergeCell ref="NJJ2499:NJX2499"/>
    <mergeCell ref="NJY2499:NKM2499"/>
    <mergeCell ref="NKN2499:NLB2499"/>
    <mergeCell ref="NLC2499:NLQ2499"/>
    <mergeCell ref="NLR2499:NMF2499"/>
    <mergeCell ref="NMG2499:NMU2499"/>
    <mergeCell ref="OAR2499:OBF2499"/>
    <mergeCell ref="OBG2499:OBU2499"/>
    <mergeCell ref="OBV2499:OCJ2499"/>
    <mergeCell ref="OCK2499:OCY2499"/>
    <mergeCell ref="OCZ2499:ODN2499"/>
    <mergeCell ref="ODO2499:OEC2499"/>
    <mergeCell ref="NXF2499:NXT2499"/>
    <mergeCell ref="NXU2499:NYI2499"/>
    <mergeCell ref="NYJ2499:NYX2499"/>
    <mergeCell ref="NYY2499:NZM2499"/>
    <mergeCell ref="NZN2499:OAB2499"/>
    <mergeCell ref="OAC2499:OAQ2499"/>
    <mergeCell ref="NTT2499:NUH2499"/>
    <mergeCell ref="NUI2499:NUW2499"/>
    <mergeCell ref="NUX2499:NVL2499"/>
    <mergeCell ref="NVM2499:NWA2499"/>
    <mergeCell ref="NWB2499:NWP2499"/>
    <mergeCell ref="NWQ2499:NXE2499"/>
    <mergeCell ref="OLB2499:OLP2499"/>
    <mergeCell ref="OLQ2499:OME2499"/>
    <mergeCell ref="OMF2499:OMT2499"/>
    <mergeCell ref="OMU2499:ONI2499"/>
    <mergeCell ref="ONJ2499:ONX2499"/>
    <mergeCell ref="ONY2499:OOM2499"/>
    <mergeCell ref="OHP2499:OID2499"/>
    <mergeCell ref="OIE2499:OIS2499"/>
    <mergeCell ref="OIT2499:OJH2499"/>
    <mergeCell ref="OJI2499:OJW2499"/>
    <mergeCell ref="OJX2499:OKL2499"/>
    <mergeCell ref="OKM2499:OLA2499"/>
    <mergeCell ref="OED2499:OER2499"/>
    <mergeCell ref="OES2499:OFG2499"/>
    <mergeCell ref="OFH2499:OFV2499"/>
    <mergeCell ref="OFW2499:OGK2499"/>
    <mergeCell ref="OGL2499:OGZ2499"/>
    <mergeCell ref="OHA2499:OHO2499"/>
    <mergeCell ref="OVL2499:OVZ2499"/>
    <mergeCell ref="OWA2499:OWO2499"/>
    <mergeCell ref="OWP2499:OXD2499"/>
    <mergeCell ref="OXE2499:OXS2499"/>
    <mergeCell ref="OXT2499:OYH2499"/>
    <mergeCell ref="OYI2499:OYW2499"/>
    <mergeCell ref="ORZ2499:OSN2499"/>
    <mergeCell ref="OSO2499:OTC2499"/>
    <mergeCell ref="OTD2499:OTR2499"/>
    <mergeCell ref="OTS2499:OUG2499"/>
    <mergeCell ref="OUH2499:OUV2499"/>
    <mergeCell ref="OUW2499:OVK2499"/>
    <mergeCell ref="OON2499:OPB2499"/>
    <mergeCell ref="OPC2499:OPQ2499"/>
    <mergeCell ref="OPR2499:OQF2499"/>
    <mergeCell ref="OQG2499:OQU2499"/>
    <mergeCell ref="OQV2499:ORJ2499"/>
    <mergeCell ref="ORK2499:ORY2499"/>
    <mergeCell ref="PFV2499:PGJ2499"/>
    <mergeCell ref="PGK2499:PGY2499"/>
    <mergeCell ref="PGZ2499:PHN2499"/>
    <mergeCell ref="PHO2499:PIC2499"/>
    <mergeCell ref="PID2499:PIR2499"/>
    <mergeCell ref="PIS2499:PJG2499"/>
    <mergeCell ref="PCJ2499:PCX2499"/>
    <mergeCell ref="PCY2499:PDM2499"/>
    <mergeCell ref="PDN2499:PEB2499"/>
    <mergeCell ref="PEC2499:PEQ2499"/>
    <mergeCell ref="PER2499:PFF2499"/>
    <mergeCell ref="PFG2499:PFU2499"/>
    <mergeCell ref="OYX2499:OZL2499"/>
    <mergeCell ref="OZM2499:PAA2499"/>
    <mergeCell ref="PAB2499:PAP2499"/>
    <mergeCell ref="PAQ2499:PBE2499"/>
    <mergeCell ref="PBF2499:PBT2499"/>
    <mergeCell ref="PBU2499:PCI2499"/>
    <mergeCell ref="PQF2499:PQT2499"/>
    <mergeCell ref="PQU2499:PRI2499"/>
    <mergeCell ref="PRJ2499:PRX2499"/>
    <mergeCell ref="PRY2499:PSM2499"/>
    <mergeCell ref="PSN2499:PTB2499"/>
    <mergeCell ref="PTC2499:PTQ2499"/>
    <mergeCell ref="PMT2499:PNH2499"/>
    <mergeCell ref="PNI2499:PNW2499"/>
    <mergeCell ref="PNX2499:POL2499"/>
    <mergeCell ref="POM2499:PPA2499"/>
    <mergeCell ref="PPB2499:PPP2499"/>
    <mergeCell ref="PPQ2499:PQE2499"/>
    <mergeCell ref="PJH2499:PJV2499"/>
    <mergeCell ref="PJW2499:PKK2499"/>
    <mergeCell ref="PKL2499:PKZ2499"/>
    <mergeCell ref="PLA2499:PLO2499"/>
    <mergeCell ref="PLP2499:PMD2499"/>
    <mergeCell ref="PME2499:PMS2499"/>
    <mergeCell ref="QAP2499:QBD2499"/>
    <mergeCell ref="QBE2499:QBS2499"/>
    <mergeCell ref="QBT2499:QCH2499"/>
    <mergeCell ref="QCI2499:QCW2499"/>
    <mergeCell ref="QCX2499:QDL2499"/>
    <mergeCell ref="QDM2499:QEA2499"/>
    <mergeCell ref="PXD2499:PXR2499"/>
    <mergeCell ref="PXS2499:PYG2499"/>
    <mergeCell ref="PYH2499:PYV2499"/>
    <mergeCell ref="PYW2499:PZK2499"/>
    <mergeCell ref="PZL2499:PZZ2499"/>
    <mergeCell ref="QAA2499:QAO2499"/>
    <mergeCell ref="PTR2499:PUF2499"/>
    <mergeCell ref="PUG2499:PUU2499"/>
    <mergeCell ref="PUV2499:PVJ2499"/>
    <mergeCell ref="PVK2499:PVY2499"/>
    <mergeCell ref="PVZ2499:PWN2499"/>
    <mergeCell ref="PWO2499:PXC2499"/>
    <mergeCell ref="QKZ2499:QLN2499"/>
    <mergeCell ref="QLO2499:QMC2499"/>
    <mergeCell ref="QMD2499:QMR2499"/>
    <mergeCell ref="QMS2499:QNG2499"/>
    <mergeCell ref="QNH2499:QNV2499"/>
    <mergeCell ref="QNW2499:QOK2499"/>
    <mergeCell ref="QHN2499:QIB2499"/>
    <mergeCell ref="QIC2499:QIQ2499"/>
    <mergeCell ref="QIR2499:QJF2499"/>
    <mergeCell ref="QJG2499:QJU2499"/>
    <mergeCell ref="QJV2499:QKJ2499"/>
    <mergeCell ref="QKK2499:QKY2499"/>
    <mergeCell ref="QEB2499:QEP2499"/>
    <mergeCell ref="QEQ2499:QFE2499"/>
    <mergeCell ref="QFF2499:QFT2499"/>
    <mergeCell ref="QFU2499:QGI2499"/>
    <mergeCell ref="QGJ2499:QGX2499"/>
    <mergeCell ref="QGY2499:QHM2499"/>
    <mergeCell ref="QVJ2499:QVX2499"/>
    <mergeCell ref="QVY2499:QWM2499"/>
    <mergeCell ref="QWN2499:QXB2499"/>
    <mergeCell ref="QXC2499:QXQ2499"/>
    <mergeCell ref="QXR2499:QYF2499"/>
    <mergeCell ref="QYG2499:QYU2499"/>
    <mergeCell ref="QRX2499:QSL2499"/>
    <mergeCell ref="QSM2499:QTA2499"/>
    <mergeCell ref="QTB2499:QTP2499"/>
    <mergeCell ref="QTQ2499:QUE2499"/>
    <mergeCell ref="QUF2499:QUT2499"/>
    <mergeCell ref="QUU2499:QVI2499"/>
    <mergeCell ref="QOL2499:QOZ2499"/>
    <mergeCell ref="QPA2499:QPO2499"/>
    <mergeCell ref="QPP2499:QQD2499"/>
    <mergeCell ref="QQE2499:QQS2499"/>
    <mergeCell ref="QQT2499:QRH2499"/>
    <mergeCell ref="QRI2499:QRW2499"/>
    <mergeCell ref="RFT2499:RGH2499"/>
    <mergeCell ref="RGI2499:RGW2499"/>
    <mergeCell ref="RGX2499:RHL2499"/>
    <mergeCell ref="RHM2499:RIA2499"/>
    <mergeCell ref="RIB2499:RIP2499"/>
    <mergeCell ref="RIQ2499:RJE2499"/>
    <mergeCell ref="RCH2499:RCV2499"/>
    <mergeCell ref="RCW2499:RDK2499"/>
    <mergeCell ref="RDL2499:RDZ2499"/>
    <mergeCell ref="REA2499:REO2499"/>
    <mergeCell ref="REP2499:RFD2499"/>
    <mergeCell ref="RFE2499:RFS2499"/>
    <mergeCell ref="QYV2499:QZJ2499"/>
    <mergeCell ref="QZK2499:QZY2499"/>
    <mergeCell ref="QZZ2499:RAN2499"/>
    <mergeCell ref="RAO2499:RBC2499"/>
    <mergeCell ref="RBD2499:RBR2499"/>
    <mergeCell ref="RBS2499:RCG2499"/>
    <mergeCell ref="RQD2499:RQR2499"/>
    <mergeCell ref="RQS2499:RRG2499"/>
    <mergeCell ref="RRH2499:RRV2499"/>
    <mergeCell ref="RRW2499:RSK2499"/>
    <mergeCell ref="RSL2499:RSZ2499"/>
    <mergeCell ref="RTA2499:RTO2499"/>
    <mergeCell ref="RMR2499:RNF2499"/>
    <mergeCell ref="RNG2499:RNU2499"/>
    <mergeCell ref="RNV2499:ROJ2499"/>
    <mergeCell ref="ROK2499:ROY2499"/>
    <mergeCell ref="ROZ2499:RPN2499"/>
    <mergeCell ref="RPO2499:RQC2499"/>
    <mergeCell ref="RJF2499:RJT2499"/>
    <mergeCell ref="RJU2499:RKI2499"/>
    <mergeCell ref="RKJ2499:RKX2499"/>
    <mergeCell ref="RKY2499:RLM2499"/>
    <mergeCell ref="RLN2499:RMB2499"/>
    <mergeCell ref="RMC2499:RMQ2499"/>
    <mergeCell ref="SAN2499:SBB2499"/>
    <mergeCell ref="SBC2499:SBQ2499"/>
    <mergeCell ref="SBR2499:SCF2499"/>
    <mergeCell ref="SCG2499:SCU2499"/>
    <mergeCell ref="SCV2499:SDJ2499"/>
    <mergeCell ref="SDK2499:SDY2499"/>
    <mergeCell ref="RXB2499:RXP2499"/>
    <mergeCell ref="RXQ2499:RYE2499"/>
    <mergeCell ref="RYF2499:RYT2499"/>
    <mergeCell ref="RYU2499:RZI2499"/>
    <mergeCell ref="RZJ2499:RZX2499"/>
    <mergeCell ref="RZY2499:SAM2499"/>
    <mergeCell ref="RTP2499:RUD2499"/>
    <mergeCell ref="RUE2499:RUS2499"/>
    <mergeCell ref="RUT2499:RVH2499"/>
    <mergeCell ref="RVI2499:RVW2499"/>
    <mergeCell ref="RVX2499:RWL2499"/>
    <mergeCell ref="RWM2499:RXA2499"/>
    <mergeCell ref="SKX2499:SLL2499"/>
    <mergeCell ref="SLM2499:SMA2499"/>
    <mergeCell ref="SMB2499:SMP2499"/>
    <mergeCell ref="SMQ2499:SNE2499"/>
    <mergeCell ref="SNF2499:SNT2499"/>
    <mergeCell ref="SNU2499:SOI2499"/>
    <mergeCell ref="SHL2499:SHZ2499"/>
    <mergeCell ref="SIA2499:SIO2499"/>
    <mergeCell ref="SIP2499:SJD2499"/>
    <mergeCell ref="SJE2499:SJS2499"/>
    <mergeCell ref="SJT2499:SKH2499"/>
    <mergeCell ref="SKI2499:SKW2499"/>
    <mergeCell ref="SDZ2499:SEN2499"/>
    <mergeCell ref="SEO2499:SFC2499"/>
    <mergeCell ref="SFD2499:SFR2499"/>
    <mergeCell ref="SFS2499:SGG2499"/>
    <mergeCell ref="SGH2499:SGV2499"/>
    <mergeCell ref="SGW2499:SHK2499"/>
    <mergeCell ref="SVH2499:SVV2499"/>
    <mergeCell ref="SVW2499:SWK2499"/>
    <mergeCell ref="SWL2499:SWZ2499"/>
    <mergeCell ref="SXA2499:SXO2499"/>
    <mergeCell ref="SXP2499:SYD2499"/>
    <mergeCell ref="SYE2499:SYS2499"/>
    <mergeCell ref="SRV2499:SSJ2499"/>
    <mergeCell ref="SSK2499:SSY2499"/>
    <mergeCell ref="SSZ2499:STN2499"/>
    <mergeCell ref="STO2499:SUC2499"/>
    <mergeCell ref="SUD2499:SUR2499"/>
    <mergeCell ref="SUS2499:SVG2499"/>
    <mergeCell ref="SOJ2499:SOX2499"/>
    <mergeCell ref="SOY2499:SPM2499"/>
    <mergeCell ref="SPN2499:SQB2499"/>
    <mergeCell ref="SQC2499:SQQ2499"/>
    <mergeCell ref="SQR2499:SRF2499"/>
    <mergeCell ref="SRG2499:SRU2499"/>
    <mergeCell ref="TFR2499:TGF2499"/>
    <mergeCell ref="TGG2499:TGU2499"/>
    <mergeCell ref="TGV2499:THJ2499"/>
    <mergeCell ref="THK2499:THY2499"/>
    <mergeCell ref="THZ2499:TIN2499"/>
    <mergeCell ref="TIO2499:TJC2499"/>
    <mergeCell ref="TCF2499:TCT2499"/>
    <mergeCell ref="TCU2499:TDI2499"/>
    <mergeCell ref="TDJ2499:TDX2499"/>
    <mergeCell ref="TDY2499:TEM2499"/>
    <mergeCell ref="TEN2499:TFB2499"/>
    <mergeCell ref="TFC2499:TFQ2499"/>
    <mergeCell ref="SYT2499:SZH2499"/>
    <mergeCell ref="SZI2499:SZW2499"/>
    <mergeCell ref="SZX2499:TAL2499"/>
    <mergeCell ref="TAM2499:TBA2499"/>
    <mergeCell ref="TBB2499:TBP2499"/>
    <mergeCell ref="TBQ2499:TCE2499"/>
    <mergeCell ref="TQB2499:TQP2499"/>
    <mergeCell ref="TQQ2499:TRE2499"/>
    <mergeCell ref="TRF2499:TRT2499"/>
    <mergeCell ref="TRU2499:TSI2499"/>
    <mergeCell ref="TSJ2499:TSX2499"/>
    <mergeCell ref="TSY2499:TTM2499"/>
    <mergeCell ref="TMP2499:TND2499"/>
    <mergeCell ref="TNE2499:TNS2499"/>
    <mergeCell ref="TNT2499:TOH2499"/>
    <mergeCell ref="TOI2499:TOW2499"/>
    <mergeCell ref="TOX2499:TPL2499"/>
    <mergeCell ref="TPM2499:TQA2499"/>
    <mergeCell ref="TJD2499:TJR2499"/>
    <mergeCell ref="TJS2499:TKG2499"/>
    <mergeCell ref="TKH2499:TKV2499"/>
    <mergeCell ref="TKW2499:TLK2499"/>
    <mergeCell ref="TLL2499:TLZ2499"/>
    <mergeCell ref="TMA2499:TMO2499"/>
    <mergeCell ref="UAL2499:UAZ2499"/>
    <mergeCell ref="UBA2499:UBO2499"/>
    <mergeCell ref="UBP2499:UCD2499"/>
    <mergeCell ref="UCE2499:UCS2499"/>
    <mergeCell ref="UCT2499:UDH2499"/>
    <mergeCell ref="UDI2499:UDW2499"/>
    <mergeCell ref="TWZ2499:TXN2499"/>
    <mergeCell ref="TXO2499:TYC2499"/>
    <mergeCell ref="TYD2499:TYR2499"/>
    <mergeCell ref="TYS2499:TZG2499"/>
    <mergeCell ref="TZH2499:TZV2499"/>
    <mergeCell ref="TZW2499:UAK2499"/>
    <mergeCell ref="TTN2499:TUB2499"/>
    <mergeCell ref="TUC2499:TUQ2499"/>
    <mergeCell ref="TUR2499:TVF2499"/>
    <mergeCell ref="TVG2499:TVU2499"/>
    <mergeCell ref="TVV2499:TWJ2499"/>
    <mergeCell ref="TWK2499:TWY2499"/>
    <mergeCell ref="UKV2499:ULJ2499"/>
    <mergeCell ref="ULK2499:ULY2499"/>
    <mergeCell ref="ULZ2499:UMN2499"/>
    <mergeCell ref="UMO2499:UNC2499"/>
    <mergeCell ref="UND2499:UNR2499"/>
    <mergeCell ref="UNS2499:UOG2499"/>
    <mergeCell ref="UHJ2499:UHX2499"/>
    <mergeCell ref="UHY2499:UIM2499"/>
    <mergeCell ref="UIN2499:UJB2499"/>
    <mergeCell ref="UJC2499:UJQ2499"/>
    <mergeCell ref="UJR2499:UKF2499"/>
    <mergeCell ref="UKG2499:UKU2499"/>
    <mergeCell ref="UDX2499:UEL2499"/>
    <mergeCell ref="UEM2499:UFA2499"/>
    <mergeCell ref="UFB2499:UFP2499"/>
    <mergeCell ref="UFQ2499:UGE2499"/>
    <mergeCell ref="UGF2499:UGT2499"/>
    <mergeCell ref="UGU2499:UHI2499"/>
    <mergeCell ref="UVF2499:UVT2499"/>
    <mergeCell ref="UVU2499:UWI2499"/>
    <mergeCell ref="UWJ2499:UWX2499"/>
    <mergeCell ref="UWY2499:UXM2499"/>
    <mergeCell ref="UXN2499:UYB2499"/>
    <mergeCell ref="UYC2499:UYQ2499"/>
    <mergeCell ref="URT2499:USH2499"/>
    <mergeCell ref="USI2499:USW2499"/>
    <mergeCell ref="USX2499:UTL2499"/>
    <mergeCell ref="UTM2499:UUA2499"/>
    <mergeCell ref="UUB2499:UUP2499"/>
    <mergeCell ref="UUQ2499:UVE2499"/>
    <mergeCell ref="UOH2499:UOV2499"/>
    <mergeCell ref="UOW2499:UPK2499"/>
    <mergeCell ref="UPL2499:UPZ2499"/>
    <mergeCell ref="UQA2499:UQO2499"/>
    <mergeCell ref="UQP2499:URD2499"/>
    <mergeCell ref="URE2499:URS2499"/>
    <mergeCell ref="VFP2499:VGD2499"/>
    <mergeCell ref="VGE2499:VGS2499"/>
    <mergeCell ref="VGT2499:VHH2499"/>
    <mergeCell ref="VHI2499:VHW2499"/>
    <mergeCell ref="VHX2499:VIL2499"/>
    <mergeCell ref="VIM2499:VJA2499"/>
    <mergeCell ref="VCD2499:VCR2499"/>
    <mergeCell ref="VCS2499:VDG2499"/>
    <mergeCell ref="VDH2499:VDV2499"/>
    <mergeCell ref="VDW2499:VEK2499"/>
    <mergeCell ref="VEL2499:VEZ2499"/>
    <mergeCell ref="VFA2499:VFO2499"/>
    <mergeCell ref="UYR2499:UZF2499"/>
    <mergeCell ref="UZG2499:UZU2499"/>
    <mergeCell ref="UZV2499:VAJ2499"/>
    <mergeCell ref="VAK2499:VAY2499"/>
    <mergeCell ref="VAZ2499:VBN2499"/>
    <mergeCell ref="VBO2499:VCC2499"/>
    <mergeCell ref="VPZ2499:VQN2499"/>
    <mergeCell ref="VQO2499:VRC2499"/>
    <mergeCell ref="VRD2499:VRR2499"/>
    <mergeCell ref="VRS2499:VSG2499"/>
    <mergeCell ref="VSH2499:VSV2499"/>
    <mergeCell ref="VSW2499:VTK2499"/>
    <mergeCell ref="VMN2499:VNB2499"/>
    <mergeCell ref="VNC2499:VNQ2499"/>
    <mergeCell ref="VNR2499:VOF2499"/>
    <mergeCell ref="VOG2499:VOU2499"/>
    <mergeCell ref="VOV2499:VPJ2499"/>
    <mergeCell ref="VPK2499:VPY2499"/>
    <mergeCell ref="VJB2499:VJP2499"/>
    <mergeCell ref="VJQ2499:VKE2499"/>
    <mergeCell ref="VKF2499:VKT2499"/>
    <mergeCell ref="VKU2499:VLI2499"/>
    <mergeCell ref="VLJ2499:VLX2499"/>
    <mergeCell ref="VLY2499:VMM2499"/>
    <mergeCell ref="WAJ2499:WAX2499"/>
    <mergeCell ref="WAY2499:WBM2499"/>
    <mergeCell ref="WBN2499:WCB2499"/>
    <mergeCell ref="WCC2499:WCQ2499"/>
    <mergeCell ref="WCR2499:WDF2499"/>
    <mergeCell ref="WDG2499:WDU2499"/>
    <mergeCell ref="VWX2499:VXL2499"/>
    <mergeCell ref="VXM2499:VYA2499"/>
    <mergeCell ref="VYB2499:VYP2499"/>
    <mergeCell ref="VYQ2499:VZE2499"/>
    <mergeCell ref="VZF2499:VZT2499"/>
    <mergeCell ref="VZU2499:WAI2499"/>
    <mergeCell ref="VTL2499:VTZ2499"/>
    <mergeCell ref="VUA2499:VUO2499"/>
    <mergeCell ref="VUP2499:VVD2499"/>
    <mergeCell ref="VVE2499:VVS2499"/>
    <mergeCell ref="VVT2499:VWH2499"/>
    <mergeCell ref="VWI2499:VWW2499"/>
    <mergeCell ref="WPY2499:WQM2499"/>
    <mergeCell ref="WQN2499:WRB2499"/>
    <mergeCell ref="WRC2499:WRQ2499"/>
    <mergeCell ref="WKT2499:WLH2499"/>
    <mergeCell ref="WLI2499:WLW2499"/>
    <mergeCell ref="WLX2499:WML2499"/>
    <mergeCell ref="WMM2499:WNA2499"/>
    <mergeCell ref="WNB2499:WNP2499"/>
    <mergeCell ref="WNQ2499:WOE2499"/>
    <mergeCell ref="WHH2499:WHV2499"/>
    <mergeCell ref="WHW2499:WIK2499"/>
    <mergeCell ref="WIL2499:WIZ2499"/>
    <mergeCell ref="WJA2499:WJO2499"/>
    <mergeCell ref="WJP2499:WKD2499"/>
    <mergeCell ref="WKE2499:WKS2499"/>
    <mergeCell ref="WDV2499:WEJ2499"/>
    <mergeCell ref="WEK2499:WEY2499"/>
    <mergeCell ref="WEZ2499:WFN2499"/>
    <mergeCell ref="WFO2499:WGC2499"/>
    <mergeCell ref="WGD2499:WGR2499"/>
    <mergeCell ref="WGS2499:WHG2499"/>
    <mergeCell ref="AC2500:AQ2500"/>
    <mergeCell ref="AR2500:BF2500"/>
    <mergeCell ref="BG2500:BU2500"/>
    <mergeCell ref="BV2500:CJ2500"/>
    <mergeCell ref="CK2500:CY2500"/>
    <mergeCell ref="XCB2499:XCP2499"/>
    <mergeCell ref="XCQ2499:XDE2499"/>
    <mergeCell ref="XDF2499:XDT2499"/>
    <mergeCell ref="XDU2499:XEI2499"/>
    <mergeCell ref="XEJ2499:XEX2499"/>
    <mergeCell ref="XEY2499:XFB2499"/>
    <mergeCell ref="WYP2499:WZD2499"/>
    <mergeCell ref="WZE2499:WZS2499"/>
    <mergeCell ref="WZT2499:XAH2499"/>
    <mergeCell ref="XAI2499:XAW2499"/>
    <mergeCell ref="XAX2499:XBL2499"/>
    <mergeCell ref="XBM2499:XCA2499"/>
    <mergeCell ref="WVD2499:WVR2499"/>
    <mergeCell ref="WVS2499:WWG2499"/>
    <mergeCell ref="WWH2499:WWV2499"/>
    <mergeCell ref="WWW2499:WXK2499"/>
    <mergeCell ref="WXL2499:WXZ2499"/>
    <mergeCell ref="WYA2499:WYO2499"/>
    <mergeCell ref="WRR2499:WSF2499"/>
    <mergeCell ref="WSG2499:WSU2499"/>
    <mergeCell ref="WSV2499:WTJ2499"/>
    <mergeCell ref="WTK2499:WTY2499"/>
    <mergeCell ref="WTZ2499:WUN2499"/>
    <mergeCell ref="WUO2499:WVC2499"/>
    <mergeCell ref="WOF2499:WOT2499"/>
    <mergeCell ref="WOU2499:WPI2499"/>
    <mergeCell ref="WPJ2499:WPX2499"/>
    <mergeCell ref="JX2500:KL2500"/>
    <mergeCell ref="KM2500:LA2500"/>
    <mergeCell ref="LB2500:LP2500"/>
    <mergeCell ref="LQ2500:ME2500"/>
    <mergeCell ref="MF2500:MT2500"/>
    <mergeCell ref="MU2500:NI2500"/>
    <mergeCell ref="GL2500:GZ2500"/>
    <mergeCell ref="HA2500:HO2500"/>
    <mergeCell ref="HP2500:ID2500"/>
    <mergeCell ref="IE2500:IS2500"/>
    <mergeCell ref="IT2500:JH2500"/>
    <mergeCell ref="JI2500:JW2500"/>
    <mergeCell ref="CZ2500:DN2500"/>
    <mergeCell ref="DO2500:EC2500"/>
    <mergeCell ref="ED2500:ER2500"/>
    <mergeCell ref="ES2500:FG2500"/>
    <mergeCell ref="FH2500:FV2500"/>
    <mergeCell ref="FW2500:GK2500"/>
    <mergeCell ref="UH2500:UV2500"/>
    <mergeCell ref="UW2500:VK2500"/>
    <mergeCell ref="VL2500:VZ2500"/>
    <mergeCell ref="WA2500:WO2500"/>
    <mergeCell ref="WP2500:XD2500"/>
    <mergeCell ref="XE2500:XS2500"/>
    <mergeCell ref="QV2500:RJ2500"/>
    <mergeCell ref="RK2500:RY2500"/>
    <mergeCell ref="RZ2500:SN2500"/>
    <mergeCell ref="SO2500:TC2500"/>
    <mergeCell ref="TD2500:TR2500"/>
    <mergeCell ref="TS2500:UG2500"/>
    <mergeCell ref="NJ2500:NX2500"/>
    <mergeCell ref="NY2500:OM2500"/>
    <mergeCell ref="ON2500:PB2500"/>
    <mergeCell ref="PC2500:PQ2500"/>
    <mergeCell ref="PR2500:QF2500"/>
    <mergeCell ref="QG2500:QU2500"/>
    <mergeCell ref="AER2500:AFF2500"/>
    <mergeCell ref="AFG2500:AFU2500"/>
    <mergeCell ref="AFV2500:AGJ2500"/>
    <mergeCell ref="AGK2500:AGY2500"/>
    <mergeCell ref="AGZ2500:AHN2500"/>
    <mergeCell ref="AHO2500:AIC2500"/>
    <mergeCell ref="ABF2500:ABT2500"/>
    <mergeCell ref="ABU2500:ACI2500"/>
    <mergeCell ref="ACJ2500:ACX2500"/>
    <mergeCell ref="ACY2500:ADM2500"/>
    <mergeCell ref="ADN2500:AEB2500"/>
    <mergeCell ref="AEC2500:AEQ2500"/>
    <mergeCell ref="XT2500:YH2500"/>
    <mergeCell ref="YI2500:YW2500"/>
    <mergeCell ref="YX2500:ZL2500"/>
    <mergeCell ref="ZM2500:AAA2500"/>
    <mergeCell ref="AAB2500:AAP2500"/>
    <mergeCell ref="AAQ2500:ABE2500"/>
    <mergeCell ref="APB2500:APP2500"/>
    <mergeCell ref="APQ2500:AQE2500"/>
    <mergeCell ref="AQF2500:AQT2500"/>
    <mergeCell ref="AQU2500:ARI2500"/>
    <mergeCell ref="ARJ2500:ARX2500"/>
    <mergeCell ref="ARY2500:ASM2500"/>
    <mergeCell ref="ALP2500:AMD2500"/>
    <mergeCell ref="AME2500:AMS2500"/>
    <mergeCell ref="AMT2500:ANH2500"/>
    <mergeCell ref="ANI2500:ANW2500"/>
    <mergeCell ref="ANX2500:AOL2500"/>
    <mergeCell ref="AOM2500:APA2500"/>
    <mergeCell ref="AID2500:AIR2500"/>
    <mergeCell ref="AIS2500:AJG2500"/>
    <mergeCell ref="AJH2500:AJV2500"/>
    <mergeCell ref="AJW2500:AKK2500"/>
    <mergeCell ref="AKL2500:AKZ2500"/>
    <mergeCell ref="ALA2500:ALO2500"/>
    <mergeCell ref="AZL2500:AZZ2500"/>
    <mergeCell ref="BAA2500:BAO2500"/>
    <mergeCell ref="BAP2500:BBD2500"/>
    <mergeCell ref="BBE2500:BBS2500"/>
    <mergeCell ref="BBT2500:BCH2500"/>
    <mergeCell ref="BCI2500:BCW2500"/>
    <mergeCell ref="AVZ2500:AWN2500"/>
    <mergeCell ref="AWO2500:AXC2500"/>
    <mergeCell ref="AXD2500:AXR2500"/>
    <mergeCell ref="AXS2500:AYG2500"/>
    <mergeCell ref="AYH2500:AYV2500"/>
    <mergeCell ref="AYW2500:AZK2500"/>
    <mergeCell ref="ASN2500:ATB2500"/>
    <mergeCell ref="ATC2500:ATQ2500"/>
    <mergeCell ref="ATR2500:AUF2500"/>
    <mergeCell ref="AUG2500:AUU2500"/>
    <mergeCell ref="AUV2500:AVJ2500"/>
    <mergeCell ref="AVK2500:AVY2500"/>
    <mergeCell ref="BJV2500:BKJ2500"/>
    <mergeCell ref="BKK2500:BKY2500"/>
    <mergeCell ref="BKZ2500:BLN2500"/>
    <mergeCell ref="BLO2500:BMC2500"/>
    <mergeCell ref="BMD2500:BMR2500"/>
    <mergeCell ref="BMS2500:BNG2500"/>
    <mergeCell ref="BGJ2500:BGX2500"/>
    <mergeCell ref="BGY2500:BHM2500"/>
    <mergeCell ref="BHN2500:BIB2500"/>
    <mergeCell ref="BIC2500:BIQ2500"/>
    <mergeCell ref="BIR2500:BJF2500"/>
    <mergeCell ref="BJG2500:BJU2500"/>
    <mergeCell ref="BCX2500:BDL2500"/>
    <mergeCell ref="BDM2500:BEA2500"/>
    <mergeCell ref="BEB2500:BEP2500"/>
    <mergeCell ref="BEQ2500:BFE2500"/>
    <mergeCell ref="BFF2500:BFT2500"/>
    <mergeCell ref="BFU2500:BGI2500"/>
    <mergeCell ref="BUF2500:BUT2500"/>
    <mergeCell ref="BUU2500:BVI2500"/>
    <mergeCell ref="BVJ2500:BVX2500"/>
    <mergeCell ref="BVY2500:BWM2500"/>
    <mergeCell ref="BWN2500:BXB2500"/>
    <mergeCell ref="BXC2500:BXQ2500"/>
    <mergeCell ref="BQT2500:BRH2500"/>
    <mergeCell ref="BRI2500:BRW2500"/>
    <mergeCell ref="BRX2500:BSL2500"/>
    <mergeCell ref="BSM2500:BTA2500"/>
    <mergeCell ref="BTB2500:BTP2500"/>
    <mergeCell ref="BTQ2500:BUE2500"/>
    <mergeCell ref="BNH2500:BNV2500"/>
    <mergeCell ref="BNW2500:BOK2500"/>
    <mergeCell ref="BOL2500:BOZ2500"/>
    <mergeCell ref="BPA2500:BPO2500"/>
    <mergeCell ref="BPP2500:BQD2500"/>
    <mergeCell ref="BQE2500:BQS2500"/>
    <mergeCell ref="CEP2500:CFD2500"/>
    <mergeCell ref="CFE2500:CFS2500"/>
    <mergeCell ref="CFT2500:CGH2500"/>
    <mergeCell ref="CGI2500:CGW2500"/>
    <mergeCell ref="CGX2500:CHL2500"/>
    <mergeCell ref="CHM2500:CIA2500"/>
    <mergeCell ref="CBD2500:CBR2500"/>
    <mergeCell ref="CBS2500:CCG2500"/>
    <mergeCell ref="CCH2500:CCV2500"/>
    <mergeCell ref="CCW2500:CDK2500"/>
    <mergeCell ref="CDL2500:CDZ2500"/>
    <mergeCell ref="CEA2500:CEO2500"/>
    <mergeCell ref="BXR2500:BYF2500"/>
    <mergeCell ref="BYG2500:BYU2500"/>
    <mergeCell ref="BYV2500:BZJ2500"/>
    <mergeCell ref="BZK2500:BZY2500"/>
    <mergeCell ref="BZZ2500:CAN2500"/>
    <mergeCell ref="CAO2500:CBC2500"/>
    <mergeCell ref="COZ2500:CPN2500"/>
    <mergeCell ref="CPO2500:CQC2500"/>
    <mergeCell ref="CQD2500:CQR2500"/>
    <mergeCell ref="CQS2500:CRG2500"/>
    <mergeCell ref="CRH2500:CRV2500"/>
    <mergeCell ref="CRW2500:CSK2500"/>
    <mergeCell ref="CLN2500:CMB2500"/>
    <mergeCell ref="CMC2500:CMQ2500"/>
    <mergeCell ref="CMR2500:CNF2500"/>
    <mergeCell ref="CNG2500:CNU2500"/>
    <mergeCell ref="CNV2500:COJ2500"/>
    <mergeCell ref="COK2500:COY2500"/>
    <mergeCell ref="CIB2500:CIP2500"/>
    <mergeCell ref="CIQ2500:CJE2500"/>
    <mergeCell ref="CJF2500:CJT2500"/>
    <mergeCell ref="CJU2500:CKI2500"/>
    <mergeCell ref="CKJ2500:CKX2500"/>
    <mergeCell ref="CKY2500:CLM2500"/>
    <mergeCell ref="CZJ2500:CZX2500"/>
    <mergeCell ref="CZY2500:DAM2500"/>
    <mergeCell ref="DAN2500:DBB2500"/>
    <mergeCell ref="DBC2500:DBQ2500"/>
    <mergeCell ref="DBR2500:DCF2500"/>
    <mergeCell ref="DCG2500:DCU2500"/>
    <mergeCell ref="CVX2500:CWL2500"/>
    <mergeCell ref="CWM2500:CXA2500"/>
    <mergeCell ref="CXB2500:CXP2500"/>
    <mergeCell ref="CXQ2500:CYE2500"/>
    <mergeCell ref="CYF2500:CYT2500"/>
    <mergeCell ref="CYU2500:CZI2500"/>
    <mergeCell ref="CSL2500:CSZ2500"/>
    <mergeCell ref="CTA2500:CTO2500"/>
    <mergeCell ref="CTP2500:CUD2500"/>
    <mergeCell ref="CUE2500:CUS2500"/>
    <mergeCell ref="CUT2500:CVH2500"/>
    <mergeCell ref="CVI2500:CVW2500"/>
    <mergeCell ref="DJT2500:DKH2500"/>
    <mergeCell ref="DKI2500:DKW2500"/>
    <mergeCell ref="DKX2500:DLL2500"/>
    <mergeCell ref="DLM2500:DMA2500"/>
    <mergeCell ref="DMB2500:DMP2500"/>
    <mergeCell ref="DMQ2500:DNE2500"/>
    <mergeCell ref="DGH2500:DGV2500"/>
    <mergeCell ref="DGW2500:DHK2500"/>
    <mergeCell ref="DHL2500:DHZ2500"/>
    <mergeCell ref="DIA2500:DIO2500"/>
    <mergeCell ref="DIP2500:DJD2500"/>
    <mergeCell ref="DJE2500:DJS2500"/>
    <mergeCell ref="DCV2500:DDJ2500"/>
    <mergeCell ref="DDK2500:DDY2500"/>
    <mergeCell ref="DDZ2500:DEN2500"/>
    <mergeCell ref="DEO2500:DFC2500"/>
    <mergeCell ref="DFD2500:DFR2500"/>
    <mergeCell ref="DFS2500:DGG2500"/>
    <mergeCell ref="DUD2500:DUR2500"/>
    <mergeCell ref="DUS2500:DVG2500"/>
    <mergeCell ref="DVH2500:DVV2500"/>
    <mergeCell ref="DVW2500:DWK2500"/>
    <mergeCell ref="DWL2500:DWZ2500"/>
    <mergeCell ref="DXA2500:DXO2500"/>
    <mergeCell ref="DQR2500:DRF2500"/>
    <mergeCell ref="DRG2500:DRU2500"/>
    <mergeCell ref="DRV2500:DSJ2500"/>
    <mergeCell ref="DSK2500:DSY2500"/>
    <mergeCell ref="DSZ2500:DTN2500"/>
    <mergeCell ref="DTO2500:DUC2500"/>
    <mergeCell ref="DNF2500:DNT2500"/>
    <mergeCell ref="DNU2500:DOI2500"/>
    <mergeCell ref="DOJ2500:DOX2500"/>
    <mergeCell ref="DOY2500:DPM2500"/>
    <mergeCell ref="DPN2500:DQB2500"/>
    <mergeCell ref="DQC2500:DQQ2500"/>
    <mergeCell ref="EEN2500:EFB2500"/>
    <mergeCell ref="EFC2500:EFQ2500"/>
    <mergeCell ref="EFR2500:EGF2500"/>
    <mergeCell ref="EGG2500:EGU2500"/>
    <mergeCell ref="EGV2500:EHJ2500"/>
    <mergeCell ref="EHK2500:EHY2500"/>
    <mergeCell ref="EBB2500:EBP2500"/>
    <mergeCell ref="EBQ2500:ECE2500"/>
    <mergeCell ref="ECF2500:ECT2500"/>
    <mergeCell ref="ECU2500:EDI2500"/>
    <mergeCell ref="EDJ2500:EDX2500"/>
    <mergeCell ref="EDY2500:EEM2500"/>
    <mergeCell ref="DXP2500:DYD2500"/>
    <mergeCell ref="DYE2500:DYS2500"/>
    <mergeCell ref="DYT2500:DZH2500"/>
    <mergeCell ref="DZI2500:DZW2500"/>
    <mergeCell ref="DZX2500:EAL2500"/>
    <mergeCell ref="EAM2500:EBA2500"/>
    <mergeCell ref="EOX2500:EPL2500"/>
    <mergeCell ref="EPM2500:EQA2500"/>
    <mergeCell ref="EQB2500:EQP2500"/>
    <mergeCell ref="EQQ2500:ERE2500"/>
    <mergeCell ref="ERF2500:ERT2500"/>
    <mergeCell ref="ERU2500:ESI2500"/>
    <mergeCell ref="ELL2500:ELZ2500"/>
    <mergeCell ref="EMA2500:EMO2500"/>
    <mergeCell ref="EMP2500:END2500"/>
    <mergeCell ref="ENE2500:ENS2500"/>
    <mergeCell ref="ENT2500:EOH2500"/>
    <mergeCell ref="EOI2500:EOW2500"/>
    <mergeCell ref="EHZ2500:EIN2500"/>
    <mergeCell ref="EIO2500:EJC2500"/>
    <mergeCell ref="EJD2500:EJR2500"/>
    <mergeCell ref="EJS2500:EKG2500"/>
    <mergeCell ref="EKH2500:EKV2500"/>
    <mergeCell ref="EKW2500:ELK2500"/>
    <mergeCell ref="EZH2500:EZV2500"/>
    <mergeCell ref="EZW2500:FAK2500"/>
    <mergeCell ref="FAL2500:FAZ2500"/>
    <mergeCell ref="FBA2500:FBO2500"/>
    <mergeCell ref="FBP2500:FCD2500"/>
    <mergeCell ref="FCE2500:FCS2500"/>
    <mergeCell ref="EVV2500:EWJ2500"/>
    <mergeCell ref="EWK2500:EWY2500"/>
    <mergeCell ref="EWZ2500:EXN2500"/>
    <mergeCell ref="EXO2500:EYC2500"/>
    <mergeCell ref="EYD2500:EYR2500"/>
    <mergeCell ref="EYS2500:EZG2500"/>
    <mergeCell ref="ESJ2500:ESX2500"/>
    <mergeCell ref="ESY2500:ETM2500"/>
    <mergeCell ref="ETN2500:EUB2500"/>
    <mergeCell ref="EUC2500:EUQ2500"/>
    <mergeCell ref="EUR2500:EVF2500"/>
    <mergeCell ref="EVG2500:EVU2500"/>
    <mergeCell ref="FJR2500:FKF2500"/>
    <mergeCell ref="FKG2500:FKU2500"/>
    <mergeCell ref="FKV2500:FLJ2500"/>
    <mergeCell ref="FLK2500:FLY2500"/>
    <mergeCell ref="FLZ2500:FMN2500"/>
    <mergeCell ref="FMO2500:FNC2500"/>
    <mergeCell ref="FGF2500:FGT2500"/>
    <mergeCell ref="FGU2500:FHI2500"/>
    <mergeCell ref="FHJ2500:FHX2500"/>
    <mergeCell ref="FHY2500:FIM2500"/>
    <mergeCell ref="FIN2500:FJB2500"/>
    <mergeCell ref="FJC2500:FJQ2500"/>
    <mergeCell ref="FCT2500:FDH2500"/>
    <mergeCell ref="FDI2500:FDW2500"/>
    <mergeCell ref="FDX2500:FEL2500"/>
    <mergeCell ref="FEM2500:FFA2500"/>
    <mergeCell ref="FFB2500:FFP2500"/>
    <mergeCell ref="FFQ2500:FGE2500"/>
    <mergeCell ref="FUB2500:FUP2500"/>
    <mergeCell ref="FUQ2500:FVE2500"/>
    <mergeCell ref="FVF2500:FVT2500"/>
    <mergeCell ref="FVU2500:FWI2500"/>
    <mergeCell ref="FWJ2500:FWX2500"/>
    <mergeCell ref="FWY2500:FXM2500"/>
    <mergeCell ref="FQP2500:FRD2500"/>
    <mergeCell ref="FRE2500:FRS2500"/>
    <mergeCell ref="FRT2500:FSH2500"/>
    <mergeCell ref="FSI2500:FSW2500"/>
    <mergeCell ref="FSX2500:FTL2500"/>
    <mergeCell ref="FTM2500:FUA2500"/>
    <mergeCell ref="FND2500:FNR2500"/>
    <mergeCell ref="FNS2500:FOG2500"/>
    <mergeCell ref="FOH2500:FOV2500"/>
    <mergeCell ref="FOW2500:FPK2500"/>
    <mergeCell ref="FPL2500:FPZ2500"/>
    <mergeCell ref="FQA2500:FQO2500"/>
    <mergeCell ref="GEL2500:GEZ2500"/>
    <mergeCell ref="GFA2500:GFO2500"/>
    <mergeCell ref="GFP2500:GGD2500"/>
    <mergeCell ref="GGE2500:GGS2500"/>
    <mergeCell ref="GGT2500:GHH2500"/>
    <mergeCell ref="GHI2500:GHW2500"/>
    <mergeCell ref="GAZ2500:GBN2500"/>
    <mergeCell ref="GBO2500:GCC2500"/>
    <mergeCell ref="GCD2500:GCR2500"/>
    <mergeCell ref="GCS2500:GDG2500"/>
    <mergeCell ref="GDH2500:GDV2500"/>
    <mergeCell ref="GDW2500:GEK2500"/>
    <mergeCell ref="FXN2500:FYB2500"/>
    <mergeCell ref="FYC2500:FYQ2500"/>
    <mergeCell ref="FYR2500:FZF2500"/>
    <mergeCell ref="FZG2500:FZU2500"/>
    <mergeCell ref="FZV2500:GAJ2500"/>
    <mergeCell ref="GAK2500:GAY2500"/>
    <mergeCell ref="GOV2500:GPJ2500"/>
    <mergeCell ref="GPK2500:GPY2500"/>
    <mergeCell ref="GPZ2500:GQN2500"/>
    <mergeCell ref="GQO2500:GRC2500"/>
    <mergeCell ref="GRD2500:GRR2500"/>
    <mergeCell ref="GRS2500:GSG2500"/>
    <mergeCell ref="GLJ2500:GLX2500"/>
    <mergeCell ref="GLY2500:GMM2500"/>
    <mergeCell ref="GMN2500:GNB2500"/>
    <mergeCell ref="GNC2500:GNQ2500"/>
    <mergeCell ref="GNR2500:GOF2500"/>
    <mergeCell ref="GOG2500:GOU2500"/>
    <mergeCell ref="GHX2500:GIL2500"/>
    <mergeCell ref="GIM2500:GJA2500"/>
    <mergeCell ref="GJB2500:GJP2500"/>
    <mergeCell ref="GJQ2500:GKE2500"/>
    <mergeCell ref="GKF2500:GKT2500"/>
    <mergeCell ref="GKU2500:GLI2500"/>
    <mergeCell ref="GZF2500:GZT2500"/>
    <mergeCell ref="GZU2500:HAI2500"/>
    <mergeCell ref="HAJ2500:HAX2500"/>
    <mergeCell ref="HAY2500:HBM2500"/>
    <mergeCell ref="HBN2500:HCB2500"/>
    <mergeCell ref="HCC2500:HCQ2500"/>
    <mergeCell ref="GVT2500:GWH2500"/>
    <mergeCell ref="GWI2500:GWW2500"/>
    <mergeCell ref="GWX2500:GXL2500"/>
    <mergeCell ref="GXM2500:GYA2500"/>
    <mergeCell ref="GYB2500:GYP2500"/>
    <mergeCell ref="GYQ2500:GZE2500"/>
    <mergeCell ref="GSH2500:GSV2500"/>
    <mergeCell ref="GSW2500:GTK2500"/>
    <mergeCell ref="GTL2500:GTZ2500"/>
    <mergeCell ref="GUA2500:GUO2500"/>
    <mergeCell ref="GUP2500:GVD2500"/>
    <mergeCell ref="GVE2500:GVS2500"/>
    <mergeCell ref="HJP2500:HKD2500"/>
    <mergeCell ref="HKE2500:HKS2500"/>
    <mergeCell ref="HKT2500:HLH2500"/>
    <mergeCell ref="HLI2500:HLW2500"/>
    <mergeCell ref="HLX2500:HML2500"/>
    <mergeCell ref="HMM2500:HNA2500"/>
    <mergeCell ref="HGD2500:HGR2500"/>
    <mergeCell ref="HGS2500:HHG2500"/>
    <mergeCell ref="HHH2500:HHV2500"/>
    <mergeCell ref="HHW2500:HIK2500"/>
    <mergeCell ref="HIL2500:HIZ2500"/>
    <mergeCell ref="HJA2500:HJO2500"/>
    <mergeCell ref="HCR2500:HDF2500"/>
    <mergeCell ref="HDG2500:HDU2500"/>
    <mergeCell ref="HDV2500:HEJ2500"/>
    <mergeCell ref="HEK2500:HEY2500"/>
    <mergeCell ref="HEZ2500:HFN2500"/>
    <mergeCell ref="HFO2500:HGC2500"/>
    <mergeCell ref="HTZ2500:HUN2500"/>
    <mergeCell ref="HUO2500:HVC2500"/>
    <mergeCell ref="HVD2500:HVR2500"/>
    <mergeCell ref="HVS2500:HWG2500"/>
    <mergeCell ref="HWH2500:HWV2500"/>
    <mergeCell ref="HWW2500:HXK2500"/>
    <mergeCell ref="HQN2500:HRB2500"/>
    <mergeCell ref="HRC2500:HRQ2500"/>
    <mergeCell ref="HRR2500:HSF2500"/>
    <mergeCell ref="HSG2500:HSU2500"/>
    <mergeCell ref="HSV2500:HTJ2500"/>
    <mergeCell ref="HTK2500:HTY2500"/>
    <mergeCell ref="HNB2500:HNP2500"/>
    <mergeCell ref="HNQ2500:HOE2500"/>
    <mergeCell ref="HOF2500:HOT2500"/>
    <mergeCell ref="HOU2500:HPI2500"/>
    <mergeCell ref="HPJ2500:HPX2500"/>
    <mergeCell ref="HPY2500:HQM2500"/>
    <mergeCell ref="IEJ2500:IEX2500"/>
    <mergeCell ref="IEY2500:IFM2500"/>
    <mergeCell ref="IFN2500:IGB2500"/>
    <mergeCell ref="IGC2500:IGQ2500"/>
    <mergeCell ref="IGR2500:IHF2500"/>
    <mergeCell ref="IHG2500:IHU2500"/>
    <mergeCell ref="IAX2500:IBL2500"/>
    <mergeCell ref="IBM2500:ICA2500"/>
    <mergeCell ref="ICB2500:ICP2500"/>
    <mergeCell ref="ICQ2500:IDE2500"/>
    <mergeCell ref="IDF2500:IDT2500"/>
    <mergeCell ref="IDU2500:IEI2500"/>
    <mergeCell ref="HXL2500:HXZ2500"/>
    <mergeCell ref="HYA2500:HYO2500"/>
    <mergeCell ref="HYP2500:HZD2500"/>
    <mergeCell ref="HZE2500:HZS2500"/>
    <mergeCell ref="HZT2500:IAH2500"/>
    <mergeCell ref="IAI2500:IAW2500"/>
    <mergeCell ref="IOT2500:IPH2500"/>
    <mergeCell ref="IPI2500:IPW2500"/>
    <mergeCell ref="IPX2500:IQL2500"/>
    <mergeCell ref="IQM2500:IRA2500"/>
    <mergeCell ref="IRB2500:IRP2500"/>
    <mergeCell ref="IRQ2500:ISE2500"/>
    <mergeCell ref="ILH2500:ILV2500"/>
    <mergeCell ref="ILW2500:IMK2500"/>
    <mergeCell ref="IML2500:IMZ2500"/>
    <mergeCell ref="INA2500:INO2500"/>
    <mergeCell ref="INP2500:IOD2500"/>
    <mergeCell ref="IOE2500:IOS2500"/>
    <mergeCell ref="IHV2500:IIJ2500"/>
    <mergeCell ref="IIK2500:IIY2500"/>
    <mergeCell ref="IIZ2500:IJN2500"/>
    <mergeCell ref="IJO2500:IKC2500"/>
    <mergeCell ref="IKD2500:IKR2500"/>
    <mergeCell ref="IKS2500:ILG2500"/>
    <mergeCell ref="IZD2500:IZR2500"/>
    <mergeCell ref="IZS2500:JAG2500"/>
    <mergeCell ref="JAH2500:JAV2500"/>
    <mergeCell ref="JAW2500:JBK2500"/>
    <mergeCell ref="JBL2500:JBZ2500"/>
    <mergeCell ref="JCA2500:JCO2500"/>
    <mergeCell ref="IVR2500:IWF2500"/>
    <mergeCell ref="IWG2500:IWU2500"/>
    <mergeCell ref="IWV2500:IXJ2500"/>
    <mergeCell ref="IXK2500:IXY2500"/>
    <mergeCell ref="IXZ2500:IYN2500"/>
    <mergeCell ref="IYO2500:IZC2500"/>
    <mergeCell ref="ISF2500:IST2500"/>
    <mergeCell ref="ISU2500:ITI2500"/>
    <mergeCell ref="ITJ2500:ITX2500"/>
    <mergeCell ref="ITY2500:IUM2500"/>
    <mergeCell ref="IUN2500:IVB2500"/>
    <mergeCell ref="IVC2500:IVQ2500"/>
    <mergeCell ref="JJN2500:JKB2500"/>
    <mergeCell ref="JKC2500:JKQ2500"/>
    <mergeCell ref="JKR2500:JLF2500"/>
    <mergeCell ref="JLG2500:JLU2500"/>
    <mergeCell ref="JLV2500:JMJ2500"/>
    <mergeCell ref="JMK2500:JMY2500"/>
    <mergeCell ref="JGB2500:JGP2500"/>
    <mergeCell ref="JGQ2500:JHE2500"/>
    <mergeCell ref="JHF2500:JHT2500"/>
    <mergeCell ref="JHU2500:JII2500"/>
    <mergeCell ref="JIJ2500:JIX2500"/>
    <mergeCell ref="JIY2500:JJM2500"/>
    <mergeCell ref="JCP2500:JDD2500"/>
    <mergeCell ref="JDE2500:JDS2500"/>
    <mergeCell ref="JDT2500:JEH2500"/>
    <mergeCell ref="JEI2500:JEW2500"/>
    <mergeCell ref="JEX2500:JFL2500"/>
    <mergeCell ref="JFM2500:JGA2500"/>
    <mergeCell ref="JTX2500:JUL2500"/>
    <mergeCell ref="JUM2500:JVA2500"/>
    <mergeCell ref="JVB2500:JVP2500"/>
    <mergeCell ref="JVQ2500:JWE2500"/>
    <mergeCell ref="JWF2500:JWT2500"/>
    <mergeCell ref="JWU2500:JXI2500"/>
    <mergeCell ref="JQL2500:JQZ2500"/>
    <mergeCell ref="JRA2500:JRO2500"/>
    <mergeCell ref="JRP2500:JSD2500"/>
    <mergeCell ref="JSE2500:JSS2500"/>
    <mergeCell ref="JST2500:JTH2500"/>
    <mergeCell ref="JTI2500:JTW2500"/>
    <mergeCell ref="JMZ2500:JNN2500"/>
    <mergeCell ref="JNO2500:JOC2500"/>
    <mergeCell ref="JOD2500:JOR2500"/>
    <mergeCell ref="JOS2500:JPG2500"/>
    <mergeCell ref="JPH2500:JPV2500"/>
    <mergeCell ref="JPW2500:JQK2500"/>
    <mergeCell ref="KEH2500:KEV2500"/>
    <mergeCell ref="KEW2500:KFK2500"/>
    <mergeCell ref="KFL2500:KFZ2500"/>
    <mergeCell ref="KGA2500:KGO2500"/>
    <mergeCell ref="KGP2500:KHD2500"/>
    <mergeCell ref="KHE2500:KHS2500"/>
    <mergeCell ref="KAV2500:KBJ2500"/>
    <mergeCell ref="KBK2500:KBY2500"/>
    <mergeCell ref="KBZ2500:KCN2500"/>
    <mergeCell ref="KCO2500:KDC2500"/>
    <mergeCell ref="KDD2500:KDR2500"/>
    <mergeCell ref="KDS2500:KEG2500"/>
    <mergeCell ref="JXJ2500:JXX2500"/>
    <mergeCell ref="JXY2500:JYM2500"/>
    <mergeCell ref="JYN2500:JZB2500"/>
    <mergeCell ref="JZC2500:JZQ2500"/>
    <mergeCell ref="JZR2500:KAF2500"/>
    <mergeCell ref="KAG2500:KAU2500"/>
    <mergeCell ref="KOR2500:KPF2500"/>
    <mergeCell ref="KPG2500:KPU2500"/>
    <mergeCell ref="KPV2500:KQJ2500"/>
    <mergeCell ref="KQK2500:KQY2500"/>
    <mergeCell ref="KQZ2500:KRN2500"/>
    <mergeCell ref="KRO2500:KSC2500"/>
    <mergeCell ref="KLF2500:KLT2500"/>
    <mergeCell ref="KLU2500:KMI2500"/>
    <mergeCell ref="KMJ2500:KMX2500"/>
    <mergeCell ref="KMY2500:KNM2500"/>
    <mergeCell ref="KNN2500:KOB2500"/>
    <mergeCell ref="KOC2500:KOQ2500"/>
    <mergeCell ref="KHT2500:KIH2500"/>
    <mergeCell ref="KII2500:KIW2500"/>
    <mergeCell ref="KIX2500:KJL2500"/>
    <mergeCell ref="KJM2500:KKA2500"/>
    <mergeCell ref="KKB2500:KKP2500"/>
    <mergeCell ref="KKQ2500:KLE2500"/>
    <mergeCell ref="KZB2500:KZP2500"/>
    <mergeCell ref="KZQ2500:LAE2500"/>
    <mergeCell ref="LAF2500:LAT2500"/>
    <mergeCell ref="LAU2500:LBI2500"/>
    <mergeCell ref="LBJ2500:LBX2500"/>
    <mergeCell ref="LBY2500:LCM2500"/>
    <mergeCell ref="KVP2500:KWD2500"/>
    <mergeCell ref="KWE2500:KWS2500"/>
    <mergeCell ref="KWT2500:KXH2500"/>
    <mergeCell ref="KXI2500:KXW2500"/>
    <mergeCell ref="KXX2500:KYL2500"/>
    <mergeCell ref="KYM2500:KZA2500"/>
    <mergeCell ref="KSD2500:KSR2500"/>
    <mergeCell ref="KSS2500:KTG2500"/>
    <mergeCell ref="KTH2500:KTV2500"/>
    <mergeCell ref="KTW2500:KUK2500"/>
    <mergeCell ref="KUL2500:KUZ2500"/>
    <mergeCell ref="KVA2500:KVO2500"/>
    <mergeCell ref="LJL2500:LJZ2500"/>
    <mergeCell ref="LKA2500:LKO2500"/>
    <mergeCell ref="LKP2500:LLD2500"/>
    <mergeCell ref="LLE2500:LLS2500"/>
    <mergeCell ref="LLT2500:LMH2500"/>
    <mergeCell ref="LMI2500:LMW2500"/>
    <mergeCell ref="LFZ2500:LGN2500"/>
    <mergeCell ref="LGO2500:LHC2500"/>
    <mergeCell ref="LHD2500:LHR2500"/>
    <mergeCell ref="LHS2500:LIG2500"/>
    <mergeCell ref="LIH2500:LIV2500"/>
    <mergeCell ref="LIW2500:LJK2500"/>
    <mergeCell ref="LCN2500:LDB2500"/>
    <mergeCell ref="LDC2500:LDQ2500"/>
    <mergeCell ref="LDR2500:LEF2500"/>
    <mergeCell ref="LEG2500:LEU2500"/>
    <mergeCell ref="LEV2500:LFJ2500"/>
    <mergeCell ref="LFK2500:LFY2500"/>
    <mergeCell ref="LTV2500:LUJ2500"/>
    <mergeCell ref="LUK2500:LUY2500"/>
    <mergeCell ref="LUZ2500:LVN2500"/>
    <mergeCell ref="LVO2500:LWC2500"/>
    <mergeCell ref="LWD2500:LWR2500"/>
    <mergeCell ref="LWS2500:LXG2500"/>
    <mergeCell ref="LQJ2500:LQX2500"/>
    <mergeCell ref="LQY2500:LRM2500"/>
    <mergeCell ref="LRN2500:LSB2500"/>
    <mergeCell ref="LSC2500:LSQ2500"/>
    <mergeCell ref="LSR2500:LTF2500"/>
    <mergeCell ref="LTG2500:LTU2500"/>
    <mergeCell ref="LMX2500:LNL2500"/>
    <mergeCell ref="LNM2500:LOA2500"/>
    <mergeCell ref="LOB2500:LOP2500"/>
    <mergeCell ref="LOQ2500:LPE2500"/>
    <mergeCell ref="LPF2500:LPT2500"/>
    <mergeCell ref="LPU2500:LQI2500"/>
    <mergeCell ref="MEF2500:MET2500"/>
    <mergeCell ref="MEU2500:MFI2500"/>
    <mergeCell ref="MFJ2500:MFX2500"/>
    <mergeCell ref="MFY2500:MGM2500"/>
    <mergeCell ref="MGN2500:MHB2500"/>
    <mergeCell ref="MHC2500:MHQ2500"/>
    <mergeCell ref="MAT2500:MBH2500"/>
    <mergeCell ref="MBI2500:MBW2500"/>
    <mergeCell ref="MBX2500:MCL2500"/>
    <mergeCell ref="MCM2500:MDA2500"/>
    <mergeCell ref="MDB2500:MDP2500"/>
    <mergeCell ref="MDQ2500:MEE2500"/>
    <mergeCell ref="LXH2500:LXV2500"/>
    <mergeCell ref="LXW2500:LYK2500"/>
    <mergeCell ref="LYL2500:LYZ2500"/>
    <mergeCell ref="LZA2500:LZO2500"/>
    <mergeCell ref="LZP2500:MAD2500"/>
    <mergeCell ref="MAE2500:MAS2500"/>
    <mergeCell ref="MOP2500:MPD2500"/>
    <mergeCell ref="MPE2500:MPS2500"/>
    <mergeCell ref="MPT2500:MQH2500"/>
    <mergeCell ref="MQI2500:MQW2500"/>
    <mergeCell ref="MQX2500:MRL2500"/>
    <mergeCell ref="MRM2500:MSA2500"/>
    <mergeCell ref="MLD2500:MLR2500"/>
    <mergeCell ref="MLS2500:MMG2500"/>
    <mergeCell ref="MMH2500:MMV2500"/>
    <mergeCell ref="MMW2500:MNK2500"/>
    <mergeCell ref="MNL2500:MNZ2500"/>
    <mergeCell ref="MOA2500:MOO2500"/>
    <mergeCell ref="MHR2500:MIF2500"/>
    <mergeCell ref="MIG2500:MIU2500"/>
    <mergeCell ref="MIV2500:MJJ2500"/>
    <mergeCell ref="MJK2500:MJY2500"/>
    <mergeCell ref="MJZ2500:MKN2500"/>
    <mergeCell ref="MKO2500:MLC2500"/>
    <mergeCell ref="MYZ2500:MZN2500"/>
    <mergeCell ref="MZO2500:NAC2500"/>
    <mergeCell ref="NAD2500:NAR2500"/>
    <mergeCell ref="NAS2500:NBG2500"/>
    <mergeCell ref="NBH2500:NBV2500"/>
    <mergeCell ref="NBW2500:NCK2500"/>
    <mergeCell ref="MVN2500:MWB2500"/>
    <mergeCell ref="MWC2500:MWQ2500"/>
    <mergeCell ref="MWR2500:MXF2500"/>
    <mergeCell ref="MXG2500:MXU2500"/>
    <mergeCell ref="MXV2500:MYJ2500"/>
    <mergeCell ref="MYK2500:MYY2500"/>
    <mergeCell ref="MSB2500:MSP2500"/>
    <mergeCell ref="MSQ2500:MTE2500"/>
    <mergeCell ref="MTF2500:MTT2500"/>
    <mergeCell ref="MTU2500:MUI2500"/>
    <mergeCell ref="MUJ2500:MUX2500"/>
    <mergeCell ref="MUY2500:MVM2500"/>
    <mergeCell ref="NJJ2500:NJX2500"/>
    <mergeCell ref="NJY2500:NKM2500"/>
    <mergeCell ref="NKN2500:NLB2500"/>
    <mergeCell ref="NLC2500:NLQ2500"/>
    <mergeCell ref="NLR2500:NMF2500"/>
    <mergeCell ref="NMG2500:NMU2500"/>
    <mergeCell ref="NFX2500:NGL2500"/>
    <mergeCell ref="NGM2500:NHA2500"/>
    <mergeCell ref="NHB2500:NHP2500"/>
    <mergeCell ref="NHQ2500:NIE2500"/>
    <mergeCell ref="NIF2500:NIT2500"/>
    <mergeCell ref="NIU2500:NJI2500"/>
    <mergeCell ref="NCL2500:NCZ2500"/>
    <mergeCell ref="NDA2500:NDO2500"/>
    <mergeCell ref="NDP2500:NED2500"/>
    <mergeCell ref="NEE2500:NES2500"/>
    <mergeCell ref="NET2500:NFH2500"/>
    <mergeCell ref="NFI2500:NFW2500"/>
    <mergeCell ref="NTT2500:NUH2500"/>
    <mergeCell ref="NUI2500:NUW2500"/>
    <mergeCell ref="NUX2500:NVL2500"/>
    <mergeCell ref="NVM2500:NWA2500"/>
    <mergeCell ref="NWB2500:NWP2500"/>
    <mergeCell ref="NWQ2500:NXE2500"/>
    <mergeCell ref="NQH2500:NQV2500"/>
    <mergeCell ref="NQW2500:NRK2500"/>
    <mergeCell ref="NRL2500:NRZ2500"/>
    <mergeCell ref="NSA2500:NSO2500"/>
    <mergeCell ref="NSP2500:NTD2500"/>
    <mergeCell ref="NTE2500:NTS2500"/>
    <mergeCell ref="NMV2500:NNJ2500"/>
    <mergeCell ref="NNK2500:NNY2500"/>
    <mergeCell ref="NNZ2500:NON2500"/>
    <mergeCell ref="NOO2500:NPC2500"/>
    <mergeCell ref="NPD2500:NPR2500"/>
    <mergeCell ref="NPS2500:NQG2500"/>
    <mergeCell ref="OED2500:OER2500"/>
    <mergeCell ref="OES2500:OFG2500"/>
    <mergeCell ref="OFH2500:OFV2500"/>
    <mergeCell ref="OFW2500:OGK2500"/>
    <mergeCell ref="OGL2500:OGZ2500"/>
    <mergeCell ref="OHA2500:OHO2500"/>
    <mergeCell ref="OAR2500:OBF2500"/>
    <mergeCell ref="OBG2500:OBU2500"/>
    <mergeCell ref="OBV2500:OCJ2500"/>
    <mergeCell ref="OCK2500:OCY2500"/>
    <mergeCell ref="OCZ2500:ODN2500"/>
    <mergeCell ref="ODO2500:OEC2500"/>
    <mergeCell ref="NXF2500:NXT2500"/>
    <mergeCell ref="NXU2500:NYI2500"/>
    <mergeCell ref="NYJ2500:NYX2500"/>
    <mergeCell ref="NYY2500:NZM2500"/>
    <mergeCell ref="NZN2500:OAB2500"/>
    <mergeCell ref="OAC2500:OAQ2500"/>
    <mergeCell ref="OON2500:OPB2500"/>
    <mergeCell ref="OPC2500:OPQ2500"/>
    <mergeCell ref="OPR2500:OQF2500"/>
    <mergeCell ref="OQG2500:OQU2500"/>
    <mergeCell ref="OQV2500:ORJ2500"/>
    <mergeCell ref="ORK2500:ORY2500"/>
    <mergeCell ref="OLB2500:OLP2500"/>
    <mergeCell ref="OLQ2500:OME2500"/>
    <mergeCell ref="OMF2500:OMT2500"/>
    <mergeCell ref="OMU2500:ONI2500"/>
    <mergeCell ref="ONJ2500:ONX2500"/>
    <mergeCell ref="ONY2500:OOM2500"/>
    <mergeCell ref="OHP2500:OID2500"/>
    <mergeCell ref="OIE2500:OIS2500"/>
    <mergeCell ref="OIT2500:OJH2500"/>
    <mergeCell ref="OJI2500:OJW2500"/>
    <mergeCell ref="OJX2500:OKL2500"/>
    <mergeCell ref="OKM2500:OLA2500"/>
    <mergeCell ref="OYX2500:OZL2500"/>
    <mergeCell ref="OZM2500:PAA2500"/>
    <mergeCell ref="PAB2500:PAP2500"/>
    <mergeCell ref="PAQ2500:PBE2500"/>
    <mergeCell ref="PBF2500:PBT2500"/>
    <mergeCell ref="PBU2500:PCI2500"/>
    <mergeCell ref="OVL2500:OVZ2500"/>
    <mergeCell ref="OWA2500:OWO2500"/>
    <mergeCell ref="OWP2500:OXD2500"/>
    <mergeCell ref="OXE2500:OXS2500"/>
    <mergeCell ref="OXT2500:OYH2500"/>
    <mergeCell ref="OYI2500:OYW2500"/>
    <mergeCell ref="ORZ2500:OSN2500"/>
    <mergeCell ref="OSO2500:OTC2500"/>
    <mergeCell ref="OTD2500:OTR2500"/>
    <mergeCell ref="OTS2500:OUG2500"/>
    <mergeCell ref="OUH2500:OUV2500"/>
    <mergeCell ref="OUW2500:OVK2500"/>
    <mergeCell ref="PJH2500:PJV2500"/>
    <mergeCell ref="PJW2500:PKK2500"/>
    <mergeCell ref="PKL2500:PKZ2500"/>
    <mergeCell ref="PLA2500:PLO2500"/>
    <mergeCell ref="PLP2500:PMD2500"/>
    <mergeCell ref="PME2500:PMS2500"/>
    <mergeCell ref="PFV2500:PGJ2500"/>
    <mergeCell ref="PGK2500:PGY2500"/>
    <mergeCell ref="PGZ2500:PHN2500"/>
    <mergeCell ref="PHO2500:PIC2500"/>
    <mergeCell ref="PID2500:PIR2500"/>
    <mergeCell ref="PIS2500:PJG2500"/>
    <mergeCell ref="PCJ2500:PCX2500"/>
    <mergeCell ref="PCY2500:PDM2500"/>
    <mergeCell ref="PDN2500:PEB2500"/>
    <mergeCell ref="PEC2500:PEQ2500"/>
    <mergeCell ref="PER2500:PFF2500"/>
    <mergeCell ref="PFG2500:PFU2500"/>
    <mergeCell ref="PTR2500:PUF2500"/>
    <mergeCell ref="PUG2500:PUU2500"/>
    <mergeCell ref="PUV2500:PVJ2500"/>
    <mergeCell ref="PVK2500:PVY2500"/>
    <mergeCell ref="PVZ2500:PWN2500"/>
    <mergeCell ref="PWO2500:PXC2500"/>
    <mergeCell ref="PQF2500:PQT2500"/>
    <mergeCell ref="PQU2500:PRI2500"/>
    <mergeCell ref="PRJ2500:PRX2500"/>
    <mergeCell ref="PRY2500:PSM2500"/>
    <mergeCell ref="PSN2500:PTB2500"/>
    <mergeCell ref="PTC2500:PTQ2500"/>
    <mergeCell ref="PMT2500:PNH2500"/>
    <mergeCell ref="PNI2500:PNW2500"/>
    <mergeCell ref="PNX2500:POL2500"/>
    <mergeCell ref="POM2500:PPA2500"/>
    <mergeCell ref="PPB2500:PPP2500"/>
    <mergeCell ref="PPQ2500:PQE2500"/>
    <mergeCell ref="QEB2500:QEP2500"/>
    <mergeCell ref="QEQ2500:QFE2500"/>
    <mergeCell ref="QFF2500:QFT2500"/>
    <mergeCell ref="QFU2500:QGI2500"/>
    <mergeCell ref="QGJ2500:QGX2500"/>
    <mergeCell ref="QGY2500:QHM2500"/>
    <mergeCell ref="QAP2500:QBD2500"/>
    <mergeCell ref="QBE2500:QBS2500"/>
    <mergeCell ref="QBT2500:QCH2500"/>
    <mergeCell ref="QCI2500:QCW2500"/>
    <mergeCell ref="QCX2500:QDL2500"/>
    <mergeCell ref="QDM2500:QEA2500"/>
    <mergeCell ref="PXD2500:PXR2500"/>
    <mergeCell ref="PXS2500:PYG2500"/>
    <mergeCell ref="PYH2500:PYV2500"/>
    <mergeCell ref="PYW2500:PZK2500"/>
    <mergeCell ref="PZL2500:PZZ2500"/>
    <mergeCell ref="QAA2500:QAO2500"/>
    <mergeCell ref="QOL2500:QOZ2500"/>
    <mergeCell ref="QPA2500:QPO2500"/>
    <mergeCell ref="QPP2500:QQD2500"/>
    <mergeCell ref="QQE2500:QQS2500"/>
    <mergeCell ref="QQT2500:QRH2500"/>
    <mergeCell ref="QRI2500:QRW2500"/>
    <mergeCell ref="QKZ2500:QLN2500"/>
    <mergeCell ref="QLO2500:QMC2500"/>
    <mergeCell ref="QMD2500:QMR2500"/>
    <mergeCell ref="QMS2500:QNG2500"/>
    <mergeCell ref="QNH2500:QNV2500"/>
    <mergeCell ref="QNW2500:QOK2500"/>
    <mergeCell ref="QHN2500:QIB2500"/>
    <mergeCell ref="QIC2500:QIQ2500"/>
    <mergeCell ref="QIR2500:QJF2500"/>
    <mergeCell ref="QJG2500:QJU2500"/>
    <mergeCell ref="QJV2500:QKJ2500"/>
    <mergeCell ref="QKK2500:QKY2500"/>
    <mergeCell ref="QYV2500:QZJ2500"/>
    <mergeCell ref="QZK2500:QZY2500"/>
    <mergeCell ref="QZZ2500:RAN2500"/>
    <mergeCell ref="RAO2500:RBC2500"/>
    <mergeCell ref="RBD2500:RBR2500"/>
    <mergeCell ref="RBS2500:RCG2500"/>
    <mergeCell ref="QVJ2500:QVX2500"/>
    <mergeCell ref="QVY2500:QWM2500"/>
    <mergeCell ref="QWN2500:QXB2500"/>
    <mergeCell ref="QXC2500:QXQ2500"/>
    <mergeCell ref="QXR2500:QYF2500"/>
    <mergeCell ref="QYG2500:QYU2500"/>
    <mergeCell ref="QRX2500:QSL2500"/>
    <mergeCell ref="QSM2500:QTA2500"/>
    <mergeCell ref="QTB2500:QTP2500"/>
    <mergeCell ref="QTQ2500:QUE2500"/>
    <mergeCell ref="QUF2500:QUT2500"/>
    <mergeCell ref="QUU2500:QVI2500"/>
    <mergeCell ref="RJF2500:RJT2500"/>
    <mergeCell ref="RJU2500:RKI2500"/>
    <mergeCell ref="RKJ2500:RKX2500"/>
    <mergeCell ref="RKY2500:RLM2500"/>
    <mergeCell ref="RLN2500:RMB2500"/>
    <mergeCell ref="RMC2500:RMQ2500"/>
    <mergeCell ref="RFT2500:RGH2500"/>
    <mergeCell ref="RGI2500:RGW2500"/>
    <mergeCell ref="RGX2500:RHL2500"/>
    <mergeCell ref="RHM2500:RIA2500"/>
    <mergeCell ref="RIB2500:RIP2500"/>
    <mergeCell ref="RIQ2500:RJE2500"/>
    <mergeCell ref="RCH2500:RCV2500"/>
    <mergeCell ref="RCW2500:RDK2500"/>
    <mergeCell ref="RDL2500:RDZ2500"/>
    <mergeCell ref="REA2500:REO2500"/>
    <mergeCell ref="REP2500:RFD2500"/>
    <mergeCell ref="RFE2500:RFS2500"/>
    <mergeCell ref="RTP2500:RUD2500"/>
    <mergeCell ref="RUE2500:RUS2500"/>
    <mergeCell ref="RUT2500:RVH2500"/>
    <mergeCell ref="RVI2500:RVW2500"/>
    <mergeCell ref="RVX2500:RWL2500"/>
    <mergeCell ref="RWM2500:RXA2500"/>
    <mergeCell ref="RQD2500:RQR2500"/>
    <mergeCell ref="RQS2500:RRG2500"/>
    <mergeCell ref="RRH2500:RRV2500"/>
    <mergeCell ref="RRW2500:RSK2500"/>
    <mergeCell ref="RSL2500:RSZ2500"/>
    <mergeCell ref="RTA2500:RTO2500"/>
    <mergeCell ref="RMR2500:RNF2500"/>
    <mergeCell ref="RNG2500:RNU2500"/>
    <mergeCell ref="RNV2500:ROJ2500"/>
    <mergeCell ref="ROK2500:ROY2500"/>
    <mergeCell ref="ROZ2500:RPN2500"/>
    <mergeCell ref="RPO2500:RQC2500"/>
    <mergeCell ref="SDZ2500:SEN2500"/>
    <mergeCell ref="SEO2500:SFC2500"/>
    <mergeCell ref="SFD2500:SFR2500"/>
    <mergeCell ref="SFS2500:SGG2500"/>
    <mergeCell ref="SGH2500:SGV2500"/>
    <mergeCell ref="SGW2500:SHK2500"/>
    <mergeCell ref="SAN2500:SBB2500"/>
    <mergeCell ref="SBC2500:SBQ2500"/>
    <mergeCell ref="SBR2500:SCF2500"/>
    <mergeCell ref="SCG2500:SCU2500"/>
    <mergeCell ref="SCV2500:SDJ2500"/>
    <mergeCell ref="SDK2500:SDY2500"/>
    <mergeCell ref="RXB2500:RXP2500"/>
    <mergeCell ref="RXQ2500:RYE2500"/>
    <mergeCell ref="RYF2500:RYT2500"/>
    <mergeCell ref="RYU2500:RZI2500"/>
    <mergeCell ref="RZJ2500:RZX2500"/>
    <mergeCell ref="RZY2500:SAM2500"/>
    <mergeCell ref="SOJ2500:SOX2500"/>
    <mergeCell ref="SOY2500:SPM2500"/>
    <mergeCell ref="SPN2500:SQB2500"/>
    <mergeCell ref="SQC2500:SQQ2500"/>
    <mergeCell ref="SQR2500:SRF2500"/>
    <mergeCell ref="SRG2500:SRU2500"/>
    <mergeCell ref="SKX2500:SLL2500"/>
    <mergeCell ref="SLM2500:SMA2500"/>
    <mergeCell ref="SMB2500:SMP2500"/>
    <mergeCell ref="SMQ2500:SNE2500"/>
    <mergeCell ref="SNF2500:SNT2500"/>
    <mergeCell ref="SNU2500:SOI2500"/>
    <mergeCell ref="SHL2500:SHZ2500"/>
    <mergeCell ref="SIA2500:SIO2500"/>
    <mergeCell ref="SIP2500:SJD2500"/>
    <mergeCell ref="SJE2500:SJS2500"/>
    <mergeCell ref="SJT2500:SKH2500"/>
    <mergeCell ref="SKI2500:SKW2500"/>
    <mergeCell ref="SYT2500:SZH2500"/>
    <mergeCell ref="SZI2500:SZW2500"/>
    <mergeCell ref="SZX2500:TAL2500"/>
    <mergeCell ref="TAM2500:TBA2500"/>
    <mergeCell ref="TBB2500:TBP2500"/>
    <mergeCell ref="TBQ2500:TCE2500"/>
    <mergeCell ref="SVH2500:SVV2500"/>
    <mergeCell ref="SVW2500:SWK2500"/>
    <mergeCell ref="SWL2500:SWZ2500"/>
    <mergeCell ref="SXA2500:SXO2500"/>
    <mergeCell ref="SXP2500:SYD2500"/>
    <mergeCell ref="SYE2500:SYS2500"/>
    <mergeCell ref="SRV2500:SSJ2500"/>
    <mergeCell ref="SSK2500:SSY2500"/>
    <mergeCell ref="SSZ2500:STN2500"/>
    <mergeCell ref="STO2500:SUC2500"/>
    <mergeCell ref="SUD2500:SUR2500"/>
    <mergeCell ref="SUS2500:SVG2500"/>
    <mergeCell ref="TJD2500:TJR2500"/>
    <mergeCell ref="TJS2500:TKG2500"/>
    <mergeCell ref="TKH2500:TKV2500"/>
    <mergeCell ref="TKW2500:TLK2500"/>
    <mergeCell ref="TLL2500:TLZ2500"/>
    <mergeCell ref="TMA2500:TMO2500"/>
    <mergeCell ref="TFR2500:TGF2500"/>
    <mergeCell ref="TGG2500:TGU2500"/>
    <mergeCell ref="TGV2500:THJ2500"/>
    <mergeCell ref="THK2500:THY2500"/>
    <mergeCell ref="THZ2500:TIN2500"/>
    <mergeCell ref="TIO2500:TJC2500"/>
    <mergeCell ref="TCF2500:TCT2500"/>
    <mergeCell ref="TCU2500:TDI2500"/>
    <mergeCell ref="TDJ2500:TDX2500"/>
    <mergeCell ref="TDY2500:TEM2500"/>
    <mergeCell ref="TEN2500:TFB2500"/>
    <mergeCell ref="TFC2500:TFQ2500"/>
    <mergeCell ref="TTN2500:TUB2500"/>
    <mergeCell ref="TUC2500:TUQ2500"/>
    <mergeCell ref="TUR2500:TVF2500"/>
    <mergeCell ref="TVG2500:TVU2500"/>
    <mergeCell ref="TVV2500:TWJ2500"/>
    <mergeCell ref="TWK2500:TWY2500"/>
    <mergeCell ref="TQB2500:TQP2500"/>
    <mergeCell ref="TQQ2500:TRE2500"/>
    <mergeCell ref="TRF2500:TRT2500"/>
    <mergeCell ref="TRU2500:TSI2500"/>
    <mergeCell ref="TSJ2500:TSX2500"/>
    <mergeCell ref="TSY2500:TTM2500"/>
    <mergeCell ref="TMP2500:TND2500"/>
    <mergeCell ref="TNE2500:TNS2500"/>
    <mergeCell ref="TNT2500:TOH2500"/>
    <mergeCell ref="TOI2500:TOW2500"/>
    <mergeCell ref="TOX2500:TPL2500"/>
    <mergeCell ref="TPM2500:TQA2500"/>
    <mergeCell ref="UDX2500:UEL2500"/>
    <mergeCell ref="UEM2500:UFA2500"/>
    <mergeCell ref="UFB2500:UFP2500"/>
    <mergeCell ref="UFQ2500:UGE2500"/>
    <mergeCell ref="UGF2500:UGT2500"/>
    <mergeCell ref="UGU2500:UHI2500"/>
    <mergeCell ref="UAL2500:UAZ2500"/>
    <mergeCell ref="UBA2500:UBO2500"/>
    <mergeCell ref="UBP2500:UCD2500"/>
    <mergeCell ref="UCE2500:UCS2500"/>
    <mergeCell ref="UCT2500:UDH2500"/>
    <mergeCell ref="UDI2500:UDW2500"/>
    <mergeCell ref="TWZ2500:TXN2500"/>
    <mergeCell ref="TXO2500:TYC2500"/>
    <mergeCell ref="TYD2500:TYR2500"/>
    <mergeCell ref="TYS2500:TZG2500"/>
    <mergeCell ref="TZH2500:TZV2500"/>
    <mergeCell ref="TZW2500:UAK2500"/>
    <mergeCell ref="UOH2500:UOV2500"/>
    <mergeCell ref="UOW2500:UPK2500"/>
    <mergeCell ref="UPL2500:UPZ2500"/>
    <mergeCell ref="UQA2500:UQO2500"/>
    <mergeCell ref="UQP2500:URD2500"/>
    <mergeCell ref="URE2500:URS2500"/>
    <mergeCell ref="UKV2500:ULJ2500"/>
    <mergeCell ref="ULK2500:ULY2500"/>
    <mergeCell ref="ULZ2500:UMN2500"/>
    <mergeCell ref="UMO2500:UNC2500"/>
    <mergeCell ref="UND2500:UNR2500"/>
    <mergeCell ref="UNS2500:UOG2500"/>
    <mergeCell ref="UHJ2500:UHX2500"/>
    <mergeCell ref="UHY2500:UIM2500"/>
    <mergeCell ref="UIN2500:UJB2500"/>
    <mergeCell ref="UJC2500:UJQ2500"/>
    <mergeCell ref="UJR2500:UKF2500"/>
    <mergeCell ref="UKG2500:UKU2500"/>
    <mergeCell ref="UYR2500:UZF2500"/>
    <mergeCell ref="UZG2500:UZU2500"/>
    <mergeCell ref="UZV2500:VAJ2500"/>
    <mergeCell ref="VAK2500:VAY2500"/>
    <mergeCell ref="VAZ2500:VBN2500"/>
    <mergeCell ref="VBO2500:VCC2500"/>
    <mergeCell ref="UVF2500:UVT2500"/>
    <mergeCell ref="UVU2500:UWI2500"/>
    <mergeCell ref="UWJ2500:UWX2500"/>
    <mergeCell ref="UWY2500:UXM2500"/>
    <mergeCell ref="UXN2500:UYB2500"/>
    <mergeCell ref="UYC2500:UYQ2500"/>
    <mergeCell ref="URT2500:USH2500"/>
    <mergeCell ref="USI2500:USW2500"/>
    <mergeCell ref="USX2500:UTL2500"/>
    <mergeCell ref="UTM2500:UUA2500"/>
    <mergeCell ref="UUB2500:UUP2500"/>
    <mergeCell ref="UUQ2500:UVE2500"/>
    <mergeCell ref="VJB2500:VJP2500"/>
    <mergeCell ref="VJQ2500:VKE2500"/>
    <mergeCell ref="VKF2500:VKT2500"/>
    <mergeCell ref="VKU2500:VLI2500"/>
    <mergeCell ref="VLJ2500:VLX2500"/>
    <mergeCell ref="VLY2500:VMM2500"/>
    <mergeCell ref="VFP2500:VGD2500"/>
    <mergeCell ref="VGE2500:VGS2500"/>
    <mergeCell ref="VGT2500:VHH2500"/>
    <mergeCell ref="VHI2500:VHW2500"/>
    <mergeCell ref="VHX2500:VIL2500"/>
    <mergeCell ref="VIM2500:VJA2500"/>
    <mergeCell ref="VCD2500:VCR2500"/>
    <mergeCell ref="VCS2500:VDG2500"/>
    <mergeCell ref="VDH2500:VDV2500"/>
    <mergeCell ref="VDW2500:VEK2500"/>
    <mergeCell ref="VEL2500:VEZ2500"/>
    <mergeCell ref="VFA2500:VFO2500"/>
    <mergeCell ref="VTL2500:VTZ2500"/>
    <mergeCell ref="VUA2500:VUO2500"/>
    <mergeCell ref="VUP2500:VVD2500"/>
    <mergeCell ref="VVE2500:VVS2500"/>
    <mergeCell ref="VVT2500:VWH2500"/>
    <mergeCell ref="VWI2500:VWW2500"/>
    <mergeCell ref="VPZ2500:VQN2500"/>
    <mergeCell ref="VQO2500:VRC2500"/>
    <mergeCell ref="VRD2500:VRR2500"/>
    <mergeCell ref="VRS2500:VSG2500"/>
    <mergeCell ref="VSH2500:VSV2500"/>
    <mergeCell ref="VSW2500:VTK2500"/>
    <mergeCell ref="VMN2500:VNB2500"/>
    <mergeCell ref="VNC2500:VNQ2500"/>
    <mergeCell ref="VNR2500:VOF2500"/>
    <mergeCell ref="VOG2500:VOU2500"/>
    <mergeCell ref="VOV2500:VPJ2500"/>
    <mergeCell ref="VPK2500:VPY2500"/>
    <mergeCell ref="WJA2500:WJO2500"/>
    <mergeCell ref="WJP2500:WKD2500"/>
    <mergeCell ref="WKE2500:WKS2500"/>
    <mergeCell ref="WDV2500:WEJ2500"/>
    <mergeCell ref="WEK2500:WEY2500"/>
    <mergeCell ref="WEZ2500:WFN2500"/>
    <mergeCell ref="WFO2500:WGC2500"/>
    <mergeCell ref="WGD2500:WGR2500"/>
    <mergeCell ref="WGS2500:WHG2500"/>
    <mergeCell ref="WAJ2500:WAX2500"/>
    <mergeCell ref="WAY2500:WBM2500"/>
    <mergeCell ref="WBN2500:WCB2500"/>
    <mergeCell ref="WCC2500:WCQ2500"/>
    <mergeCell ref="WCR2500:WDF2500"/>
    <mergeCell ref="WDG2500:WDU2500"/>
    <mergeCell ref="VWX2500:VXL2500"/>
    <mergeCell ref="VXM2500:VYA2500"/>
    <mergeCell ref="VYB2500:VYP2500"/>
    <mergeCell ref="VYQ2500:VZE2500"/>
    <mergeCell ref="VZF2500:VZT2500"/>
    <mergeCell ref="VZU2500:WAI2500"/>
    <mergeCell ref="XEY2500:XFB2500"/>
    <mergeCell ref="WYP2500:WZD2500"/>
    <mergeCell ref="WZE2500:WZS2500"/>
    <mergeCell ref="WZT2500:XAH2500"/>
    <mergeCell ref="XAI2500:XAW2500"/>
    <mergeCell ref="XAX2500:XBL2500"/>
    <mergeCell ref="XBM2500:XCA2500"/>
    <mergeCell ref="WVD2500:WVR2500"/>
    <mergeCell ref="WVS2500:WWG2500"/>
    <mergeCell ref="WWH2500:WWV2500"/>
    <mergeCell ref="WWW2500:WXK2500"/>
    <mergeCell ref="WXL2500:WXZ2500"/>
    <mergeCell ref="WYA2500:WYO2500"/>
    <mergeCell ref="WRR2500:WSF2500"/>
    <mergeCell ref="WSG2500:WSU2500"/>
    <mergeCell ref="WSV2500:WTJ2500"/>
    <mergeCell ref="WTK2500:WTY2500"/>
    <mergeCell ref="WTZ2500:WUN2500"/>
    <mergeCell ref="WUO2500:WVC2500"/>
    <mergeCell ref="XCB2500:XCP2500"/>
    <mergeCell ref="XCQ2500:XDE2500"/>
    <mergeCell ref="XDF2500:XDT2500"/>
    <mergeCell ref="XDU2500:XEI2500"/>
    <mergeCell ref="XEJ2500:XEX2500"/>
    <mergeCell ref="WOF2500:WOT2500"/>
    <mergeCell ref="WOU2500:WPI2500"/>
    <mergeCell ref="WPJ2500:WPX2500"/>
    <mergeCell ref="WPY2500:WQM2500"/>
    <mergeCell ref="WQN2500:WRB2500"/>
    <mergeCell ref="WRC2500:WRQ2500"/>
    <mergeCell ref="WKT2500:WLH2500"/>
    <mergeCell ref="WLI2500:WLW2500"/>
    <mergeCell ref="WLX2500:WML2500"/>
    <mergeCell ref="WMM2500:WNA2500"/>
    <mergeCell ref="WNB2500:WNP2500"/>
    <mergeCell ref="WNQ2500:WOE2500"/>
    <mergeCell ref="WHH2500:WHV2500"/>
    <mergeCell ref="WHW2500:WIK2500"/>
    <mergeCell ref="WIL2500:WIZ2500"/>
    <mergeCell ref="A3010:O3010"/>
    <mergeCell ref="A3011:O3011"/>
    <mergeCell ref="A2794:O2794"/>
    <mergeCell ref="A2795:O2795"/>
    <mergeCell ref="A2796:O2796"/>
    <mergeCell ref="A2904:O2904"/>
    <mergeCell ref="A2905:O2905"/>
    <mergeCell ref="A3008:O3008"/>
    <mergeCell ref="A2788:O2788"/>
    <mergeCell ref="A2789:O2789"/>
    <mergeCell ref="A2790:O2790"/>
    <mergeCell ref="A2791:O2791"/>
    <mergeCell ref="A2792:O2792"/>
    <mergeCell ref="A2793:O2793"/>
    <mergeCell ref="A2814:O2814"/>
    <mergeCell ref="A2888:O2888"/>
    <mergeCell ref="A2894:O2894"/>
    <mergeCell ref="A3357:O3357"/>
    <mergeCell ref="A3116:O3116"/>
    <mergeCell ref="A3200:O3200"/>
    <mergeCell ref="A3220:O3220"/>
    <mergeCell ref="A3314:O3314"/>
    <mergeCell ref="A3358:O3358"/>
    <mergeCell ref="A3585:O3585"/>
    <mergeCell ref="A3312:O3312"/>
    <mergeCell ref="A3313:O3313"/>
    <mergeCell ref="A4243:O4243"/>
    <mergeCell ref="A4244:O4244"/>
    <mergeCell ref="A4208:O4208"/>
    <mergeCell ref="A4223:O4223"/>
    <mergeCell ref="A4227:O4227"/>
    <mergeCell ref="A4237:O4237"/>
    <mergeCell ref="A4097:O4097"/>
    <mergeCell ref="A4142:O4142"/>
    <mergeCell ref="A4159:O4159"/>
    <mergeCell ref="A4171:O4171"/>
    <mergeCell ref="A4180:O4180"/>
    <mergeCell ref="A4189:O4189"/>
    <mergeCell ref="A4133:O4133"/>
    <mergeCell ref="A4134:O4134"/>
    <mergeCell ref="A4135:O4135"/>
    <mergeCell ref="A4136:O4136"/>
    <mergeCell ref="A3873:O3873"/>
    <mergeCell ref="A3876:O3876"/>
    <mergeCell ref="A3893:O3893"/>
    <mergeCell ref="A4027:O4027"/>
    <mergeCell ref="A4050:O4050"/>
    <mergeCell ref="A4071:O4071"/>
    <mergeCell ref="A4020:O4020"/>
    <mergeCell ref="A4245:O4245"/>
    <mergeCell ref="A4246:O4246"/>
    <mergeCell ref="A4247:O4247"/>
    <mergeCell ref="A4399:O4399"/>
    <mergeCell ref="A4158:O4158"/>
    <mergeCell ref="A4221:O4221"/>
    <mergeCell ref="A4222:O4222"/>
    <mergeCell ref="A4240:O4240"/>
    <mergeCell ref="A4241:O4241"/>
    <mergeCell ref="A4242:O4242"/>
    <mergeCell ref="A4137:O4137"/>
    <mergeCell ref="A4138:O4138"/>
    <mergeCell ref="A4139:O4139"/>
    <mergeCell ref="A4140:O4140"/>
    <mergeCell ref="A4141:O4141"/>
    <mergeCell ref="A4157:O4157"/>
    <mergeCell ref="A4330:O4330"/>
    <mergeCell ref="A4338:O4338"/>
    <mergeCell ref="A4362:O4362"/>
    <mergeCell ref="A4376:O4376"/>
    <mergeCell ref="A4381:O4381"/>
    <mergeCell ref="A4384:O4384"/>
    <mergeCell ref="A4248:O4248"/>
    <mergeCell ref="A4269:O4269"/>
    <mergeCell ref="A4281:O4281"/>
    <mergeCell ref="A4296:O4296"/>
    <mergeCell ref="A4310:O4310"/>
    <mergeCell ref="A4318:O4318"/>
    <mergeCell ref="A4196:O4196"/>
    <mergeCell ref="A4199:O4199"/>
    <mergeCell ref="A4605:O4605"/>
    <mergeCell ref="A4606:O4606"/>
    <mergeCell ref="A4607:O4607"/>
    <mergeCell ref="A4608:O4608"/>
    <mergeCell ref="A4609:O4609"/>
    <mergeCell ref="A4610:O4610"/>
    <mergeCell ref="A4525:O4525"/>
    <mergeCell ref="A4526:O4526"/>
    <mergeCell ref="A4527:O4527"/>
    <mergeCell ref="A4528:O4528"/>
    <mergeCell ref="A4603:O4603"/>
    <mergeCell ref="A4604:O4604"/>
    <mergeCell ref="A4400:O4400"/>
    <mergeCell ref="A4516:O4516"/>
    <mergeCell ref="A4517:O4517"/>
    <mergeCell ref="A4518:O4518"/>
    <mergeCell ref="A4519:O4519"/>
    <mergeCell ref="A4520:O4520"/>
    <mergeCell ref="A4521:O4521"/>
    <mergeCell ref="A4522:O4522"/>
    <mergeCell ref="A4523:O4523"/>
    <mergeCell ref="A4524:O4524"/>
    <mergeCell ref="A4723:O4723"/>
    <mergeCell ref="A4724:O4724"/>
    <mergeCell ref="A4725:O4725"/>
    <mergeCell ref="A4726:O4726"/>
    <mergeCell ref="A4727:O4727"/>
    <mergeCell ref="A4728:O4728"/>
    <mergeCell ref="A4661:O4661"/>
    <mergeCell ref="A4662:O4662"/>
    <mergeCell ref="A4663:O4663"/>
    <mergeCell ref="A4664:O4664"/>
    <mergeCell ref="A4665:O4665"/>
    <mergeCell ref="A4666:O4666"/>
    <mergeCell ref="A4611:O4611"/>
    <mergeCell ref="A4612:O4612"/>
    <mergeCell ref="A4654:O4654"/>
    <mergeCell ref="A4658:O4658"/>
    <mergeCell ref="A4659:O4659"/>
    <mergeCell ref="A4660:O4660"/>
    <mergeCell ref="A4902:O4902"/>
    <mergeCell ref="A4903:O4903"/>
    <mergeCell ref="A4904:O4904"/>
    <mergeCell ref="A4921:O4921"/>
    <mergeCell ref="A4922:O4922"/>
    <mergeCell ref="A4923:O4923"/>
    <mergeCell ref="A4896:O4896"/>
    <mergeCell ref="A4897:O4897"/>
    <mergeCell ref="A4898:O4898"/>
    <mergeCell ref="A4899:O4899"/>
    <mergeCell ref="A4900:O4900"/>
    <mergeCell ref="A4901:O4901"/>
    <mergeCell ref="A4831:O4831"/>
    <mergeCell ref="A4832:O4832"/>
    <mergeCell ref="A4892:O4892"/>
    <mergeCell ref="A4893:O4893"/>
    <mergeCell ref="A4894:O4894"/>
    <mergeCell ref="A4895:O4895"/>
  </mergeCells>
  <phoneticPr fontId="26" type="noConversion"/>
  <pageMargins left="0.511811024" right="0.511811024" top="0.78740157499999996" bottom="0.78740157499999996" header="0.31496062000000002" footer="0.31496062000000002"/>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0F5C6-1AAB-4B28-8EF7-8F663E7B4780}">
  <dimension ref="A1:K44"/>
  <sheetViews>
    <sheetView showGridLines="0" topLeftCell="A20" workbookViewId="0">
      <selection activeCell="G36" sqref="G36"/>
    </sheetView>
  </sheetViews>
  <sheetFormatPr defaultRowHeight="15" x14ac:dyDescent="0.25"/>
  <cols>
    <col min="2" max="2" width="16.140625" customWidth="1"/>
    <col min="3" max="3" width="14.42578125" customWidth="1"/>
    <col min="4" max="4" width="16" customWidth="1"/>
  </cols>
  <sheetData>
    <row r="1" spans="1:11" ht="59.45" customHeight="1" x14ac:dyDescent="0.25">
      <c r="A1" s="2" t="s">
        <v>4957</v>
      </c>
      <c r="B1" s="7" t="s">
        <v>4962</v>
      </c>
      <c r="C1" s="7" t="s">
        <v>4963</v>
      </c>
      <c r="D1" s="7" t="s">
        <v>4964</v>
      </c>
      <c r="E1" s="8"/>
    </row>
    <row r="2" spans="1:11" ht="15.75" x14ac:dyDescent="0.25">
      <c r="A2" s="3">
        <v>0</v>
      </c>
      <c r="B2" s="4">
        <v>0</v>
      </c>
      <c r="C2" s="4">
        <v>0</v>
      </c>
      <c r="D2" s="4">
        <v>0</v>
      </c>
    </row>
    <row r="3" spans="1:11" ht="15.75" x14ac:dyDescent="0.25">
      <c r="A3" s="3" t="s">
        <v>132</v>
      </c>
      <c r="B3" s="4">
        <v>15.75</v>
      </c>
      <c r="C3" s="4">
        <v>11.98</v>
      </c>
      <c r="D3" s="4">
        <v>12.27</v>
      </c>
    </row>
    <row r="4" spans="1:11" ht="15.75" x14ac:dyDescent="0.25">
      <c r="A4" s="3" t="s">
        <v>137</v>
      </c>
      <c r="B4" s="4">
        <v>31.52</v>
      </c>
      <c r="C4" s="4">
        <v>23.97</v>
      </c>
      <c r="D4" s="4">
        <v>24.52</v>
      </c>
    </row>
    <row r="5" spans="1:11" ht="15.75" x14ac:dyDescent="0.25">
      <c r="A5" s="3" t="s">
        <v>98</v>
      </c>
      <c r="B5" s="4">
        <v>47.27</v>
      </c>
      <c r="C5" s="4">
        <v>35.950000000000003</v>
      </c>
      <c r="D5" s="4">
        <v>36.79</v>
      </c>
    </row>
    <row r="6" spans="1:11" ht="15.75" x14ac:dyDescent="0.25">
      <c r="A6" s="3" t="s">
        <v>64</v>
      </c>
      <c r="B6" s="4">
        <v>63.04</v>
      </c>
      <c r="C6" s="4">
        <v>47.93</v>
      </c>
      <c r="D6" s="4">
        <v>49.03</v>
      </c>
    </row>
    <row r="7" spans="1:11" ht="15.75" x14ac:dyDescent="0.25">
      <c r="A7" s="3" t="s">
        <v>50</v>
      </c>
      <c r="B7" s="4">
        <v>85.08</v>
      </c>
      <c r="C7" s="4">
        <v>64.709999999999994</v>
      </c>
      <c r="D7" s="4">
        <v>66.2</v>
      </c>
    </row>
    <row r="8" spans="1:11" ht="15.75" x14ac:dyDescent="0.25">
      <c r="A8" s="3" t="s">
        <v>145</v>
      </c>
      <c r="B8" s="4">
        <v>100.84</v>
      </c>
      <c r="C8" s="4">
        <v>76.69</v>
      </c>
      <c r="D8" s="4">
        <v>78.459999999999994</v>
      </c>
    </row>
    <row r="9" spans="1:11" ht="15.75" x14ac:dyDescent="0.25">
      <c r="A9" s="3" t="s">
        <v>52</v>
      </c>
      <c r="B9" s="4">
        <v>138.65</v>
      </c>
      <c r="C9" s="4">
        <v>105.45</v>
      </c>
      <c r="D9" s="4">
        <v>107.88</v>
      </c>
    </row>
    <row r="10" spans="1:11" ht="15.75" x14ac:dyDescent="0.25">
      <c r="A10" s="3" t="s">
        <v>102</v>
      </c>
      <c r="B10" s="4">
        <v>176.44</v>
      </c>
      <c r="C10" s="4">
        <v>134.21</v>
      </c>
      <c r="D10" s="4">
        <v>137.31</v>
      </c>
    </row>
    <row r="11" spans="1:11" ht="15.75" x14ac:dyDescent="0.25">
      <c r="A11" s="3" t="s">
        <v>69</v>
      </c>
      <c r="B11" s="4">
        <v>201.64</v>
      </c>
      <c r="C11" s="4">
        <v>153.37</v>
      </c>
      <c r="D11" s="4">
        <v>156.91999999999999</v>
      </c>
    </row>
    <row r="12" spans="1:11" ht="15.75" x14ac:dyDescent="0.25">
      <c r="A12" s="3" t="s">
        <v>92</v>
      </c>
      <c r="B12" s="4">
        <v>241.04</v>
      </c>
      <c r="C12" s="4">
        <v>183.33</v>
      </c>
      <c r="D12" s="4">
        <v>187.57</v>
      </c>
    </row>
    <row r="13" spans="1:11" ht="15.75" x14ac:dyDescent="0.25">
      <c r="A13" s="3" t="s">
        <v>250</v>
      </c>
      <c r="B13" s="4">
        <v>264.69</v>
      </c>
      <c r="C13" s="4">
        <v>201.32</v>
      </c>
      <c r="D13" s="4">
        <v>205.97</v>
      </c>
      <c r="K13" s="10">
        <v>4080</v>
      </c>
    </row>
    <row r="14" spans="1:11" ht="15.75" x14ac:dyDescent="0.25">
      <c r="A14" s="3" t="s">
        <v>71</v>
      </c>
      <c r="B14" s="4">
        <v>297.77</v>
      </c>
      <c r="C14" s="4">
        <v>226.47</v>
      </c>
      <c r="D14" s="4">
        <v>231.71</v>
      </c>
      <c r="K14" s="10">
        <v>4081</v>
      </c>
    </row>
    <row r="15" spans="1:11" ht="15.75" x14ac:dyDescent="0.25">
      <c r="A15" s="3" t="s">
        <v>140</v>
      </c>
      <c r="B15" s="4">
        <v>321.38</v>
      </c>
      <c r="C15" s="4">
        <v>244.45</v>
      </c>
      <c r="D15" s="4">
        <v>250.11</v>
      </c>
      <c r="K15" s="10">
        <v>4090</v>
      </c>
    </row>
    <row r="16" spans="1:11" ht="15.75" x14ac:dyDescent="0.25">
      <c r="A16" s="3" t="s">
        <v>73</v>
      </c>
      <c r="B16" s="4">
        <v>346.6</v>
      </c>
      <c r="C16" s="4">
        <v>263.62</v>
      </c>
      <c r="D16" s="4">
        <v>269.73</v>
      </c>
      <c r="K16" s="10">
        <v>4110</v>
      </c>
    </row>
    <row r="17" spans="1:11" ht="15.75" x14ac:dyDescent="0.25">
      <c r="A17" s="3" t="s">
        <v>369</v>
      </c>
      <c r="B17" s="4">
        <v>368.67</v>
      </c>
      <c r="C17" s="4">
        <v>280.39999999999998</v>
      </c>
      <c r="D17" s="4">
        <v>286.88</v>
      </c>
      <c r="K17" s="10"/>
    </row>
    <row r="18" spans="1:11" ht="15.75" x14ac:dyDescent="0.25">
      <c r="A18" s="3" t="s">
        <v>336</v>
      </c>
      <c r="B18" s="4">
        <v>401.75</v>
      </c>
      <c r="C18" s="4">
        <v>305.57</v>
      </c>
      <c r="D18" s="4">
        <v>312.64</v>
      </c>
    </row>
    <row r="19" spans="1:11" ht="15.75" x14ac:dyDescent="0.25">
      <c r="A19" s="3" t="s">
        <v>503</v>
      </c>
      <c r="B19" s="4">
        <v>441.14</v>
      </c>
      <c r="C19" s="4">
        <v>335.52</v>
      </c>
      <c r="D19" s="4">
        <v>343.27</v>
      </c>
    </row>
    <row r="20" spans="1:11" ht="15.75" x14ac:dyDescent="0.25">
      <c r="A20" s="3" t="s">
        <v>143</v>
      </c>
      <c r="B20" s="4">
        <v>482.09</v>
      </c>
      <c r="C20" s="4">
        <v>366.67</v>
      </c>
      <c r="D20" s="4">
        <v>375.16</v>
      </c>
    </row>
    <row r="21" spans="1:11" ht="15.75" x14ac:dyDescent="0.25">
      <c r="A21" s="3" t="s">
        <v>246</v>
      </c>
      <c r="B21" s="4">
        <v>521.47</v>
      </c>
      <c r="C21" s="4">
        <v>396.63</v>
      </c>
      <c r="D21" s="4">
        <v>405.8</v>
      </c>
    </row>
    <row r="22" spans="1:11" ht="15.75" x14ac:dyDescent="0.25">
      <c r="A22" s="3" t="s">
        <v>599</v>
      </c>
      <c r="B22" s="4">
        <v>576.6</v>
      </c>
      <c r="C22" s="4">
        <v>438.57</v>
      </c>
      <c r="D22" s="4">
        <v>448.72</v>
      </c>
    </row>
    <row r="23" spans="1:11" ht="15.75" x14ac:dyDescent="0.25">
      <c r="A23" s="3" t="s">
        <v>295</v>
      </c>
      <c r="B23" s="4">
        <v>682.17</v>
      </c>
      <c r="C23" s="4">
        <v>518.86</v>
      </c>
      <c r="D23" s="4">
        <v>530.87</v>
      </c>
    </row>
    <row r="24" spans="1:11" ht="15.75" x14ac:dyDescent="0.25">
      <c r="A24" s="3" t="s">
        <v>384</v>
      </c>
      <c r="B24" s="4">
        <v>737.32</v>
      </c>
      <c r="C24" s="4">
        <v>560.79999999999995</v>
      </c>
      <c r="D24" s="4">
        <v>573.78</v>
      </c>
    </row>
    <row r="25" spans="1:11" ht="15.75" x14ac:dyDescent="0.25">
      <c r="A25" s="3" t="s">
        <v>309</v>
      </c>
      <c r="B25" s="4">
        <v>771.98</v>
      </c>
      <c r="C25" s="4">
        <v>587.16</v>
      </c>
      <c r="D25" s="4">
        <v>600.74</v>
      </c>
    </row>
    <row r="26" spans="1:11" ht="15.75" x14ac:dyDescent="0.25">
      <c r="A26" s="3" t="s">
        <v>263</v>
      </c>
      <c r="B26" s="4">
        <v>819.25</v>
      </c>
      <c r="C26" s="4">
        <v>623.11</v>
      </c>
      <c r="D26" s="4">
        <v>637.52</v>
      </c>
    </row>
    <row r="27" spans="1:11" ht="15.75" x14ac:dyDescent="0.25">
      <c r="A27" s="3" t="s">
        <v>342</v>
      </c>
      <c r="B27" s="4">
        <v>874.38</v>
      </c>
      <c r="C27" s="4">
        <v>665.05</v>
      </c>
      <c r="D27" s="4">
        <v>680.43</v>
      </c>
    </row>
    <row r="28" spans="1:11" ht="15.75" x14ac:dyDescent="0.25">
      <c r="A28" s="3" t="s">
        <v>338</v>
      </c>
      <c r="B28" s="4">
        <v>953.16</v>
      </c>
      <c r="C28" s="4">
        <v>724.96</v>
      </c>
      <c r="D28" s="4">
        <v>741.73</v>
      </c>
    </row>
    <row r="29" spans="1:11" ht="15.75" x14ac:dyDescent="0.25">
      <c r="A29" s="3" t="s">
        <v>334</v>
      </c>
      <c r="B29" s="4">
        <v>1049.28</v>
      </c>
      <c r="C29" s="4">
        <v>798.06</v>
      </c>
      <c r="D29" s="4">
        <v>816.51</v>
      </c>
    </row>
    <row r="30" spans="1:11" ht="15.75" x14ac:dyDescent="0.25">
      <c r="A30" s="3" t="s">
        <v>448</v>
      </c>
      <c r="B30" s="4">
        <v>1126.45</v>
      </c>
      <c r="C30" s="4">
        <v>856.76</v>
      </c>
      <c r="D30" s="4">
        <v>876.59</v>
      </c>
    </row>
    <row r="31" spans="1:11" ht="15.75" x14ac:dyDescent="0.25">
      <c r="A31" s="3" t="s">
        <v>435</v>
      </c>
      <c r="B31" s="4">
        <v>1220.97</v>
      </c>
      <c r="C31" s="4">
        <v>928.66</v>
      </c>
      <c r="D31" s="4">
        <v>950.15</v>
      </c>
    </row>
    <row r="32" spans="1:11" ht="15.75" x14ac:dyDescent="0.25">
      <c r="A32" s="3" t="s">
        <v>489</v>
      </c>
      <c r="B32" s="4">
        <v>1354.9</v>
      </c>
      <c r="C32" s="4">
        <v>1030.53</v>
      </c>
      <c r="D32" s="4">
        <v>1054.3599999999999</v>
      </c>
    </row>
    <row r="33" spans="1:4" ht="15.75" x14ac:dyDescent="0.25">
      <c r="A33" s="3" t="s">
        <v>472</v>
      </c>
      <c r="B33" s="4">
        <v>1433.67</v>
      </c>
      <c r="C33" s="4">
        <v>1090.44</v>
      </c>
      <c r="D33" s="4">
        <v>1115.6600000000001</v>
      </c>
    </row>
    <row r="34" spans="1:4" ht="15.75" x14ac:dyDescent="0.25">
      <c r="A34" s="3" t="s">
        <v>261</v>
      </c>
      <c r="B34" s="4">
        <v>1572.31</v>
      </c>
      <c r="C34" s="4">
        <v>1195.8900000000001</v>
      </c>
      <c r="D34" s="4">
        <v>1223.55</v>
      </c>
    </row>
    <row r="35" spans="1:4" ht="15.75" x14ac:dyDescent="0.25">
      <c r="A35" s="3" t="s">
        <v>367</v>
      </c>
      <c r="B35" s="4">
        <v>1725.14</v>
      </c>
      <c r="C35" s="4">
        <v>1312.12</v>
      </c>
      <c r="D35" s="4">
        <v>1342.48</v>
      </c>
    </row>
    <row r="36" spans="1:4" ht="15.75" x14ac:dyDescent="0.25">
      <c r="A36" s="3" t="s">
        <v>960</v>
      </c>
      <c r="B36" s="4">
        <v>1788.13</v>
      </c>
      <c r="C36" s="4">
        <v>1360.05</v>
      </c>
      <c r="D36" s="4">
        <v>1391.51</v>
      </c>
    </row>
    <row r="37" spans="1:4" ht="15.75" x14ac:dyDescent="0.25">
      <c r="A37" s="3" t="s">
        <v>491</v>
      </c>
      <c r="B37" s="4">
        <v>1922.05</v>
      </c>
      <c r="C37" s="4">
        <v>1461.9</v>
      </c>
      <c r="D37" s="4">
        <v>1495.72</v>
      </c>
    </row>
    <row r="38" spans="1:4" ht="15.75" x14ac:dyDescent="0.25">
      <c r="A38" s="3" t="s">
        <v>998</v>
      </c>
      <c r="B38" s="4">
        <v>2355.31</v>
      </c>
      <c r="C38" s="4">
        <v>1791.43</v>
      </c>
      <c r="D38" s="4">
        <v>1832.87</v>
      </c>
    </row>
    <row r="39" spans="1:4" ht="15.75" x14ac:dyDescent="0.25">
      <c r="A39" s="3" t="s">
        <v>1000</v>
      </c>
      <c r="B39" s="4">
        <v>2591.63</v>
      </c>
      <c r="C39" s="4">
        <v>1971.17</v>
      </c>
      <c r="D39" s="4">
        <v>2016.78</v>
      </c>
    </row>
    <row r="40" spans="1:4" ht="15.75" x14ac:dyDescent="0.25">
      <c r="A40" s="3" t="s">
        <v>1152</v>
      </c>
      <c r="B40" s="4">
        <v>2843.7</v>
      </c>
      <c r="C40" s="4">
        <v>2162.9</v>
      </c>
      <c r="D40" s="4">
        <v>2212.92</v>
      </c>
    </row>
    <row r="41" spans="1:4" ht="15.75" x14ac:dyDescent="0.25">
      <c r="A41" s="3" t="s">
        <v>1686</v>
      </c>
      <c r="B41" s="4">
        <v>3144.61</v>
      </c>
      <c r="C41" s="4">
        <v>2391.7600000000002</v>
      </c>
      <c r="D41" s="4">
        <v>2447.1</v>
      </c>
    </row>
    <row r="42" spans="1:4" ht="15.75" x14ac:dyDescent="0.25">
      <c r="A42" s="3" t="s">
        <v>273</v>
      </c>
      <c r="B42" s="4">
        <v>3505.39</v>
      </c>
      <c r="C42" s="4">
        <v>2666.18</v>
      </c>
      <c r="D42" s="4">
        <v>2727.85</v>
      </c>
    </row>
    <row r="43" spans="1:4" ht="15.75" x14ac:dyDescent="0.25">
      <c r="A43" s="3" t="s">
        <v>1690</v>
      </c>
      <c r="B43" s="4">
        <v>3812.61</v>
      </c>
      <c r="C43" s="4">
        <v>2899.84</v>
      </c>
      <c r="D43" s="4">
        <v>2966.94</v>
      </c>
    </row>
    <row r="44" spans="1:4" ht="15.75" x14ac:dyDescent="0.25">
      <c r="A44" s="3" t="s">
        <v>2755</v>
      </c>
      <c r="B44" s="4">
        <v>4206.47</v>
      </c>
      <c r="C44" s="4">
        <v>3199.41</v>
      </c>
      <c r="D44" s="4">
        <v>3273.42</v>
      </c>
    </row>
  </sheetData>
  <pageMargins left="0.511811024" right="0.511811024" top="0.78740157499999996" bottom="0.78740157499999996" header="0.31496062000000002" footer="0.31496062000000002"/>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86EB6-1EB8-4A59-A6CD-CE5264A3DA77}">
  <dimension ref="A1:A12"/>
  <sheetViews>
    <sheetView showGridLines="0" workbookViewId="0">
      <selection activeCell="A2" sqref="A2"/>
    </sheetView>
  </sheetViews>
  <sheetFormatPr defaultRowHeight="15" x14ac:dyDescent="0.25"/>
  <cols>
    <col min="1" max="1" width="32.28515625" customWidth="1"/>
  </cols>
  <sheetData>
    <row r="1" spans="1:1" ht="33" thickTop="1" thickBot="1" x14ac:dyDescent="0.3">
      <c r="A1" s="5" t="s">
        <v>4959</v>
      </c>
    </row>
    <row r="2" spans="1:1" ht="17.25" thickTop="1" thickBot="1" x14ac:dyDescent="0.3">
      <c r="A2" s="6">
        <v>18.13</v>
      </c>
    </row>
    <row r="3" spans="1:1" ht="16.5" thickTop="1" thickBot="1" x14ac:dyDescent="0.3"/>
    <row r="4" spans="1:1" ht="33" thickTop="1" thickBot="1" x14ac:dyDescent="0.3">
      <c r="A4" s="5" t="s">
        <v>4960</v>
      </c>
    </row>
    <row r="5" spans="1:1" ht="17.25" thickTop="1" thickBot="1" x14ac:dyDescent="0.3">
      <c r="A5" s="6">
        <v>13.78</v>
      </c>
    </row>
    <row r="6" spans="1:1" ht="16.5" thickTop="1" thickBot="1" x14ac:dyDescent="0.3"/>
    <row r="7" spans="1:1" ht="33" thickTop="1" thickBot="1" x14ac:dyDescent="0.3">
      <c r="A7" s="5" t="s">
        <v>4961</v>
      </c>
    </row>
    <row r="8" spans="1:1" ht="17.25" thickTop="1" thickBot="1" x14ac:dyDescent="0.3">
      <c r="A8" s="6">
        <v>14.1</v>
      </c>
    </row>
    <row r="9" spans="1:1" ht="16.5" thickTop="1" thickBot="1" x14ac:dyDescent="0.3"/>
    <row r="10" spans="1:1" ht="17.25" thickTop="1" thickBot="1" x14ac:dyDescent="0.3">
      <c r="A10" s="5" t="s">
        <v>4958</v>
      </c>
    </row>
    <row r="11" spans="1:1" ht="17.25" thickTop="1" thickBot="1" x14ac:dyDescent="0.3">
      <c r="A11" s="6">
        <v>38.54</v>
      </c>
    </row>
    <row r="12" spans="1:1" ht="15.75" thickTop="1" x14ac:dyDescent="0.25"/>
  </sheetData>
  <pageMargins left="0.511811024" right="0.511811024" top="0.78740157499999996" bottom="0.78740157499999996" header="0.31496062000000002" footer="0.31496062000000002"/>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Base PF Saúde</vt:lpstr>
      <vt:lpstr>Porte Honorário</vt:lpstr>
      <vt:lpstr>Uco e Filme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Lucimara Araujo</dc:creator>
  <cp:lastModifiedBy>Danilo Monteiro Abe</cp:lastModifiedBy>
  <dcterms:created xsi:type="dcterms:W3CDTF">2025-05-05T13:49:37Z</dcterms:created>
  <dcterms:modified xsi:type="dcterms:W3CDTF">2025-05-30T18:46:28Z</dcterms:modified>
</cp:coreProperties>
</file>