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ngenharia\Desktop\FERNANDA\TELHADO MGA\"/>
    </mc:Choice>
  </mc:AlternateContent>
  <bookViews>
    <workbookView xWindow="0" yWindow="0" windowWidth="13350" windowHeight="11910"/>
  </bookViews>
  <sheets>
    <sheet name="Resumo" sheetId="19" r:id="rId1"/>
    <sheet name="Cron. Fis-Fin." sheetId="18" r:id="rId2"/>
    <sheet name="Planilha Sintética" sheetId="20" r:id="rId3"/>
    <sheet name="Memória de Cálculo" sheetId="24" r:id="rId4"/>
    <sheet name="BDIs" sheetId="16"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6" l="1"/>
  <c r="U12" i="16" l="1"/>
  <c r="H12" i="16"/>
  <c r="U15" i="16" l="1"/>
  <c r="X8" i="16" s="1"/>
  <c r="H15" i="16"/>
  <c r="K8" i="16" s="1"/>
</calcChain>
</file>

<file path=xl/sharedStrings.xml><?xml version="1.0" encoding="utf-8"?>
<sst xmlns="http://schemas.openxmlformats.org/spreadsheetml/2006/main" count="860" uniqueCount="402">
  <si>
    <r>
      <t xml:space="preserve">Desonerado:
</t>
    </r>
    <r>
      <rPr>
        <b/>
        <sz val="11"/>
        <color theme="1"/>
        <rFont val="Calibri"/>
        <family val="2"/>
        <scheme val="minor"/>
      </rPr>
      <t>NÃO</t>
    </r>
  </si>
  <si>
    <t>Composição do BDI sugerida</t>
  </si>
  <si>
    <t>Composição de BDI Adotada</t>
  </si>
  <si>
    <t>BDI Proposto</t>
  </si>
  <si>
    <t>1º Quartil</t>
  </si>
  <si>
    <t>Médio</t>
  </si>
  <si>
    <t>3º Quartil</t>
  </si>
  <si>
    <t>Garantia e Seguro (GS)</t>
  </si>
  <si>
    <t>BDI=((1+AC+R+GS)x(1+Df)x(1+L))/(1-I)</t>
  </si>
  <si>
    <t>Risco (R)</t>
  </si>
  <si>
    <t>Despesas financeiras (Df)</t>
  </si>
  <si>
    <t>Limites = 11,10% a 16,80%</t>
  </si>
  <si>
    <t>Administração Central (Ac)</t>
  </si>
  <si>
    <t>Observações:</t>
  </si>
  <si>
    <t>Lucro (L)</t>
  </si>
  <si>
    <t>Impostos( I)</t>
  </si>
  <si>
    <t>não aplicável</t>
  </si>
  <si>
    <t>Impostos (I)</t>
  </si>
  <si>
    <t>6.1</t>
  </si>
  <si>
    <t>PIS</t>
  </si>
  <si>
    <t>6.2</t>
  </si>
  <si>
    <t>COFINS</t>
  </si>
  <si>
    <t>6.3</t>
  </si>
  <si>
    <t>ISS</t>
  </si>
  <si>
    <t>ii) Tributos adotados = PIS+COFINS+ISS</t>
  </si>
  <si>
    <t>6.4</t>
  </si>
  <si>
    <t>CPRB - Lei 12.546/11</t>
  </si>
  <si>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</si>
  <si>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t>PLANILHA DE COMPOSIÇÃO DE BDI - MÃO DE OBRA</t>
  </si>
  <si>
    <t>PLANILHA DE COMPOSIÇÃO DE BDI - MATERIAIS E EQUIPAMENTOS (DIFERENCIADO)</t>
  </si>
  <si>
    <t>Limites = 20,34% a 25,00%</t>
  </si>
  <si>
    <t>i) Composição do BDI, intervalos admissíveis e fórmula de cálculo nos termos do Acórdão 2622/2013 do TCU. Foi considerado, por similaridade, o item construção de edifícios.</t>
  </si>
  <si>
    <t>ii) Tributos adotados = PIS+COFINS</t>
  </si>
  <si>
    <t>PLANILHA DE COMPOSIÇÃO DE BDI</t>
  </si>
  <si>
    <t>Intervalos admissíveis TCU</t>
  </si>
  <si>
    <t xml:space="preserve"> 3% (regime cumulativo) ou
máx 7,6% (regime não cumulativo)</t>
  </si>
  <si>
    <t>0,65% (regime cumulativo) ou
máx 1,65% (não cumulativo)</t>
  </si>
  <si>
    <t>2% a 5%</t>
  </si>
  <si>
    <t>4,5% (mão de obra desonerada)</t>
  </si>
  <si>
    <r>
      <t xml:space="preserve">Declaro para os devidos fins que o Regime de Incidência do PIS e Cofins adotado no orãmento foi o </t>
    </r>
    <r>
      <rPr>
        <b/>
        <sz val="11"/>
        <rFont val="Calibri"/>
        <family val="2"/>
        <scheme val="minor"/>
      </rPr>
      <t xml:space="preserve">REGIME DE INCIDÊNCIA CUMULATIVA. </t>
    </r>
  </si>
  <si>
    <r>
      <t xml:space="preserve">ISS = 3% </t>
    </r>
    <r>
      <rPr>
        <sz val="11"/>
        <color theme="1"/>
        <rFont val="Calibri"/>
        <family val="2"/>
        <scheme val="minor"/>
      </rPr>
      <t xml:space="preserve">sobre mão de obra (§ 13 do art. 62). Quando ausente esta informação, aplicas-se 40% sobre valor do contrato. Conforme item 7.05 da tabela do anexo I da LEI COMPLEMENTAR Nº 677/2007, dipsonível em https://leismunicipais.com.br/codigo-tributario-maringa-pr. </t>
    </r>
  </si>
  <si>
    <r>
      <t xml:space="preserve">Proponente:
</t>
    </r>
    <r>
      <rPr>
        <b/>
        <sz val="11"/>
        <color theme="1"/>
        <rFont val="Calibri"/>
        <family val="2"/>
        <scheme val="minor"/>
      </rPr>
      <t>SUPERINTENDÊNCIA REGIONAL DA POLÍCIA FEDERAL NO ESTADO DO PARANÁ</t>
    </r>
  </si>
  <si>
    <r>
      <t xml:space="preserve">Descrição da Obra/Serviço:
</t>
    </r>
    <r>
      <rPr>
        <b/>
        <sz val="11"/>
        <color theme="1"/>
        <rFont val="Calibri"/>
        <family val="2"/>
        <scheme val="minor"/>
      </rPr>
      <t>Contratação de empresa especializada em Engenharia e Arquitetura para FORNECIMENTO E INSTALAÇÃO DE TELHADO, REPARO E MANUTENÇÃO DAS ESTRUTURAS JÁ EXISTENTES E FORROS,  em edificação da Delegacia de Polícia Federal em Maringá-PR.</t>
    </r>
  </si>
  <si>
    <r>
      <t xml:space="preserve">Município Aplicável:
</t>
    </r>
    <r>
      <rPr>
        <b/>
        <sz val="11"/>
        <color theme="1"/>
        <rFont val="Calibri"/>
        <family val="2"/>
        <scheme val="minor"/>
      </rPr>
      <t>MARINGÁ/PR</t>
    </r>
  </si>
  <si>
    <r>
      <t xml:space="preserve">Declaro para os devidos fins que o regime de Contribuição Previdenciária sobre a Receita Bruta adotado para elaboração do orçamento foi </t>
    </r>
    <r>
      <rPr>
        <b/>
        <sz val="11"/>
        <color theme="1"/>
        <rFont val="Calibri"/>
        <family val="2"/>
        <scheme val="minor"/>
      </rPr>
      <t xml:space="preserve">SEM </t>
    </r>
    <r>
      <rPr>
        <sz val="11"/>
        <color theme="1"/>
        <rFont val="Calibri"/>
        <family val="2"/>
        <scheme val="minor"/>
      </rPr>
      <t>Desoneração.</t>
    </r>
  </si>
  <si>
    <t>Obra</t>
  </si>
  <si>
    <t>Bancos</t>
  </si>
  <si>
    <t>B.D.I.</t>
  </si>
  <si>
    <t>Encargos Sociais</t>
  </si>
  <si>
    <t>REFORMA DO TELHADO DE MARINGÁ</t>
  </si>
  <si>
    <t xml:space="preserve">SINAPI - 01/2022 - Paraná
</t>
  </si>
  <si>
    <t>Planilha Orçamentária Resumida</t>
  </si>
  <si>
    <t>Item</t>
  </si>
  <si>
    <t>Descrição</t>
  </si>
  <si>
    <t>Total</t>
  </si>
  <si>
    <t>Peso (%)</t>
  </si>
  <si>
    <t xml:space="preserve"> 1 </t>
  </si>
  <si>
    <t>ADMINISTRAÇÃO DA OBRA</t>
  </si>
  <si>
    <t xml:space="preserve"> 2 </t>
  </si>
  <si>
    <t>SERVIÇOS PRELIMINARES</t>
  </si>
  <si>
    <t xml:space="preserve"> 3 </t>
  </si>
  <si>
    <t>REPARO E ADEQUAÇÃO DA PLATIBANDA</t>
  </si>
  <si>
    <t xml:space="preserve"> 4 </t>
  </si>
  <si>
    <t>COBERTURA</t>
  </si>
  <si>
    <t xml:space="preserve"> 5 </t>
  </si>
  <si>
    <t>PARA RAIOS</t>
  </si>
  <si>
    <t xml:space="preserve"> 6 </t>
  </si>
  <si>
    <t>FORROS</t>
  </si>
  <si>
    <t xml:space="preserve"> 7 </t>
  </si>
  <si>
    <t>SERVIÇOS FINAIS</t>
  </si>
  <si>
    <t/>
  </si>
  <si>
    <t>Total sem BDI</t>
  </si>
  <si>
    <t>Total do BDI</t>
  </si>
  <si>
    <t>Total Geral</t>
  </si>
  <si>
    <t>Total Por Etapa</t>
  </si>
  <si>
    <t>30 DIAS</t>
  </si>
  <si>
    <t>60 DIAS</t>
  </si>
  <si>
    <t xml:space="preserve"> 100,0%</t>
  </si>
  <si>
    <t>Planilha Orçamentária Sintética Com Valor do Material e da Mão de Obra</t>
  </si>
  <si>
    <t>Código</t>
  </si>
  <si>
    <t>Banco</t>
  </si>
  <si>
    <t>Und</t>
  </si>
  <si>
    <t>Quant.</t>
  </si>
  <si>
    <t>Valor Unit</t>
  </si>
  <si>
    <t>Valor Unit com BDI</t>
  </si>
  <si>
    <t>M. O.</t>
  </si>
  <si>
    <t>MAT.</t>
  </si>
  <si>
    <t xml:space="preserve"> 1.1 </t>
  </si>
  <si>
    <t>ADMINISTRAÇÃO LOCAL DA OBRA</t>
  </si>
  <si>
    <t xml:space="preserve"> 1.1.1 </t>
  </si>
  <si>
    <t xml:space="preserve"> 90777 </t>
  </si>
  <si>
    <t>SINAPI</t>
  </si>
  <si>
    <t>ENGENHEIRO CIVIL DE OBRA JUNIOR COM ENCARGOS COMPLEMENTARES</t>
  </si>
  <si>
    <t>H</t>
  </si>
  <si>
    <t xml:space="preserve"> 1.1.2 </t>
  </si>
  <si>
    <t xml:space="preserve"> 94295 </t>
  </si>
  <si>
    <t>MESTRE DE OBRAS COM ENCARGOS COMPLEMENTARES</t>
  </si>
  <si>
    <t>MES</t>
  </si>
  <si>
    <t xml:space="preserve"> 2.1 </t>
  </si>
  <si>
    <t>PLACA DE OBRAS</t>
  </si>
  <si>
    <t xml:space="preserve"> 2.1.1 </t>
  </si>
  <si>
    <t xml:space="preserve"> 74209/001 </t>
  </si>
  <si>
    <t>PLACA DE OBRA EM CHAPA DE ACO GALVANIZADO</t>
  </si>
  <si>
    <t>m²</t>
  </si>
  <si>
    <t xml:space="preserve"> 2.2 </t>
  </si>
  <si>
    <t>PROTEÇÕES DIVERSAS</t>
  </si>
  <si>
    <t xml:space="preserve"> 2.2.1 </t>
  </si>
  <si>
    <t xml:space="preserve"> 00007170 </t>
  </si>
  <si>
    <t>TELA FACHADEIRA EM POLIETILENO, ROLO DE 3 X 100 M (L X C), COR BRANCA, SEM LOGOMARCA - PARA PROTECAO DE OBRAS</t>
  </si>
  <si>
    <t xml:space="preserve"> 2.3 </t>
  </si>
  <si>
    <t>DEMOLIÇÃO E RETIRADA DA COBERTURA REMANESCENTE E CHAPAS DE COBERTURA</t>
  </si>
  <si>
    <t xml:space="preserve"> 2.3.1 </t>
  </si>
  <si>
    <t xml:space="preserve"> 97647 </t>
  </si>
  <si>
    <t>REMOÇÃO DE TELHAS, DE FIBROCIMENTO, METÁLICA E CERÂMICA, DE FORMA MANUAL, SEM REAPROVEITAMENTO. AF_12/2017</t>
  </si>
  <si>
    <t xml:space="preserve"> 2.3.2 </t>
  </si>
  <si>
    <t xml:space="preserve"> 97650 </t>
  </si>
  <si>
    <t>REMOÇÃO DE TRAMA DE MADEIRA PARA COBERTURA, DE FORMA MANUAL, SEM REAPROVEITAMENTO. AF_12/2017</t>
  </si>
  <si>
    <t xml:space="preserve"> 2.3.3 </t>
  </si>
  <si>
    <t xml:space="preserve"> 97637 </t>
  </si>
  <si>
    <t>REMOÇÃO DE TAPUME/ CHAPAS METÁLICAS E DE MADEIRA, DE FORMA MANUAL, SEM REAPROVEITAMENTO. AF_12/2017</t>
  </si>
  <si>
    <t xml:space="preserve"> 2.4 </t>
  </si>
  <si>
    <t>RETIRADA DE TUBOS E CONEXOES HIDROSSANITARIAS</t>
  </si>
  <si>
    <t xml:space="preserve"> 2.4.1 </t>
  </si>
  <si>
    <t>Próprio</t>
  </si>
  <si>
    <t>REMOÇÃO MANUAL DE TUBULAÇÃO (TUBO E CONEXÃO)  C/ TRANSP. ATÉ CB. E CARGA (EXCLUSO RASGOS E ESCAVAÇÕES)</t>
  </si>
  <si>
    <t>M</t>
  </si>
  <si>
    <t xml:space="preserve"> 2.5 </t>
  </si>
  <si>
    <t>RETIRADA DOS CONDUTORES DE PARA-RAIOS</t>
  </si>
  <si>
    <t xml:space="preserve"> 2.5.1 </t>
  </si>
  <si>
    <t>REMOÇÃO DE CABOS OU BARRAS CONDUTORAS DE PARA-RAIOS</t>
  </si>
  <si>
    <t xml:space="preserve"> 2.6 </t>
  </si>
  <si>
    <t>DEMOLIÇÃO DA VIGA DE AMARRAÇÃO E RECORTES NA PLATIBANDA PARA EXECUÇÃO DE NOVOS PILARETES</t>
  </si>
  <si>
    <t xml:space="preserve"> 2.6.1 </t>
  </si>
  <si>
    <t xml:space="preserve"> 97626 </t>
  </si>
  <si>
    <t>DEMOLIÇÃO DE PILARES E VIGAS EM CONCRETO ARMADO, DE FORMA MANUAL, SEM REAPROVEITAMENTO. AF_12/2017</t>
  </si>
  <si>
    <t>m³</t>
  </si>
  <si>
    <t xml:space="preserve"> 2.6.2 </t>
  </si>
  <si>
    <t xml:space="preserve"> 97622 </t>
  </si>
  <si>
    <t>DEMOLIÇÃO DE ALVENARIA DE BLOCO FURADO, DE FORMA MANUAL, SEM REAPROVEITAMENTO. AF_12/2017</t>
  </si>
  <si>
    <t xml:space="preserve"> 2.7 </t>
  </si>
  <si>
    <t>DEMOLIÇÃO E RETIRADAS DE FORROS</t>
  </si>
  <si>
    <t xml:space="preserve"> 2.7.1 </t>
  </si>
  <si>
    <t xml:space="preserve"> 97641 </t>
  </si>
  <si>
    <t>REMOÇÃO DE FORRO DE GESSO, DE FORMA MANUAL, SEM REAPROVEITAMENTO. AF_12/2017</t>
  </si>
  <si>
    <t xml:space="preserve"> 2.7.2 </t>
  </si>
  <si>
    <t xml:space="preserve"> 97640 </t>
  </si>
  <si>
    <t>REMOÇÃO DE FORROS DE DRYWALL, PVC E FIBROMINERAL, DE FORMA MANUAL, SEM REAPROVEITAMENTO. AF_12/2017</t>
  </si>
  <si>
    <t xml:space="preserve"> 3.1 </t>
  </si>
  <si>
    <t>ANDAIMES</t>
  </si>
  <si>
    <t xml:space="preserve"> 3.1.1 </t>
  </si>
  <si>
    <t xml:space="preserve"> 97064 </t>
  </si>
  <si>
    <t>MONTAGEM E DESMONTAGEM DE ANDAIME TUBULAR TIPO TORRE (EXCLUSIVE ANDAIME E LIMPEZA). AF_11/2017</t>
  </si>
  <si>
    <t xml:space="preserve"> 3.1.2 </t>
  </si>
  <si>
    <t xml:space="preserve"> 00010527 </t>
  </si>
  <si>
    <t>LOCACAO DE ANDAIME METALICO TUBULAR DE ENCAIXE, TIPO DE TORRE, COM LARGURA DE 1 ATE 1,5 M E ALTURA DE *1,00* M (INCLUSO SAPATAS FIXAS OU RODIZIOS)</t>
  </si>
  <si>
    <t>MXMES</t>
  </si>
  <si>
    <t xml:space="preserve"> 3.2 </t>
  </si>
  <si>
    <t>PILARETES</t>
  </si>
  <si>
    <t xml:space="preserve"> 3.2.1 </t>
  </si>
  <si>
    <t xml:space="preserve"> REF_MGA_08 </t>
  </si>
  <si>
    <t>FUROS EM CONCRETO COM D=3/8" E PROFUNDIDADE 5CM</t>
  </si>
  <si>
    <t>UN</t>
  </si>
  <si>
    <t xml:space="preserve"> 3.2.2 </t>
  </si>
  <si>
    <t xml:space="preserve"> REF_MGA_07 </t>
  </si>
  <si>
    <t>APLICAÇÃO DE ADESIVO ESTRUTURAL BASE RESINA EPOXI, FLUIDO, SIKADUR 32 (CONSUMO=1,67 KG/M² P/ 1MM DE ESP), SIKA OU SIMILAR, APLICAÇÃO:ANCORAGEM DE CABOS,COLAGEM ELEMENTOS PRE-MOLDADOS,FIXAÇÃO DE CHUMBADORES,JUNTAS DE CONCRETAGEM(FRIAS), ETC.</t>
  </si>
  <si>
    <t>Kg</t>
  </si>
  <si>
    <t xml:space="preserve"> 3.2.3 </t>
  </si>
  <si>
    <t xml:space="preserve"> 92269 </t>
  </si>
  <si>
    <t>FABRICAÇÃO DE FÔRMA PARA PILARES E ESTRUTURAS SIMILARES, EM MADEIRA SERRADA, E=25 MM. AF_09/2020</t>
  </si>
  <si>
    <t xml:space="preserve"> 3.2.4 </t>
  </si>
  <si>
    <t xml:space="preserve"> 92761 </t>
  </si>
  <si>
    <t>ARMAÇÃO DE PILAR OU VIGA DE UMA ESTRUTURA CONVENCIONAL DE CONCRETO ARMADO EM UM EDIFÍCIO DE MÚLTIPLOS PAVIMENTOS UTILIZANDO AÇO CA-50 DE 8,0 MM - MONTAGEM. AF_12/2015</t>
  </si>
  <si>
    <t>KG</t>
  </si>
  <si>
    <t xml:space="preserve"> 3.2.5 </t>
  </si>
  <si>
    <t xml:space="preserve"> REF_MGA_06 </t>
  </si>
  <si>
    <t>ARMAÇÃO DE PILAR OU VIGA DE UMA ESTRUTURA CONVENCIONAL DE CONCRETO ARMADO EM UM EDIFÍCIO DE MÚLTIPLOS PAVIMENTOS UTILIZANDO AÇO CA-60 DE 4,2 MM - MONTAGEM. AF_12/2015</t>
  </si>
  <si>
    <t xml:space="preserve"> 3.2.6 </t>
  </si>
  <si>
    <t xml:space="preserve"> 92720 </t>
  </si>
  <si>
    <t>CONCRETAGEM DE PILARES, FCK = 25 MPA, COM USO DE BOMBA EM EDIFICAÇÃO COM SEÇÃO MÉDIA DE PILARES MENOR OU IGUAL A 0,25 M² - LANÇAMENTO, ADENSAMENTO E ACABAMENTO. AF_12/2015</t>
  </si>
  <si>
    <t xml:space="preserve"> 3.3 </t>
  </si>
  <si>
    <t>CINTA DE AMARRAÇÃO DA PLATIBANDA</t>
  </si>
  <si>
    <t xml:space="preserve"> 3.3.1 </t>
  </si>
  <si>
    <t xml:space="preserve"> 3.3.2 </t>
  </si>
  <si>
    <t xml:space="preserve"> 3.3.3 </t>
  </si>
  <si>
    <t xml:space="preserve"> 3.3.4 </t>
  </si>
  <si>
    <t xml:space="preserve"> REF_MGA_09 </t>
  </si>
  <si>
    <t>CONCRETAGEM DE VIGAS E LAJES, FCK=25 MPA, PARA LAJES PREMOLDADAS COM USO DE BOMBA EM EDIFICAÇÃO COM ÁREA MÉDIA DE LAJES MENOR OU IGUAL A 20 M² - LANÇAMENTO, ADENSAMENTO E ACABAMENTO. AF_12/2015</t>
  </si>
  <si>
    <t xml:space="preserve"> 3.4 </t>
  </si>
  <si>
    <t>VEDAÇÃO DE TRINCAS</t>
  </si>
  <si>
    <t xml:space="preserve"> 3.4.1 </t>
  </si>
  <si>
    <t xml:space="preserve"> REF_MGA_10 </t>
  </si>
  <si>
    <t>REPARO DE TRINCAS RASAS ATÉ 5 MM DE LARGURA, NA MASSA</t>
  </si>
  <si>
    <t xml:space="preserve"> 3.5 </t>
  </si>
  <si>
    <t>ALVENARIAS</t>
  </si>
  <si>
    <t xml:space="preserve"> 3.5.1 </t>
  </si>
  <si>
    <t xml:space="preserve"> 103357 </t>
  </si>
  <si>
    <t>ALVENARIA DE VEDAÇÃO DE BLOCOS CERÂMICOS FURADOS NA HORIZONTAL DE 9X19X29 CM (ESPESSURA 9 CM) E ARGAMASSA DE ASSENTAMENTO COM PREPARO MANUAL. AF_12/2021</t>
  </si>
  <si>
    <t xml:space="preserve"> 3.6 </t>
  </si>
  <si>
    <t>REVESTIMENTO PRIMÁRIO</t>
  </si>
  <si>
    <t xml:space="preserve"> 3.6.1 </t>
  </si>
  <si>
    <t xml:space="preserve"> 87811 </t>
  </si>
  <si>
    <t>EMBOÇO OU MASSA ÚNICA EM ARGAMASSA TRAÇO 1:2:8, PREPARO MANUAL, APLICADA MANUALMENTE EM SUPERFÍCIES EXTERNAS DA SACADA, ESPESSURA DE 25 MM, SEM USO DE TELA METÁLICA DE REFORÇO CONTRA FISSURAÇÃO. AF_06/2014</t>
  </si>
  <si>
    <t xml:space="preserve"> 3.7 </t>
  </si>
  <si>
    <t>PINTURA DA PLATIBANDA (2 DEMÃOS)</t>
  </si>
  <si>
    <t xml:space="preserve"> 3.7.1 </t>
  </si>
  <si>
    <t xml:space="preserve"> 95305 </t>
  </si>
  <si>
    <t>TEXTURA ACRÍLICA, APLICAÇÃO MANUAL EM PAREDE, UMA DEMÃO. AF_09/2016</t>
  </si>
  <si>
    <t xml:space="preserve"> 4.1 </t>
  </si>
  <si>
    <t>ESTRUTURA DE COBERTURA</t>
  </si>
  <si>
    <t xml:space="preserve"> 4.1.1 </t>
  </si>
  <si>
    <t xml:space="preserve"> REF_MGA_11 </t>
  </si>
  <si>
    <t>ESTRUTURA TRELIÇADA DE COBERTURA, DUAS ÁGUAS, COM LIGAÇÕES SOLDADAS, INCLUSOS PERFIS METÁLICOS DE CHAPA DOBRADA AÇO A36, CHAPAS METÁLICAS, MÃO DE OBRA E TRANSPORTE COM GUINDASTE - FORNECIMENTO E INSTALAÇÃO.</t>
  </si>
  <si>
    <t xml:space="preserve"> 4.2 </t>
  </si>
  <si>
    <t>ANCORAGEM</t>
  </si>
  <si>
    <t xml:space="preserve"> 4.2.1 </t>
  </si>
  <si>
    <t xml:space="preserve"> 4.2.2 </t>
  </si>
  <si>
    <t xml:space="preserve"> 4.2.3 </t>
  </si>
  <si>
    <t xml:space="preserve"> 92802 </t>
  </si>
  <si>
    <t>CORTE E DOBRA DE AÇO CA-50, DIÂMETRO DE 8,0 MM, UTILIZADO EM LAJE. AF_12/2015</t>
  </si>
  <si>
    <t xml:space="preserve"> 4.2.4 </t>
  </si>
  <si>
    <t xml:space="preserve"> 98746 </t>
  </si>
  <si>
    <t>SOLDA DE TOPO EM CHAPA/PERFIL/TUBO DE AÇO CHANFRADO, ESPESSURA=1/4</t>
  </si>
  <si>
    <t xml:space="preserve"> 4.3 </t>
  </si>
  <si>
    <t>PINTURA COMPLEMENTAR PERFIS METÁLICOS</t>
  </si>
  <si>
    <t xml:space="preserve"> 4.3.1 </t>
  </si>
  <si>
    <t xml:space="preserve"> 100747 </t>
  </si>
  <si>
    <t>PINTURA COM TINTA ALQUÍDICA DE ACABAMENTO (ESMALTE SINTÉTICO FOSCO) PULVERIZADA SOBRE PERFIL METÁLICO EXECUTADO EM FÁBRICA (POR DEMÃO). AF_01/2020_P</t>
  </si>
  <si>
    <t xml:space="preserve"> 4.4 </t>
  </si>
  <si>
    <t>TELHAS</t>
  </si>
  <si>
    <t xml:space="preserve"> 4.4.1 </t>
  </si>
  <si>
    <t xml:space="preserve"> REF_MGA_02 </t>
  </si>
  <si>
    <t>TELHAMENTO COM TELHA EM AÇO GALVANIZADO, SIMPLES, TRAPEZOIDAL, SEM PINTURA, TP40, 0,50MM, INCLUINDO ACESSÓRIOS DE FIXAÇÃO E IÇAMENTO - FORNECIMENTO E INSTALAÇÃO</t>
  </si>
  <si>
    <t xml:space="preserve"> 4.5 </t>
  </si>
  <si>
    <t>CALHAS E RUFOS</t>
  </si>
  <si>
    <t xml:space="preserve"> 4.5.1 </t>
  </si>
  <si>
    <t xml:space="preserve"> REF_MGA_16 </t>
  </si>
  <si>
    <t>CALHA EM CHAPA DE AÇO GALVANIZADO NÚMERO 24, INCLUSO TRANSPORTE VERTICAL - FORNECIMENTO E INSTALAÇÃO</t>
  </si>
  <si>
    <t xml:space="preserve"> 4.5.2 </t>
  </si>
  <si>
    <t xml:space="preserve"> REF_MGA_17 </t>
  </si>
  <si>
    <t>RUFO OU CONTRA RUFO EM CHAPA DE AÇO GALVANIZADO NÚMERO 24, INCLUSO TRANSPORTE VERTICAL - FORNECIMENTO E INSTALAÇÃO</t>
  </si>
  <si>
    <t xml:space="preserve"> 4.6 </t>
  </si>
  <si>
    <t>CONDUTORES E DESCIDAS PLUVIAIS</t>
  </si>
  <si>
    <t xml:space="preserve"> 4.6.1 </t>
  </si>
  <si>
    <t xml:space="preserve"> 89512 </t>
  </si>
  <si>
    <t>TUBO PVC, SÉRIE R, ÁGUA PLUVIAL, DN 100 MM, FORNECIDO E INSTALADO EM RAMAL DE ENCAMINHAMENTO. AF_12/2014</t>
  </si>
  <si>
    <t xml:space="preserve"> 4.6.2 </t>
  </si>
  <si>
    <t xml:space="preserve"> 89584 </t>
  </si>
  <si>
    <t>JOELHO 90 GRAUS, PVC, SERIE R, ÁGUA PLUVIAL, DN 100 MM, JUNTA ELÁSTICA, FORNECIDO E INSTALADO EM CONDUTORES VERTICAIS DE ÁGUAS PLUVIAIS. AF_12/2014</t>
  </si>
  <si>
    <t xml:space="preserve"> 4.6.3 </t>
  </si>
  <si>
    <t xml:space="preserve"> 89585 </t>
  </si>
  <si>
    <t>JOELHO 45 GRAUS, PVC, SERIE R, ÁGUA PLUVIAL, DN 100 MM, JUNTA ELÁSTICA, FORNECIDO E INSTALADO EM CONDUTORES VERTICAIS DE ÁGUAS PLUVIAIS. AF_12/2014</t>
  </si>
  <si>
    <t xml:space="preserve"> 4.6.4 </t>
  </si>
  <si>
    <t xml:space="preserve"> 90441 </t>
  </si>
  <si>
    <t>FURO EM CONCRETO PARA DIÂMETROS MAIORES QUE 75 MM. AF_05/2015</t>
  </si>
  <si>
    <t xml:space="preserve"> 5.1 </t>
  </si>
  <si>
    <t>CONDUTORES</t>
  </si>
  <si>
    <t xml:space="preserve"> 5.1.1 </t>
  </si>
  <si>
    <t xml:space="preserve"> REF_MGA_12 </t>
  </si>
  <si>
    <t>BARRA CONDUTORA CHATA EM ALUMÍNIO DE 3/4´ X 1/4´, INCLUSIVE ACESSÓRIOS DE FIXAÇÃO</t>
  </si>
  <si>
    <t xml:space="preserve"> 5.1.2 </t>
  </si>
  <si>
    <t xml:space="preserve"> REF_MGA_14 </t>
  </si>
  <si>
    <t>TERMINAL DE PRESSÃO/COMPRESSÃO PARA CABO DE 50 MM² - FORNECIMENTO E INSTALAÇÃO</t>
  </si>
  <si>
    <t xml:space="preserve"> 5.2 </t>
  </si>
  <si>
    <t>EQUIPAMENTOS</t>
  </si>
  <si>
    <t xml:space="preserve"> 5.2.1 </t>
  </si>
  <si>
    <t xml:space="preserve"> REF_MGA_13 </t>
  </si>
  <si>
    <t>TERMINAL AEREO 3/8" X 600MM EM COBRE ESTANHADO COM FIXAÇÃO HORIZONTAL COM CONECTOR RAYCON - FORNECIMENTO E INSTALAÇÃO</t>
  </si>
  <si>
    <t xml:space="preserve"> 6.1 </t>
  </si>
  <si>
    <t>FORRO DE GESSO</t>
  </si>
  <si>
    <t xml:space="preserve"> 6.1.1 </t>
  </si>
  <si>
    <t xml:space="preserve"> 96113 </t>
  </si>
  <si>
    <t>FORRO EM PLACAS DE GESSO, PARA AMBIENTES COMERCIAIS. AF_05/2017_P</t>
  </si>
  <si>
    <t xml:space="preserve"> 6.2 </t>
  </si>
  <si>
    <t>FORRO MINERAL</t>
  </si>
  <si>
    <t xml:space="preserve"> 6.2.1 </t>
  </si>
  <si>
    <t xml:space="preserve"> 00039512 </t>
  </si>
  <si>
    <t>FORRO DE FIBRA MINERAL EM PLACAS DE 1250 X 625 MM, E = 15 MM, BORDA RETA, COM PINTURA ANTIMOFO, APOIADO EM PERFIL DE ACO GALVANIZADO COM 24 MM DE BASE - INSTALADO</t>
  </si>
  <si>
    <t xml:space="preserve"> 7.1 </t>
  </si>
  <si>
    <t>REMOÇÃO DE ENTULHOS</t>
  </si>
  <si>
    <t xml:space="preserve"> 7.1.1 </t>
  </si>
  <si>
    <t xml:space="preserve"> 100982 </t>
  </si>
  <si>
    <t>CARGA, MANOBRA E DESCARGA DE ENTULHO EM CAMINHÃO BASCULANTE 10 M³ - CARGA COM ESCAVADEIRA HIDRÁULICA  (CAÇAMBA DE 0,80 M³ / 111 HP) E DESCARGA LIVRE (UNIDADE: M3). AF_07/2020</t>
  </si>
  <si>
    <t xml:space="preserve"> 7.1.2 </t>
  </si>
  <si>
    <t xml:space="preserve"> 95875 </t>
  </si>
  <si>
    <t>TRANSPORTE COM CAMINHÃO BASCULANTE DE 10 M³, EM VIA URBANA PAVIMENTADA, DMT ATÉ 30 KM (UNIDADE: M3XKM). AF_07/2020</t>
  </si>
  <si>
    <t>M3XKM</t>
  </si>
  <si>
    <t xml:space="preserve"> 7.2 </t>
  </si>
  <si>
    <t>LIMPEZA FINAL DA OBRA</t>
  </si>
  <si>
    <t xml:space="preserve"> 7.2.1 </t>
  </si>
  <si>
    <t xml:space="preserve"> 99814 </t>
  </si>
  <si>
    <t>LIMPEZA DE SUPERFÍCIE COM JATO DE ALTA PRESSÃO. AF_04/2019</t>
  </si>
  <si>
    <t>Totais -&gt;</t>
  </si>
  <si>
    <t xml:space="preserve"> 2.273,15</t>
  </si>
  <si>
    <t xml:space="preserve"> 343,09</t>
  </si>
  <si>
    <t xml:space="preserve"> 198,58</t>
  </si>
  <si>
    <t xml:space="preserve"> 2,0</t>
  </si>
  <si>
    <t xml:space="preserve"> 62,24</t>
  </si>
  <si>
    <t xml:space="preserve"> 56,9</t>
  </si>
  <si>
    <t xml:space="preserve"> 107,45</t>
  </si>
  <si>
    <t xml:space="preserve"> 26,32</t>
  </si>
  <si>
    <t xml:space="preserve"> 44,0</t>
  </si>
  <si>
    <t xml:space="preserve"> 181,82</t>
  </si>
  <si>
    <t xml:space="preserve"> 317,51</t>
  </si>
  <si>
    <t xml:space="preserve"> 584,57</t>
  </si>
  <si>
    <t xml:space="preserve"> 18,5</t>
  </si>
  <si>
    <t xml:space="preserve"> 27,96</t>
  </si>
  <si>
    <t xml:space="preserve"> 20,0</t>
  </si>
  <si>
    <t xml:space="preserve"> 2,5</t>
  </si>
  <si>
    <t xml:space="preserve"> 86,1</t>
  </si>
  <si>
    <t xml:space="preserve"> 16,0</t>
  </si>
  <si>
    <t xml:space="preserve"> 468,0</t>
  </si>
  <si>
    <t xml:space="preserve"> 1,75</t>
  </si>
  <si>
    <t xml:space="preserve"> 1,03</t>
  </si>
  <si>
    <t xml:space="preserve"> 10,3</t>
  </si>
  <si>
    <t xml:space="preserve"> 32,0</t>
  </si>
  <si>
    <t xml:space="preserve"> 4,0</t>
  </si>
  <si>
    <t xml:space="preserve"> 226,54</t>
  </si>
  <si>
    <t xml:space="preserve"> 119,47</t>
  </si>
  <si>
    <t xml:space="preserve"> 8,0</t>
  </si>
  <si>
    <t xml:space="preserve"> 0,51</t>
  </si>
  <si>
    <t xml:space="preserve"> 30,0</t>
  </si>
  <si>
    <t xml:space="preserve"> 2,3</t>
  </si>
  <si>
    <t xml:space="preserve"> 49,45</t>
  </si>
  <si>
    <t xml:space="preserve"> 5,0</t>
  </si>
  <si>
    <t xml:space="preserve"> 0,42</t>
  </si>
  <si>
    <t xml:space="preserve"> 1,99</t>
  </si>
  <si>
    <t xml:space="preserve"> 15,0</t>
  </si>
  <si>
    <t>Memória de Cálculo</t>
  </si>
  <si>
    <t xml:space="preserve"> = FOI CONSIDERADO UMA HORA POR DIA TRABALHADO.
TOTAL DE DIAS ESTIMADOS = 44 DIAS UTEIS
TOTAL DE HORAS = 44H.</t>
  </si>
  <si>
    <t xml:space="preserve"> = TEMPO ESTIMADO PARA EXECUÇÃO DOS SERVIÇOS = 2 MÊS</t>
  </si>
  <si>
    <t xml:space="preserve"> = PLACA DE OBRA COM DIMENSOES DE 2X1,25 SEGUINDO O PADRAO DE PLACAS DO GOVERNO FEDERAL.</t>
  </si>
  <si>
    <t xml:space="preserve"> = COLOCAÇÃO DE TELA DE PROTEÇÃO AO REDOR DE TODA A EDIFICAÇÃO COM EXCEÇÃO NA REGIÃO QUE ESTÁ ANEXA A OUTRA EDIFICAÇÃO.
PERÍMETRO A SER INTALADO = 69,18M;
ALTURA = 8,45M;
ÁREA = 584,57M2</t>
  </si>
  <si>
    <t xml:space="preserve"> = ÁREA CONFORME PLANTA DE COBERTURA EXISTENTE OBTIDA A PARTIR DE LEVANTAMENTOS "IN LOCO".</t>
  </si>
  <si>
    <t xml:space="preserve"> = ÁREA DE COBERTURA TOTAL A PROJEÇÃO HORIZONTAL CONFORME LEVANTAMENTOS "IN LOCO".</t>
  </si>
  <si>
    <t xml:space="preserve"> = REMOÇÃO DE TODAS A CHAPAS DE COBERTURA (CALHAS, RUFOS E CONTRA-RUFOS).
CALHAS: DESENVOLVIMENTO APARENTE DE 61CM COM COMP. TOTAL DE 28,8M;
RUFOS: DESENVOLVIMENTO APARENTE DE 27CM COM COMP. TOTAL DE 86,1M;
CONTRA-RUFOS: DESENVOLVIMENTO APARENTE DE 15CM COM COMP. TOTAL DE 56,84M;
A TOTAL = 0,61X28,98 + 0,27X86,1 + 0,15X56,84 = 49,45M2.</t>
  </si>
  <si>
    <t xml:space="preserve"> = REMOÇÃO DOS TUBOS HORIZONTAIS DE DRENAGEM PLUVIAL DEVIDO A MODIFICAÇÃO DAS CALHAS.
ESTIMADO 15M DE TUBULAÇÃO DE 100MM A SEREM REMOVIDAS.</t>
  </si>
  <si>
    <t xml:space="preserve"> = REMOÇÃO DE TODAS AS BARRAS DE ALUMÍNIO DO SISTEMA DE PARA-RAIOS LOCALIZADA EM CIMA DOS RUFOS.
COMP TOTAL = 86,10M.</t>
  </si>
  <si>
    <t xml:space="preserve"> = VIGA EXISTENTE COM 10CM DE ALTURA X 12 DE LARGURA. 
COMPRIMENTO TOTAL DE PLATIBANDA (LINHA INTERNA DA PAREDE) = 86,10M.
V = 0,10 X 0,12 X 86,1 = 1,03M3.</t>
  </si>
  <si>
    <t xml:space="preserve"> = RECORTE DA ALVENARIA CONFORME PROJETO DE REFORMA DA PLATIBANDA.
CONSISTE NO CORTE COM EQUIPAMENTO DE CORTE NA DIMENSÃO DE 15CM DE LARGURA X 12 DE PROFUNDIADE (ESPESSURA MÉDIA DA PAREDE DA PLATIBANDA).
OS NOVOS PILARES DEVERÃO SER CONCRETADOS DE MODO QUE O CONCRETO ADENTRE A ALVENARIA E SUA ARMADURA LONGITUDINDAL DEVERÁ SER "COLADA" NA LAJE COM ADESIVO PRÓPRIO PARA ISSO.</t>
  </si>
  <si>
    <t xml:space="preserve"> = REMOÇÃO DO GESSO DOS DOIS BANHEIROS DO PAVIMENTO SUPERIOR.
ÁREA CONFORME PROJETO ARQUITETÔNICO EXISTENTE.</t>
  </si>
  <si>
    <t xml:space="preserve"> = REMOÇÃO DAS PLACAS DAS DEMAIS ÁREAS DO PAVIMENTO SUPERIOR.
ÁREA CONFORME PROJETO ARQUITETÔNICO EXISTENTE.</t>
  </si>
  <si>
    <t xml:space="preserve"> = ESTIMATIVA DE UTILIZAÇÃO DE 2 ANDAIMES TIPO TORRE COM 8M DE ALTURA.
TOTAL = 16M.</t>
  </si>
  <si>
    <t xml:space="preserve"> = ESTIMATIVA DE 2MESES PARA EXECUÇÃO DA OBRA;
ESTIMATIVA DE LOCAÇÃO DE 16M DE ANDAIMTE TIPO TORRE (2 UNIDADES DE 8M);
TOTAL = 16 M X 2 MESES = 32MXMES.</t>
  </si>
  <si>
    <t xml:space="preserve"> 120,0</t>
  </si>
  <si>
    <t xml:space="preserve"> = TOTAL DE PILARETES CONFORME PROJETO ESTRUTURAL = 26UND;
TOTAL DE FERROS LONGITUDINAIS POR PILARETE = 4UND;
TOTAL DE FUROS = 4 X 26 = 104UND.
</t>
  </si>
  <si>
    <t xml:space="preserve"> = ESTIMATIVA DE UTILIZAÇÃO DE DUAS UNIDADES DE 1KG PARA A REALIZAÇÃO DESTE SERVIÇO.</t>
  </si>
  <si>
    <t xml:space="preserve"> 8,55</t>
  </si>
  <si>
    <t xml:space="preserve"> = ÁREA DE FORMA CONFORME PROJETO ESTRUTURAL.
FOI CONSIDERADO SOMENTE FORMAS NAS LATERAIS DOS PILARES.</t>
  </si>
  <si>
    <t xml:space="preserve"> 56,0</t>
  </si>
  <si>
    <t xml:space="preserve"> = ARMAÇÃO CONFORME PROJETO ESTRUTURAL.</t>
  </si>
  <si>
    <t xml:space="preserve"> 13,4</t>
  </si>
  <si>
    <t xml:space="preserve"> = VOLUME DE CONCRETO CONFORME PROJETO ESTRUTURAL.</t>
  </si>
  <si>
    <t xml:space="preserve"> 29,25</t>
  </si>
  <si>
    <t xml:space="preserve"> = ÁREA DE FORMA CONFORME PROJETO ESTRUTURAL.
FOI CONSIDERADO SOMENTE FORMAS NAS LATERAIS DA VIGA</t>
  </si>
  <si>
    <t xml:space="preserve"> 170,1</t>
  </si>
  <si>
    <t xml:space="preserve"> 36,1</t>
  </si>
  <si>
    <t xml:space="preserve"> = ESTIMATIVA DE 20M DE TRINCAS PARA SEREM REPARADAS.</t>
  </si>
  <si>
    <t xml:space="preserve"> = ALVENARIA NOVA A SER EXECUTADA NA DIVISÃO ENTRE AS COBERTURAS CONFORME PRPJETO.
ÁREA = 10,85M (COMP.) X 0,95 (ALTURA UTIL) = 10,30M2.</t>
  </si>
  <si>
    <t xml:space="preserve"> = CONSIDERANDO QUE SERAO EXECUTADOS 26PILARETES COM 15CM DE LARGURA NA AREA EXISTENTE;
CONSIDERANDO QUE A VIGA DE AMARRAÇÃO EXISTENTE DE 10CM SERÁ DEMOLIDA E UMA DE 15CM SERÁ CONSTRUÍDA NO LUGAR ACRESCENTANDO 5CM NA ALTURA TOTAL DA PLATIBANDA QUE ERA DE 1M;
CONSIDERANDO QUE A NOVA PAREDE DVERA SER REBOCADA NAS DUAS FACES E DEMAIS PAREDES QUE FICARAO EXPOSTAS SEM CHAPA TAMBEM DEVERAO SER REBOCADAS.
TEMOS:
ÁREA PARA PILARESTES = 26UND X 15CM X 0,90CM = 3,51M2;
ÁREA DA VIGA NOVA = 86,58 (PERIMETRO EXTERNO) X 0,15 (ALTURA) = 12,99M2;
AREA PAREDE NOVAS E AREAS EXPOSTAS = 38,5 (PERIMETRO TOTAL) X 1,05 (ALTURA) = 40,42M2
TOTAL = 56,90 M2.</t>
  </si>
  <si>
    <t xml:space="preserve"> = DEVIDO A POSSIVEL DIFERENCA DE TONALIDADE SERÁ NECESSÁRIO A PINTURA TOTAL DA FACE EXTERNA DA PAREDES DA PLATIBANDA.
ÁREA = 86,58 (PER. EXTERNO) X 1,05 (NOVA ALTURA) X 2 (DUAS DEMÃOS) = 181,82M2.</t>
  </si>
  <si>
    <t xml:space="preserve"> = PESO DA ESTRUTURA CONFORME PROJETO DE COBERTURA METÁLICA.</t>
  </si>
  <si>
    <t xml:space="preserve"> 46,0</t>
  </si>
  <si>
    <t xml:space="preserve"> = FOI CONSIDERADO 4 PONTOS DE ANCORAGEM PARA AS TRELIÇAS 01 E 02, 2 PONTOS PARA A TRELIÇA 03, 3 PONTOS PARA AS TRELIÇAS 04 E 2 PONTOS PARA A TRELIÇA 05.
TOTAL = 46 PONTOS DE ANCORAGEM</t>
  </si>
  <si>
    <t xml:space="preserve"> 1,0</t>
  </si>
  <si>
    <t xml:space="preserve"> = ESTIMATIVA DE USO DE UM BALDE DE SIKADUR PARA COLAGEM DE TODAS AS ARMADURAS DE FIXAÇÃO DAS TRELIÇAS METÁLICAS.</t>
  </si>
  <si>
    <t xml:space="preserve"> = FOI PREVISTO O AÇO DE 8MM PARA ANCORAGEM. 
FOI PREVISTO 5CM DE ANCORAGEM NA LAJE E 5CM PARA SOLDA NO PERFIL, LOGO SERÃO 46 PEDAÇOS DE FERRO 8MM COM 10CM DE COMPRIMENTO, LOGO:
PESO = 46 UND X 0,1M (COMP.) X 0,393 KG/M (PESO) X 1,1 (COEF. DESPERDICIO) = 1,99KG.</t>
  </si>
  <si>
    <t xml:space="preserve"> = SOLDA DE 5CM EM TODOS OS CHUMBADORES.
TOTAL = 0,05M X 46 = 2,3M.</t>
  </si>
  <si>
    <t xml:space="preserve"> = PREVISÃO DE 5M2 PARA ARREMATES ONDE OS PERFIS RECEBERÇAO SOLDA (CONTATO COM TERÇAS E CHUMBAMENTO NA LAJE).</t>
  </si>
  <si>
    <t xml:space="preserve"> = ÁREA DE PROJEÇÃO DA COBERTURA CONFORME PROJETO DE COBERTURA X 1,003195 (COEFICIENTE DE ACRÉSCIMO PARA INCLINACAO DE 8%).
TOTAL = 342 X 1,003195 = 343,09M2.</t>
  </si>
  <si>
    <t xml:space="preserve"> = AREA DE CHAPA CONFORME PROJETO DE COBERTURA.</t>
  </si>
  <si>
    <t xml:space="preserve"> = TUBO DE PVC PARA LIGAÇÃO DA CALHA CENTRAL ATE AS DESCIDAS PLUVIAIS EXISTENTES.
QUANTITATIVO DE TUBO CONFORME LEVANTAMENTO EM PLANTA DE DRENAGEM.</t>
  </si>
  <si>
    <t xml:space="preserve"> = INSTALAÇÃO DE 7 JOELHOS, UM EM CADA DESCIDA DA CALHA E NA LIGAÇÃO COM A PRUMADA.</t>
  </si>
  <si>
    <t xml:space="preserve"> = LIGACAO DO CONDUTOR DA CALHA DE MENOR TAMANHO A DESCIDA MAIS PROXIMA.</t>
  </si>
  <si>
    <t xml:space="preserve"> = EXECUÇÃO DE 3 FUROS EM LAJE PARA PASSAGEM DO TUBO DAS NOVAS DESCIDAS DAS CALHAS.</t>
  </si>
  <si>
    <t xml:space="preserve"> = CONFORME PROJETO ORIGINAL DE SPDA:
INSTALAÇÃO EM CIMA DOS RUFOS = 86,10M;
INSTALAÇÃO ENTRE COBERTURAS = 11M + 10,35M = 21,35M;
TOTAL = 107,45M.</t>
  </si>
  <si>
    <t xml:space="preserve"> = LIGAÇÃO DOS CABOS DE COBRE NU 50MM2 DAS DESCIDAS NAS BARRAS DE ALUMÍNIO.
TOTAL DE 4 DESCIDAS CONFORME PROJETO DE SPDA.</t>
  </si>
  <si>
    <t xml:space="preserve"> = QUANTIDADES DE TERMINAIS AÉREOS CONFORME PROJETO ORIGINAL DE SPDA.
TOTAL = 16 TERMINAIS.</t>
  </si>
  <si>
    <t xml:space="preserve"> = ÁREA DOS BANHEIRO DO PISO SUPERIOR CONFORME PROJETO ARQUITETÔNICO EXISTENTE.</t>
  </si>
  <si>
    <t xml:space="preserve"> = ESTIMATIVA DE 3 CAMINHOES DE 10M3 DE ENTULHO.</t>
  </si>
  <si>
    <t xml:space="preserve"> = ESTIMATIVA DE 30M3 DE ENTULHO X DISTANCIA ATÉ ATERRO DE ENTULHOS LOCALIZADO NA NA ESTRADA 200, PR 317, KM 90, SAÍDA PARA ASTORGA (15,6KM) VIA BR 376.
TOTAL = 30 X 15,6 = 468 M3XKM</t>
  </si>
  <si>
    <t xml:space="preserve"> = SOMATORIO DAS ÁREAS DE PISOS INTERNOS DA EDIFICAÇÃO AFETADA = ÁREA DE FORRO DE GESSO + MINERAL = 27,96 + 198,58 = 226,54M2.</t>
  </si>
  <si>
    <t>Sem Desoneração
Horista:  114,78%
Mensalista: 71,81%</t>
  </si>
  <si>
    <t xml:space="preserve"> 18,85%</t>
  </si>
  <si>
    <t xml:space="preserve"> 100,00%
 28.066,33</t>
  </si>
  <si>
    <t xml:space="preserve"> 100,00%
 8.778,63</t>
  </si>
  <si>
    <t xml:space="preserve"> 100,00%
 31.696,31</t>
  </si>
  <si>
    <t xml:space="preserve"> 100,00%
 101.668,73</t>
  </si>
  <si>
    <t xml:space="preserve"> 100,00%
 6.307,92</t>
  </si>
  <si>
    <t xml:space="preserve"> 100,00%
 34.346,30</t>
  </si>
  <si>
    <t xml:space="preserve"> 100,00%
 1.726,99</t>
  </si>
  <si>
    <t xml:space="preserve"> 25,64%</t>
  </si>
  <si>
    <t xml:space="preserve"> 74,36%</t>
  </si>
  <si>
    <t xml:space="preserve">REF_MGA_15 </t>
  </si>
  <si>
    <t xml:space="preserve">REF_MGA_18 </t>
  </si>
  <si>
    <t xml:space="preserve">REF_MGA_07 </t>
  </si>
  <si>
    <t xml:space="preserve">REF_MGA_08 </t>
  </si>
  <si>
    <t xml:space="preserve"> 229,23</t>
  </si>
  <si>
    <t xml:space="preserve"> = DEMAIS ÁREAS DE TETO DO PISO SUPERIOR CONFORME PROJETO ARQUITETÔNICO EXISTENTE.
TAMBÉM FOI ACRESCIDO 31M2 DE ÁREA PARA REPARO DE ÁREAS DO PISO INFERIOR.</t>
  </si>
  <si>
    <t xml:space="preserve"> 50,00%
 </t>
  </si>
  <si>
    <t xml:space="preserve"> 50,00%
</t>
  </si>
  <si>
    <t xml:space="preserve"> 100,00%
</t>
  </si>
  <si>
    <t xml:space="preserve"> 100,00%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</si>
</sst>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
    <numFmt numFmtId="166" formatCode="&quot;R$&quot;#,##0.00"/>
    <numFmt numFmtId="167" formatCode="_(&quot;R$ &quot;* #,##0.00_);_(&quot;R$ &quot;* \(#,##0.00\);_(&quot;R$ &quot;* &quot;-&quot;??_);_(@_)"/>
  </numFmts>
  <fonts count="30" x14ac:knownFonts="1">
    <font>
      <sz val="11"/>
      <color theme="1"/>
      <name val="Calibri"/>
      <family val="2"/>
      <scheme val="minor"/>
    </font>
    <font>
      <b/>
      <sz val="11"/>
      <color theme="1"/>
      <name val="Calibri"/>
      <family val="2"/>
      <scheme val="minor"/>
    </font>
    <font>
      <b/>
      <sz val="22"/>
      <color theme="1"/>
      <name val="Calibri"/>
      <family val="2"/>
      <scheme val="minor"/>
    </font>
    <font>
      <b/>
      <sz val="16"/>
      <color theme="1"/>
      <name val="Calibri"/>
      <family val="2"/>
      <scheme val="minor"/>
    </font>
    <font>
      <sz val="11"/>
      <color theme="1"/>
      <name val="Calibri"/>
      <family val="2"/>
      <scheme val="minor"/>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b/>
      <sz val="11"/>
      <color rgb="FFFF0000"/>
      <name val="Calibri"/>
      <family val="2"/>
      <scheme val="minor"/>
    </font>
    <font>
      <b/>
      <sz val="11"/>
      <color theme="1"/>
      <name val="Calibri"/>
      <family val="2"/>
    </font>
    <font>
      <sz val="11"/>
      <color theme="1"/>
      <name val="Calibri"/>
      <family val="2"/>
    </font>
    <font>
      <sz val="8.8000000000000007"/>
      <color theme="1"/>
      <name val="Calibri"/>
      <family val="2"/>
    </font>
    <font>
      <b/>
      <sz val="11"/>
      <name val="Calibri"/>
      <family val="2"/>
      <scheme val="minor"/>
    </font>
    <font>
      <b/>
      <sz val="11"/>
      <name val="Arial"/>
      <family val="1"/>
    </font>
    <font>
      <b/>
      <sz val="10"/>
      <name val="Arial"/>
      <family val="1"/>
    </font>
    <font>
      <b/>
      <sz val="10"/>
      <color rgb="FF000000"/>
      <name val="Arial"/>
      <family val="1"/>
    </font>
    <font>
      <sz val="10"/>
      <name val="Arial"/>
      <family val="1"/>
    </font>
    <font>
      <sz val="10"/>
      <color rgb="FF000000"/>
      <name val="Arial"/>
      <family val="1"/>
    </font>
    <font>
      <sz val="11"/>
      <name val="Arial"/>
      <family val="1"/>
    </font>
  </fonts>
  <fills count="38">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FFFFFF"/>
      </patternFill>
    </fill>
    <fill>
      <patternFill patternType="solid">
        <fgColor rgb="FFD8ECF6"/>
      </patternFill>
    </fill>
    <fill>
      <patternFill patternType="solid">
        <fgColor rgb="FFDFF0D8"/>
      </patternFill>
    </fill>
    <fill>
      <patternFill patternType="solid">
        <fgColor rgb="FFF7F3DF"/>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s>
  <cellStyleXfs count="49">
    <xf numFmtId="0" fontId="0" fillId="0" borderId="0"/>
    <xf numFmtId="0" fontId="5" fillId="0" borderId="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36" applyNumberFormat="0" applyAlignment="0" applyProtection="0"/>
    <xf numFmtId="0" fontId="11" fillId="6" borderId="37" applyNumberFormat="0" applyAlignment="0" applyProtection="0"/>
    <xf numFmtId="0" fontId="12" fillId="6" borderId="36" applyNumberFormat="0" applyAlignment="0" applyProtection="0"/>
    <xf numFmtId="0" fontId="13" fillId="0" borderId="38" applyNumberFormat="0" applyFill="0" applyAlignment="0" applyProtection="0"/>
    <xf numFmtId="0" fontId="14" fillId="7" borderId="39" applyNumberFormat="0" applyAlignment="0" applyProtection="0"/>
    <xf numFmtId="0" fontId="15" fillId="0" borderId="0" applyNumberFormat="0" applyFill="0" applyBorder="0" applyAlignment="0" applyProtection="0"/>
    <xf numFmtId="0" fontId="4" fillId="8" borderId="40" applyNumberFormat="0" applyFont="0" applyAlignment="0" applyProtection="0"/>
    <xf numFmtId="0" fontId="16" fillId="0" borderId="0" applyNumberFormat="0" applyFill="0" applyBorder="0" applyAlignment="0" applyProtection="0"/>
    <xf numFmtId="0" fontId="1" fillId="0" borderId="41" applyNumberFormat="0" applyFill="0" applyAlignment="0" applyProtection="0"/>
    <xf numFmtId="0" fontId="1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29" fillId="0" borderId="0"/>
    <xf numFmtId="43" fontId="5" fillId="0" borderId="0" applyFont="0" applyFill="0" applyBorder="0" applyAlignment="0" applyProtection="0"/>
    <xf numFmtId="0" fontId="5" fillId="0" borderId="0"/>
    <xf numFmtId="43" fontId="4" fillId="0" borderId="0" applyFont="0" applyFill="0" applyBorder="0" applyAlignment="0" applyProtection="0"/>
    <xf numFmtId="167"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169">
    <xf numFmtId="0" fontId="0" fillId="0" borderId="0" xfId="0"/>
    <xf numFmtId="0" fontId="0" fillId="0" borderId="11" xfId="0" applyBorder="1" applyAlignment="1">
      <alignment horizontal="center"/>
    </xf>
    <xf numFmtId="10" fontId="0" fillId="0" borderId="1" xfId="0" applyNumberFormat="1" applyBorder="1" applyAlignment="1">
      <alignment horizontal="center"/>
    </xf>
    <xf numFmtId="0" fontId="0" fillId="0" borderId="1" xfId="0" applyBorder="1" applyAlignment="1"/>
    <xf numFmtId="10" fontId="1" fillId="3" borderId="1" xfId="0" applyNumberFormat="1" applyFont="1" applyFill="1" applyBorder="1" applyAlignment="1">
      <alignment horizontal="center"/>
    </xf>
    <xf numFmtId="10" fontId="0" fillId="0" borderId="1" xfId="0" applyNumberFormat="1" applyBorder="1" applyAlignment="1">
      <alignment horizontal="center" wrapText="1"/>
    </xf>
    <xf numFmtId="0" fontId="0" fillId="0" borderId="25" xfId="0" applyBorder="1" applyAlignment="1">
      <alignment horizontal="center"/>
    </xf>
    <xf numFmtId="0" fontId="0" fillId="0" borderId="29" xfId="0" applyBorder="1" applyAlignment="1"/>
    <xf numFmtId="10" fontId="1" fillId="3" borderId="29" xfId="0" applyNumberFormat="1" applyFont="1" applyFill="1" applyBorder="1" applyAlignment="1">
      <alignment horizontal="center"/>
    </xf>
    <xf numFmtId="0" fontId="1" fillId="33" borderId="1" xfId="0" applyFont="1" applyFill="1" applyBorder="1" applyAlignment="1">
      <alignment horizontal="center"/>
    </xf>
    <xf numFmtId="0" fontId="0" fillId="0" borderId="0" xfId="0" applyAlignment="1">
      <alignment wrapText="1"/>
    </xf>
    <xf numFmtId="164" fontId="26" fillId="35" borderId="45" xfId="0" applyNumberFormat="1" applyFont="1" applyFill="1" applyBorder="1" applyAlignment="1">
      <alignment horizontal="right" vertical="top" wrapText="1"/>
    </xf>
    <xf numFmtId="0" fontId="28" fillId="36" borderId="45" xfId="0" applyFont="1" applyFill="1" applyBorder="1" applyAlignment="1">
      <alignment horizontal="left" vertical="top" wrapText="1"/>
    </xf>
    <xf numFmtId="0" fontId="28" fillId="37" borderId="45" xfId="0" applyFont="1" applyFill="1" applyBorder="1" applyAlignment="1">
      <alignment horizontal="left" vertical="top" wrapText="1"/>
    </xf>
    <xf numFmtId="0" fontId="28" fillId="37" borderId="45" xfId="0" applyFont="1" applyFill="1" applyBorder="1" applyAlignment="1">
      <alignment horizontal="center" vertical="top" wrapText="1"/>
    </xf>
    <xf numFmtId="0" fontId="26" fillId="35" borderId="45" xfId="0" applyFont="1" applyFill="1" applyBorder="1" applyAlignment="1">
      <alignment horizontal="center" vertical="top"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24" fillId="34" borderId="0" xfId="0" applyFont="1" applyFill="1" applyAlignment="1">
      <alignment vertical="top" wrapText="1"/>
    </xf>
    <xf numFmtId="0" fontId="25" fillId="34" borderId="0" xfId="0" applyFont="1" applyFill="1" applyAlignment="1">
      <alignment vertical="top" wrapText="1"/>
    </xf>
    <xf numFmtId="0" fontId="25" fillId="34" borderId="0" xfId="0" applyFont="1" applyFill="1" applyAlignment="1">
      <alignment horizontal="left" vertical="top" wrapText="1"/>
    </xf>
    <xf numFmtId="0" fontId="25" fillId="34" borderId="0" xfId="0" applyFont="1" applyFill="1" applyAlignment="1">
      <alignment horizontal="right" vertical="top" wrapText="1"/>
    </xf>
    <xf numFmtId="0" fontId="24" fillId="34" borderId="0" xfId="0" applyFont="1" applyFill="1" applyAlignment="1">
      <alignment horizontal="left" vertical="top" wrapText="1"/>
    </xf>
    <xf numFmtId="0" fontId="26" fillId="35" borderId="45" xfId="0" applyFont="1" applyFill="1" applyBorder="1" applyAlignment="1">
      <alignment horizontal="left" vertical="top" wrapText="1"/>
    </xf>
    <xf numFmtId="0" fontId="0" fillId="0" borderId="0" xfId="0"/>
    <xf numFmtId="0" fontId="24" fillId="34" borderId="45" xfId="0" applyFont="1" applyFill="1" applyBorder="1" applyAlignment="1">
      <alignment horizontal="left" vertical="top" wrapText="1"/>
    </xf>
    <xf numFmtId="0" fontId="24" fillId="34" borderId="45" xfId="0" applyFont="1" applyFill="1" applyBorder="1" applyAlignment="1">
      <alignment horizontal="center" vertical="top" wrapText="1"/>
    </xf>
    <xf numFmtId="0" fontId="24" fillId="34" borderId="45" xfId="0" applyFont="1" applyFill="1" applyBorder="1" applyAlignment="1">
      <alignment horizontal="right" vertical="top" wrapText="1"/>
    </xf>
    <xf numFmtId="0" fontId="24" fillId="34" borderId="0" xfId="0" applyFont="1" applyFill="1" applyAlignment="1">
      <alignment horizontal="center" vertical="top" wrapText="1"/>
    </xf>
    <xf numFmtId="0" fontId="25" fillId="34" borderId="0" xfId="0" applyFont="1" applyFill="1" applyAlignment="1">
      <alignment horizontal="center" vertical="top" wrapText="1"/>
    </xf>
    <xf numFmtId="0" fontId="27" fillId="34" borderId="0" xfId="0" applyFont="1" applyFill="1" applyAlignment="1">
      <alignment horizontal="center" vertical="top" wrapText="1"/>
    </xf>
    <xf numFmtId="0" fontId="28" fillId="36" borderId="45" xfId="0" applyFont="1" applyFill="1" applyBorder="1" applyAlignment="1">
      <alignment horizontal="center" vertical="top" wrapText="1"/>
    </xf>
    <xf numFmtId="0" fontId="27" fillId="34" borderId="0" xfId="0" applyFont="1" applyFill="1" applyAlignment="1">
      <alignment horizontal="left" vertical="top" wrapText="1"/>
    </xf>
    <xf numFmtId="0" fontId="0" fillId="0" borderId="0" xfId="0" applyAlignment="1">
      <alignment vertical="center"/>
    </xf>
    <xf numFmtId="4" fontId="25" fillId="34" borderId="0" xfId="0" applyNumberFormat="1" applyFont="1" applyFill="1" applyAlignment="1">
      <alignment vertical="top" wrapText="1"/>
    </xf>
    <xf numFmtId="166" fontId="26" fillId="35" borderId="45" xfId="0" applyNumberFormat="1" applyFont="1" applyFill="1" applyBorder="1" applyAlignment="1">
      <alignment horizontal="right" vertical="top" wrapText="1"/>
    </xf>
    <xf numFmtId="166" fontId="27" fillId="34" borderId="0" xfId="0" applyNumberFormat="1" applyFont="1" applyFill="1" applyAlignment="1">
      <alignment horizontal="center" vertical="top" wrapText="1"/>
    </xf>
    <xf numFmtId="166" fontId="25" fillId="34" borderId="0" xfId="0" applyNumberFormat="1" applyFont="1" applyFill="1" applyAlignment="1">
      <alignment vertical="top" wrapText="1"/>
    </xf>
    <xf numFmtId="0" fontId="28" fillId="35" borderId="46" xfId="0" applyFont="1" applyFill="1" applyBorder="1" applyAlignment="1">
      <alignment horizontal="center" vertical="top" wrapText="1"/>
    </xf>
    <xf numFmtId="166" fontId="25" fillId="34" borderId="0" xfId="0" applyNumberFormat="1" applyFont="1" applyFill="1" applyAlignment="1">
      <alignment horizontal="center" vertical="top" wrapText="1"/>
    </xf>
    <xf numFmtId="0" fontId="24" fillId="34" borderId="0" xfId="41" applyFont="1" applyFill="1" applyAlignment="1">
      <alignment horizontal="left" vertical="top" wrapText="1"/>
    </xf>
    <xf numFmtId="0" fontId="26" fillId="35" borderId="45" xfId="41" applyFont="1" applyFill="1" applyBorder="1" applyAlignment="1">
      <alignment horizontal="left" vertical="top" wrapText="1"/>
    </xf>
    <xf numFmtId="0" fontId="28" fillId="36" borderId="45" xfId="41" applyFont="1" applyFill="1" applyBorder="1" applyAlignment="1">
      <alignment horizontal="left" vertical="top" wrapText="1"/>
    </xf>
    <xf numFmtId="0" fontId="28" fillId="37" borderId="45" xfId="41" applyFont="1" applyFill="1" applyBorder="1" applyAlignment="1">
      <alignment horizontal="left" vertical="top" wrapText="1"/>
    </xf>
    <xf numFmtId="0" fontId="25" fillId="34" borderId="0" xfId="41" applyFont="1" applyFill="1" applyAlignment="1">
      <alignment horizontal="left" vertical="top" wrapText="1"/>
    </xf>
    <xf numFmtId="0" fontId="25" fillId="34" borderId="0" xfId="41" applyFont="1" applyFill="1" applyAlignment="1">
      <alignment horizontal="right" vertical="top" wrapText="1"/>
    </xf>
    <xf numFmtId="0" fontId="27" fillId="34" borderId="0" xfId="41" applyFont="1" applyFill="1" applyAlignment="1">
      <alignment horizontal="left" vertical="top" wrapText="1"/>
    </xf>
    <xf numFmtId="0" fontId="27" fillId="34" borderId="0" xfId="41" applyFont="1" applyFill="1" applyAlignment="1">
      <alignment horizontal="center" vertical="top" wrapText="1"/>
    </xf>
    <xf numFmtId="166" fontId="24" fillId="34" borderId="45" xfId="41" applyNumberFormat="1" applyFont="1" applyFill="1" applyBorder="1" applyAlignment="1">
      <alignment horizontal="center" vertical="center" wrapText="1"/>
    </xf>
    <xf numFmtId="0" fontId="26" fillId="35" borderId="45" xfId="41" applyFont="1" applyFill="1" applyBorder="1" applyAlignment="1">
      <alignment horizontal="center" vertical="center" wrapText="1"/>
    </xf>
    <xf numFmtId="166" fontId="26" fillId="35" borderId="45" xfId="41" applyNumberFormat="1" applyFont="1" applyFill="1" applyBorder="1" applyAlignment="1">
      <alignment horizontal="center" vertical="center" wrapText="1"/>
    </xf>
    <xf numFmtId="164" fontId="26" fillId="35" borderId="45" xfId="41" applyNumberFormat="1" applyFont="1" applyFill="1" applyBorder="1" applyAlignment="1">
      <alignment horizontal="center" vertical="center" wrapText="1"/>
    </xf>
    <xf numFmtId="0" fontId="28" fillId="36" borderId="45" xfId="41" applyFont="1" applyFill="1" applyBorder="1" applyAlignment="1">
      <alignment horizontal="center" vertical="center" wrapText="1"/>
    </xf>
    <xf numFmtId="166" fontId="28" fillId="36" borderId="45" xfId="41" applyNumberFormat="1" applyFont="1" applyFill="1" applyBorder="1" applyAlignment="1">
      <alignment horizontal="center" vertical="center" wrapText="1"/>
    </xf>
    <xf numFmtId="164" fontId="28" fillId="36" borderId="45" xfId="41" applyNumberFormat="1" applyFont="1" applyFill="1" applyBorder="1" applyAlignment="1">
      <alignment horizontal="center" vertical="center" wrapText="1"/>
    </xf>
    <xf numFmtId="0" fontId="28" fillId="37" borderId="45" xfId="41" applyFont="1" applyFill="1" applyBorder="1" applyAlignment="1">
      <alignment horizontal="center" vertical="center" wrapText="1"/>
    </xf>
    <xf numFmtId="166" fontId="28" fillId="37" borderId="45" xfId="41" applyNumberFormat="1" applyFont="1" applyFill="1" applyBorder="1" applyAlignment="1">
      <alignment horizontal="center" vertical="center" wrapText="1"/>
    </xf>
    <xf numFmtId="164" fontId="28" fillId="37" borderId="45" xfId="41" applyNumberFormat="1" applyFont="1" applyFill="1" applyBorder="1" applyAlignment="1">
      <alignment horizontal="center" vertical="center" wrapText="1"/>
    </xf>
    <xf numFmtId="0" fontId="25" fillId="34" borderId="0" xfId="41" applyFont="1" applyFill="1" applyAlignment="1">
      <alignment horizontal="center" vertical="center" wrapText="1"/>
    </xf>
    <xf numFmtId="166" fontId="25" fillId="34" borderId="0" xfId="41" applyNumberFormat="1" applyFont="1" applyFill="1" applyAlignment="1">
      <alignment horizontal="center" vertical="center" wrapText="1"/>
    </xf>
    <xf numFmtId="0" fontId="27" fillId="34" borderId="0" xfId="41" applyFont="1" applyFill="1" applyAlignment="1">
      <alignment horizontal="center" vertical="center" wrapText="1"/>
    </xf>
    <xf numFmtId="166" fontId="27" fillId="34" borderId="0" xfId="41" applyNumberFormat="1" applyFont="1" applyFill="1" applyAlignment="1">
      <alignment horizontal="center" vertical="center" wrapText="1"/>
    </xf>
    <xf numFmtId="166" fontId="0" fillId="0" borderId="0" xfId="0" applyNumberFormat="1" applyAlignment="1">
      <alignment horizontal="center" vertical="center"/>
    </xf>
    <xf numFmtId="0" fontId="24" fillId="34" borderId="0" xfId="41" applyFont="1" applyFill="1" applyAlignment="1">
      <alignment horizontal="left" vertical="center" wrapText="1"/>
    </xf>
    <xf numFmtId="0" fontId="25" fillId="34" borderId="0" xfId="41" applyFont="1" applyFill="1" applyAlignment="1">
      <alignment horizontal="left" vertical="center" wrapText="1"/>
    </xf>
    <xf numFmtId="0" fontId="26" fillId="35" borderId="45" xfId="41" applyFont="1" applyFill="1" applyBorder="1" applyAlignment="1">
      <alignment horizontal="left" vertical="center" wrapText="1"/>
    </xf>
    <xf numFmtId="0" fontId="28" fillId="36" borderId="45" xfId="41" applyFont="1" applyFill="1" applyBorder="1" applyAlignment="1">
      <alignment horizontal="left" vertical="center" wrapText="1"/>
    </xf>
    <xf numFmtId="0" fontId="28" fillId="37" borderId="45" xfId="41" applyFont="1" applyFill="1" applyBorder="1" applyAlignment="1">
      <alignment horizontal="left" vertical="center" wrapText="1"/>
    </xf>
    <xf numFmtId="0" fontId="25" fillId="34" borderId="0" xfId="41" applyFont="1" applyFill="1" applyAlignment="1">
      <alignment horizontal="right" vertical="center" wrapText="1"/>
    </xf>
    <xf numFmtId="0" fontId="27" fillId="34" borderId="0" xfId="41" applyFont="1" applyFill="1" applyAlignment="1">
      <alignment horizontal="left" vertical="center" wrapText="1"/>
    </xf>
    <xf numFmtId="0" fontId="24" fillId="34" borderId="0" xfId="41" applyFont="1" applyFill="1" applyAlignment="1">
      <alignment horizontal="center" vertical="center" wrapText="1"/>
    </xf>
    <xf numFmtId="0" fontId="0" fillId="0" borderId="0" xfId="0" applyAlignment="1">
      <alignment vertical="top"/>
    </xf>
    <xf numFmtId="0" fontId="25" fillId="34" borderId="0" xfId="0" applyFont="1" applyFill="1" applyAlignment="1">
      <alignment horizontal="right" vertical="top" wrapText="1"/>
    </xf>
    <xf numFmtId="0" fontId="26" fillId="35" borderId="45" xfId="0" applyFont="1" applyFill="1" applyBorder="1" applyAlignment="1">
      <alignment horizontal="left" vertical="top" wrapText="1"/>
    </xf>
    <xf numFmtId="0" fontId="24" fillId="34" borderId="0" xfId="0" applyFont="1" applyFill="1" applyAlignment="1">
      <alignment horizontal="left" vertical="top" wrapText="1"/>
    </xf>
    <xf numFmtId="0" fontId="25" fillId="34" borderId="0" xfId="0" applyFont="1" applyFill="1" applyAlignment="1">
      <alignment horizontal="left" vertical="top" wrapText="1"/>
    </xf>
    <xf numFmtId="0" fontId="24" fillId="34" borderId="0" xfId="0" applyFont="1" applyFill="1" applyAlignment="1">
      <alignment horizontal="center" wrapText="1"/>
    </xf>
    <xf numFmtId="0" fontId="0" fillId="0" borderId="0" xfId="0"/>
    <xf numFmtId="0" fontId="24" fillId="34" borderId="45" xfId="0" applyFont="1" applyFill="1" applyBorder="1" applyAlignment="1">
      <alignment horizontal="left" vertical="top" wrapText="1"/>
    </xf>
    <xf numFmtId="166" fontId="24" fillId="34" borderId="0" xfId="0" applyNumberFormat="1" applyFont="1" applyFill="1" applyAlignment="1">
      <alignment horizontal="left" vertical="center" wrapText="1"/>
    </xf>
    <xf numFmtId="0" fontId="24" fillId="34" borderId="0" xfId="0" applyFont="1" applyFill="1" applyAlignment="1">
      <alignment horizontal="center" vertical="center" wrapText="1"/>
    </xf>
    <xf numFmtId="166" fontId="25" fillId="34" borderId="0" xfId="0" applyNumberFormat="1" applyFont="1" applyFill="1" applyAlignment="1">
      <alignment horizontal="left" vertical="center" wrapText="1"/>
    </xf>
    <xf numFmtId="0" fontId="25" fillId="34" borderId="0" xfId="0" applyFont="1" applyFill="1" applyAlignment="1">
      <alignment horizontal="center" vertical="center" wrapText="1"/>
    </xf>
    <xf numFmtId="0" fontId="25" fillId="34" borderId="0" xfId="41" applyFont="1" applyFill="1" applyAlignment="1">
      <alignment horizontal="right" vertical="top" wrapText="1"/>
    </xf>
    <xf numFmtId="166" fontId="25" fillId="34" borderId="0" xfId="41" applyNumberFormat="1" applyFont="1" applyFill="1" applyAlignment="1">
      <alignment horizontal="right" vertical="center" wrapText="1"/>
    </xf>
    <xf numFmtId="0" fontId="24" fillId="34" borderId="45" xfId="41" applyFont="1" applyFill="1" applyBorder="1" applyAlignment="1">
      <alignment horizontal="left" vertical="top" wrapText="1"/>
    </xf>
    <xf numFmtId="0" fontId="24" fillId="34" borderId="45" xfId="41" applyFont="1" applyFill="1" applyBorder="1" applyAlignment="1">
      <alignment horizontal="right" vertical="top" wrapText="1"/>
    </xf>
    <xf numFmtId="0" fontId="24" fillId="34" borderId="45" xfId="41" applyFont="1" applyFill="1" applyBorder="1" applyAlignment="1">
      <alignment horizontal="center" vertical="center" wrapText="1"/>
    </xf>
    <xf numFmtId="0" fontId="24" fillId="34" borderId="45" xfId="41" applyFont="1" applyFill="1" applyBorder="1" applyAlignment="1">
      <alignment horizontal="right" vertical="center" wrapText="1"/>
    </xf>
    <xf numFmtId="166" fontId="24" fillId="34" borderId="45" xfId="41" applyNumberFormat="1" applyFont="1" applyFill="1" applyBorder="1" applyAlignment="1">
      <alignment horizontal="center" vertical="center" wrapText="1"/>
    </xf>
    <xf numFmtId="0" fontId="24" fillId="34" borderId="0" xfId="41" applyFont="1" applyFill="1" applyAlignment="1">
      <alignment horizontal="center" wrapText="1"/>
    </xf>
    <xf numFmtId="0" fontId="29" fillId="0" borderId="0" xfId="41"/>
    <xf numFmtId="0" fontId="24" fillId="34" borderId="45" xfId="41" applyFont="1" applyFill="1" applyBorder="1" applyAlignment="1">
      <alignment horizontal="left" vertical="center" wrapText="1"/>
    </xf>
    <xf numFmtId="0" fontId="24" fillId="34" borderId="0" xfId="41" applyFont="1" applyFill="1" applyAlignment="1">
      <alignment horizontal="left" vertical="top" wrapText="1"/>
    </xf>
    <xf numFmtId="0" fontId="24" fillId="34" borderId="0" xfId="41" applyFont="1" applyFill="1" applyAlignment="1">
      <alignment horizontal="left" vertical="center" wrapText="1"/>
    </xf>
    <xf numFmtId="0" fontId="25" fillId="34" borderId="0" xfId="41" applyFont="1" applyFill="1" applyAlignment="1">
      <alignment horizontal="left" vertical="top" wrapText="1"/>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0" fontId="0" fillId="0" borderId="20" xfId="0" applyBorder="1" applyAlignment="1">
      <alignment horizontal="left" wrapText="1"/>
    </xf>
    <xf numFmtId="0" fontId="1" fillId="0" borderId="42" xfId="0" applyFont="1" applyBorder="1" applyAlignment="1">
      <alignment horizontal="left" wrapText="1"/>
    </xf>
    <xf numFmtId="0" fontId="0" fillId="0" borderId="43" xfId="0" applyBorder="1" applyAlignment="1">
      <alignment horizontal="left" wrapText="1"/>
    </xf>
    <xf numFmtId="0" fontId="0" fillId="0" borderId="44" xfId="0" applyBorder="1" applyAlignment="1">
      <alignment horizontal="left"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 xfId="0" applyBorder="1" applyAlignment="1">
      <alignment horizontal="left" wrapText="1"/>
    </xf>
    <xf numFmtId="0" fontId="0" fillId="0" borderId="1" xfId="0" applyBorder="1" applyAlignment="1">
      <alignment horizontal="left"/>
    </xf>
    <xf numFmtId="0" fontId="0" fillId="0" borderId="12" xfId="0" applyBorder="1" applyAlignment="1">
      <alignment horizontal="left"/>
    </xf>
    <xf numFmtId="0" fontId="1" fillId="33" borderId="2" xfId="0" applyFont="1" applyFill="1" applyBorder="1" applyAlignment="1">
      <alignment horizontal="center"/>
    </xf>
    <xf numFmtId="0" fontId="1" fillId="33" borderId="3" xfId="0" applyFont="1" applyFill="1" applyBorder="1" applyAlignment="1">
      <alignment horizontal="center"/>
    </xf>
    <xf numFmtId="0" fontId="1" fillId="33" borderId="4" xfId="0" applyFont="1" applyFill="1" applyBorder="1" applyAlignment="1">
      <alignment horizontal="center"/>
    </xf>
    <xf numFmtId="0" fontId="1" fillId="33" borderId="16" xfId="0" applyFont="1" applyFill="1" applyBorder="1" applyAlignment="1">
      <alignment horizontal="center" vertical="center"/>
    </xf>
    <xf numFmtId="0" fontId="1" fillId="33" borderId="15" xfId="0" applyFont="1" applyFill="1" applyBorder="1" applyAlignment="1">
      <alignment horizontal="center" vertical="center"/>
    </xf>
    <xf numFmtId="0" fontId="1" fillId="33" borderId="21" xfId="0" applyFont="1" applyFill="1" applyBorder="1" applyAlignment="1">
      <alignment horizontal="center" vertical="center"/>
    </xf>
    <xf numFmtId="0" fontId="1" fillId="33" borderId="20" xfId="0" applyFont="1" applyFill="1" applyBorder="1" applyAlignment="1">
      <alignment horizontal="center" vertical="center"/>
    </xf>
    <xf numFmtId="0" fontId="1" fillId="33" borderId="1" xfId="0" applyFont="1" applyFill="1" applyBorder="1" applyAlignment="1">
      <alignment horizontal="center" vertical="center"/>
    </xf>
    <xf numFmtId="10" fontId="19" fillId="33" borderId="16" xfId="0" applyNumberFormat="1" applyFont="1" applyFill="1" applyBorder="1" applyAlignment="1">
      <alignment horizontal="center" vertical="center"/>
    </xf>
    <xf numFmtId="10" fontId="19" fillId="33" borderId="17" xfId="0" applyNumberFormat="1" applyFont="1" applyFill="1" applyBorder="1" applyAlignment="1">
      <alignment horizontal="center" vertical="center"/>
    </xf>
    <xf numFmtId="10" fontId="19" fillId="33" borderId="21" xfId="0" applyNumberFormat="1" applyFont="1" applyFill="1" applyBorder="1" applyAlignment="1">
      <alignment horizontal="center" vertical="center"/>
    </xf>
    <xf numFmtId="10" fontId="19" fillId="33" borderId="22" xfId="0" applyNumberFormat="1" applyFont="1" applyFill="1" applyBorder="1" applyAlignment="1">
      <alignment horizontal="center" vertical="center"/>
    </xf>
    <xf numFmtId="0" fontId="0" fillId="0" borderId="2" xfId="0" applyBorder="1" applyAlignment="1">
      <alignment horizontal="left"/>
    </xf>
    <xf numFmtId="0" fontId="0" fillId="0" borderId="4" xfId="0" applyBorder="1" applyAlignment="1">
      <alignment horizontal="left"/>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1" fillId="33" borderId="13" xfId="0" applyFont="1" applyFill="1" applyBorder="1" applyAlignment="1">
      <alignment horizontal="center" vertical="center"/>
    </xf>
    <xf numFmtId="0" fontId="1" fillId="33" borderId="14" xfId="0" applyFont="1" applyFill="1" applyBorder="1" applyAlignment="1">
      <alignment horizontal="center" vertical="center"/>
    </xf>
    <xf numFmtId="0" fontId="1" fillId="33" borderId="18" xfId="0" applyFont="1" applyFill="1" applyBorder="1" applyAlignment="1">
      <alignment horizontal="center" vertical="center"/>
    </xf>
    <xf numFmtId="0" fontId="1" fillId="33" borderId="19" xfId="0" applyFont="1" applyFill="1" applyBorder="1" applyAlignment="1">
      <alignment horizontal="center" vertical="center"/>
    </xf>
    <xf numFmtId="0" fontId="0" fillId="0" borderId="23" xfId="0" applyBorder="1" applyAlignment="1">
      <alignment horizontal="center"/>
    </xf>
    <xf numFmtId="0" fontId="0" fillId="0" borderId="0" xfId="0" applyBorder="1" applyAlignment="1">
      <alignment horizontal="center"/>
    </xf>
    <xf numFmtId="0" fontId="0" fillId="0" borderId="24" xfId="0" applyBorder="1" applyAlignment="1">
      <alignment horizontal="center"/>
    </xf>
    <xf numFmtId="0" fontId="1" fillId="0" borderId="23" xfId="0" applyFont="1" applyBorder="1" applyAlignment="1">
      <alignment horizontal="center"/>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4" xfId="0" applyBorder="1" applyAlignment="1">
      <alignment horizontal="left" vertical="center" wrapText="1"/>
    </xf>
    <xf numFmtId="10" fontId="0" fillId="0" borderId="2" xfId="0" applyNumberFormat="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10" fontId="0" fillId="0" borderId="2" xfId="0" applyNumberFormat="1" applyBorder="1" applyAlignment="1">
      <alignment horizontal="center" wrapText="1"/>
    </xf>
    <xf numFmtId="0" fontId="0" fillId="0" borderId="23" xfId="0" applyBorder="1" applyAlignment="1">
      <alignment horizontal="left" vertical="center"/>
    </xf>
    <xf numFmtId="0" fontId="0" fillId="0" borderId="0" xfId="0" applyBorder="1" applyAlignment="1">
      <alignment horizontal="left" vertical="center"/>
    </xf>
    <xf numFmtId="0" fontId="0" fillId="0" borderId="24"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26" xfId="0" applyBorder="1" applyAlignment="1">
      <alignment horizontal="left"/>
    </xf>
    <xf numFmtId="0" fontId="0" fillId="0" borderId="27" xfId="0" applyBorder="1" applyAlignment="1">
      <alignment horizontal="left"/>
    </xf>
    <xf numFmtId="10" fontId="0" fillId="0" borderId="26" xfId="0" applyNumberFormat="1" applyBorder="1" applyAlignment="1">
      <alignment horizontal="center"/>
    </xf>
    <xf numFmtId="10" fontId="0" fillId="0" borderId="28" xfId="0" applyNumberFormat="1" applyBorder="1" applyAlignment="1">
      <alignment horizontal="center"/>
    </xf>
    <xf numFmtId="10" fontId="0" fillId="0" borderId="27" xfId="0" applyNumberFormat="1" applyBorder="1" applyAlignment="1">
      <alignment horizontal="center"/>
    </xf>
    <xf numFmtId="0" fontId="0" fillId="0" borderId="11" xfId="0" applyBorder="1" applyAlignment="1">
      <alignment horizontal="left" wrapText="1"/>
    </xf>
    <xf numFmtId="0" fontId="0" fillId="0" borderId="12" xfId="0" applyBorder="1" applyAlignment="1">
      <alignment horizontal="left"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cellXfs>
  <cellStyles count="49">
    <cellStyle name="20% - Ênfase1" xfId="17" builtinId="30" customBuiltin="1"/>
    <cellStyle name="20% - Ênfase2" xfId="21" builtinId="34" customBuiltin="1"/>
    <cellStyle name="20% - Ênfase3" xfId="25" builtinId="38" customBuiltin="1"/>
    <cellStyle name="20% - Ênfase4" xfId="29" builtinId="42" customBuiltin="1"/>
    <cellStyle name="20% - Ênfase5" xfId="33" builtinId="46" customBuiltin="1"/>
    <cellStyle name="20% - Ênfase6" xfId="37" builtinId="50" customBuiltin="1"/>
    <cellStyle name="40% - Ênfase1" xfId="18" builtinId="31" customBuiltin="1"/>
    <cellStyle name="40% - Ênfase2" xfId="22" builtinId="35" customBuiltin="1"/>
    <cellStyle name="40% - Ênfase3" xfId="26" builtinId="39" customBuiltin="1"/>
    <cellStyle name="40% - Ênfase4" xfId="30" builtinId="43" customBuiltin="1"/>
    <cellStyle name="40% - Ênfase5" xfId="34" builtinId="47" customBuiltin="1"/>
    <cellStyle name="40% - Ênfase6" xfId="38" builtinId="51" customBuiltin="1"/>
    <cellStyle name="60% - Ênfase1" xfId="19" builtinId="32" customBuiltin="1"/>
    <cellStyle name="60% - Ênfase2" xfId="23" builtinId="36" customBuiltin="1"/>
    <cellStyle name="60% - Ênfase3" xfId="27" builtinId="40" customBuiltin="1"/>
    <cellStyle name="60% - Ênfase4" xfId="31" builtinId="44" customBuiltin="1"/>
    <cellStyle name="60% - Ênfase5" xfId="35" builtinId="48" customBuiltin="1"/>
    <cellStyle name="60% - Ênfase6" xfId="39" builtinId="52" customBuiltin="1"/>
    <cellStyle name="Bom" xfId="6" builtinId="26" customBuiltin="1"/>
    <cellStyle name="Cálculo" xfId="9" builtinId="22" customBuiltin="1"/>
    <cellStyle name="Célula de Verificação" xfId="11" builtinId="23" customBuiltin="1"/>
    <cellStyle name="Célula Vinculada" xfId="10" builtinId="24" customBuiltin="1"/>
    <cellStyle name="Ênfase1" xfId="16" builtinId="29" customBuiltin="1"/>
    <cellStyle name="Ênfase2" xfId="20" builtinId="33" customBuiltin="1"/>
    <cellStyle name="Ênfase3" xfId="24" builtinId="37" customBuiltin="1"/>
    <cellStyle name="Ênfase4" xfId="28" builtinId="41" customBuiltin="1"/>
    <cellStyle name="Ênfase5" xfId="32" builtinId="45" customBuiltin="1"/>
    <cellStyle name="Ênfase6" xfId="36" builtinId="49" customBuiltin="1"/>
    <cellStyle name="Entrada" xfId="7" builtinId="20" customBuiltin="1"/>
    <cellStyle name="Moeda 2" xfId="45"/>
    <cellStyle name="Normal" xfId="0" builtinId="0"/>
    <cellStyle name="Normal 2" xfId="41"/>
    <cellStyle name="Normal 2 2" xfId="43"/>
    <cellStyle name="Normal 2 3" xfId="1"/>
    <cellStyle name="Nota" xfId="13" builtinId="10" customBuiltin="1"/>
    <cellStyle name="Saída" xfId="8" builtinId="21" customBuiltin="1"/>
    <cellStyle name="Texto de Aviso" xfId="12" builtinId="11" customBuiltin="1"/>
    <cellStyle name="Texto Explicativo" xfId="14" builtinId="53" customBuiltin="1"/>
    <cellStyle name="Título 1" xfId="2" builtinId="16" customBuiltin="1"/>
    <cellStyle name="Título 2" xfId="3" builtinId="17" customBuiltin="1"/>
    <cellStyle name="Título 3" xfId="4" builtinId="18" customBuiltin="1"/>
    <cellStyle name="Título 4" xfId="5" builtinId="19" customBuiltin="1"/>
    <cellStyle name="Título 5" xfId="40"/>
    <cellStyle name="Total" xfId="15" builtinId="25" customBuiltin="1"/>
    <cellStyle name="Vírgula 2" xfId="48"/>
    <cellStyle name="Vírgula 2 2" xfId="42"/>
    <cellStyle name="Vírgula 2 2 2" xfId="46"/>
    <cellStyle name="Vírgula 3" xfId="44"/>
    <cellStyle name="Vírgula 3 2" xfId="47"/>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activeCell="N22" sqref="N22"/>
    </sheetView>
  </sheetViews>
  <sheetFormatPr defaultRowHeight="15" x14ac:dyDescent="0.25"/>
  <cols>
    <col min="1" max="1" width="10.7109375" style="25" bestFit="1" customWidth="1"/>
    <col min="2" max="2" width="35.5703125" style="25" bestFit="1" customWidth="1"/>
    <col min="3" max="3" width="23.42578125" style="25" bestFit="1" customWidth="1"/>
    <col min="4" max="4" width="5.5703125" style="25" bestFit="1" customWidth="1"/>
    <col min="5" max="6" width="11.140625" style="25" bestFit="1" customWidth="1"/>
    <col min="7" max="7" width="12.42578125" style="25" bestFit="1" customWidth="1"/>
    <col min="8" max="8" width="9.7109375" style="25" bestFit="1" customWidth="1"/>
  </cols>
  <sheetData>
    <row r="1" spans="1:8" ht="14.45" customHeight="1" x14ac:dyDescent="0.25">
      <c r="A1" s="23"/>
      <c r="B1" s="23" t="s">
        <v>45</v>
      </c>
      <c r="C1" s="23" t="s">
        <v>46</v>
      </c>
      <c r="D1" s="75" t="s">
        <v>47</v>
      </c>
      <c r="E1" s="75"/>
      <c r="F1" s="75" t="s">
        <v>48</v>
      </c>
      <c r="G1" s="75"/>
      <c r="H1" s="75"/>
    </row>
    <row r="2" spans="1:8" ht="40.9" customHeight="1" x14ac:dyDescent="0.25">
      <c r="A2" s="21"/>
      <c r="B2" s="21" t="s">
        <v>49</v>
      </c>
      <c r="C2" s="21" t="s">
        <v>50</v>
      </c>
      <c r="D2" s="76" t="s">
        <v>382</v>
      </c>
      <c r="E2" s="76"/>
      <c r="F2" s="76" t="s">
        <v>381</v>
      </c>
      <c r="G2" s="76"/>
      <c r="H2" s="76"/>
    </row>
    <row r="3" spans="1:8" x14ac:dyDescent="0.25">
      <c r="A3" s="77" t="s">
        <v>51</v>
      </c>
      <c r="B3" s="78"/>
      <c r="C3" s="78"/>
      <c r="D3" s="78"/>
      <c r="E3" s="78"/>
      <c r="F3" s="78"/>
      <c r="G3" s="78"/>
      <c r="H3" s="78"/>
    </row>
    <row r="4" spans="1:8" ht="30" x14ac:dyDescent="0.25">
      <c r="A4" s="26" t="s">
        <v>52</v>
      </c>
      <c r="B4" s="79" t="s">
        <v>53</v>
      </c>
      <c r="C4" s="79"/>
      <c r="D4" s="79"/>
      <c r="E4" s="79"/>
      <c r="F4" s="79"/>
      <c r="G4" s="28" t="s">
        <v>54</v>
      </c>
      <c r="H4" s="28" t="s">
        <v>55</v>
      </c>
    </row>
    <row r="5" spans="1:8" x14ac:dyDescent="0.25">
      <c r="A5" s="24" t="s">
        <v>56</v>
      </c>
      <c r="B5" s="74" t="s">
        <v>57</v>
      </c>
      <c r="C5" s="74"/>
      <c r="D5" s="74"/>
      <c r="E5" s="74"/>
      <c r="F5" s="74"/>
      <c r="G5" s="36"/>
      <c r="H5" s="11"/>
    </row>
    <row r="6" spans="1:8" x14ac:dyDescent="0.25">
      <c r="A6" s="24" t="s">
        <v>58</v>
      </c>
      <c r="B6" s="74" t="s">
        <v>59</v>
      </c>
      <c r="C6" s="74"/>
      <c r="D6" s="74"/>
      <c r="E6" s="74"/>
      <c r="F6" s="74"/>
      <c r="G6" s="36"/>
      <c r="H6" s="11"/>
    </row>
    <row r="7" spans="1:8" x14ac:dyDescent="0.25">
      <c r="A7" s="24" t="s">
        <v>60</v>
      </c>
      <c r="B7" s="74" t="s">
        <v>61</v>
      </c>
      <c r="C7" s="74"/>
      <c r="D7" s="74"/>
      <c r="E7" s="74"/>
      <c r="F7" s="74"/>
      <c r="G7" s="36"/>
      <c r="H7" s="11"/>
    </row>
    <row r="8" spans="1:8" x14ac:dyDescent="0.25">
      <c r="A8" s="24" t="s">
        <v>62</v>
      </c>
      <c r="B8" s="74" t="s">
        <v>63</v>
      </c>
      <c r="C8" s="74"/>
      <c r="D8" s="74"/>
      <c r="E8" s="74"/>
      <c r="F8" s="74"/>
      <c r="G8" s="36"/>
      <c r="H8" s="11"/>
    </row>
    <row r="9" spans="1:8" x14ac:dyDescent="0.25">
      <c r="A9" s="24" t="s">
        <v>64</v>
      </c>
      <c r="B9" s="74" t="s">
        <v>65</v>
      </c>
      <c r="C9" s="74"/>
      <c r="D9" s="74"/>
      <c r="E9" s="74"/>
      <c r="F9" s="74"/>
      <c r="G9" s="36"/>
      <c r="H9" s="11"/>
    </row>
    <row r="10" spans="1:8" x14ac:dyDescent="0.25">
      <c r="A10" s="24" t="s">
        <v>66</v>
      </c>
      <c r="B10" s="74" t="s">
        <v>67</v>
      </c>
      <c r="C10" s="74"/>
      <c r="D10" s="74"/>
      <c r="E10" s="74"/>
      <c r="F10" s="74"/>
      <c r="G10" s="36"/>
      <c r="H10" s="11"/>
    </row>
    <row r="11" spans="1:8" x14ac:dyDescent="0.25">
      <c r="A11" s="24" t="s">
        <v>68</v>
      </c>
      <c r="B11" s="74" t="s">
        <v>69</v>
      </c>
      <c r="C11" s="74"/>
      <c r="D11" s="74"/>
      <c r="E11" s="74"/>
      <c r="F11" s="74"/>
      <c r="G11" s="36"/>
      <c r="H11" s="11"/>
    </row>
    <row r="12" spans="1:8" x14ac:dyDescent="0.25">
      <c r="A12" s="31"/>
      <c r="B12" s="31"/>
      <c r="C12" s="31"/>
      <c r="D12" s="31"/>
      <c r="E12" s="31"/>
      <c r="F12" s="31"/>
      <c r="G12" s="37"/>
      <c r="H12" s="31"/>
    </row>
    <row r="13" spans="1:8" x14ac:dyDescent="0.25">
      <c r="A13" s="22"/>
      <c r="B13" s="33" t="s">
        <v>70</v>
      </c>
      <c r="C13" s="22"/>
      <c r="D13" s="73" t="s">
        <v>71</v>
      </c>
      <c r="E13" s="73"/>
      <c r="F13" s="35"/>
      <c r="G13" s="38">
        <v>0</v>
      </c>
      <c r="H13" s="20"/>
    </row>
    <row r="14" spans="1:8" x14ac:dyDescent="0.25">
      <c r="A14" s="22"/>
      <c r="B14" s="33"/>
      <c r="C14" s="22"/>
      <c r="D14" s="73" t="s">
        <v>72</v>
      </c>
      <c r="E14" s="73"/>
      <c r="F14" s="35"/>
      <c r="G14" s="38">
        <v>0</v>
      </c>
      <c r="H14" s="20"/>
    </row>
    <row r="15" spans="1:8" x14ac:dyDescent="0.25">
      <c r="A15" s="22"/>
      <c r="B15" s="33" t="s">
        <v>70</v>
      </c>
      <c r="C15" s="22"/>
      <c r="D15" s="73" t="s">
        <v>73</v>
      </c>
      <c r="E15" s="73"/>
      <c r="F15" s="35"/>
      <c r="G15" s="38">
        <v>0</v>
      </c>
      <c r="H15" s="20"/>
    </row>
    <row r="16" spans="1:8" x14ac:dyDescent="0.25">
      <c r="A16" s="30"/>
      <c r="B16" s="30"/>
      <c r="C16" s="30"/>
      <c r="D16" s="30"/>
      <c r="E16" s="30"/>
      <c r="F16" s="30"/>
      <c r="G16" s="30"/>
      <c r="H16" s="30"/>
    </row>
  </sheetData>
  <mergeCells count="16">
    <mergeCell ref="B4:F4"/>
    <mergeCell ref="B5:F5"/>
    <mergeCell ref="B6:F6"/>
    <mergeCell ref="B7:F7"/>
    <mergeCell ref="D1:E1"/>
    <mergeCell ref="F1:H1"/>
    <mergeCell ref="D2:E2"/>
    <mergeCell ref="F2:H2"/>
    <mergeCell ref="A3:H3"/>
    <mergeCell ref="D14:E14"/>
    <mergeCell ref="D13:E13"/>
    <mergeCell ref="D15:E15"/>
    <mergeCell ref="B11:F11"/>
    <mergeCell ref="B8:F8"/>
    <mergeCell ref="B9:F9"/>
    <mergeCell ref="B10:F10"/>
  </mergeCells>
  <pageMargins left="0.511811024" right="0.511811024" top="0.78740157499999996" bottom="0.78740157499999996" header="0.31496062000000002" footer="0.31496062000000002"/>
  <pageSetup paperSize="9"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workbookViewId="0">
      <selection activeCell="H16" sqref="H16"/>
    </sheetView>
  </sheetViews>
  <sheetFormatPr defaultRowHeight="15" x14ac:dyDescent="0.25"/>
  <cols>
    <col min="1" max="1" width="5.28515625" style="25" bestFit="1" customWidth="1"/>
    <col min="2" max="2" width="38.85546875" style="25" bestFit="1" customWidth="1"/>
    <col min="3" max="3" width="16.5703125" style="25" bestFit="1" customWidth="1"/>
    <col min="4" max="4" width="13.28515625" style="25" bestFit="1" customWidth="1"/>
    <col min="5" max="5" width="13.42578125" style="25" customWidth="1"/>
  </cols>
  <sheetData>
    <row r="1" spans="1:6" ht="14.45" customHeight="1" x14ac:dyDescent="0.25">
      <c r="A1" s="23"/>
      <c r="B1" s="23" t="s">
        <v>45</v>
      </c>
      <c r="C1" s="23" t="s">
        <v>46</v>
      </c>
      <c r="D1" s="19" t="s">
        <v>47</v>
      </c>
      <c r="E1" s="75" t="s">
        <v>48</v>
      </c>
      <c r="F1" s="75"/>
    </row>
    <row r="2" spans="1:6" ht="52.9" customHeight="1" x14ac:dyDescent="0.25">
      <c r="A2" s="21"/>
      <c r="B2" s="21" t="s">
        <v>49</v>
      </c>
      <c r="C2" s="21" t="s">
        <v>50</v>
      </c>
      <c r="D2" s="20" t="s">
        <v>382</v>
      </c>
      <c r="E2" s="76" t="s">
        <v>381</v>
      </c>
      <c r="F2" s="76"/>
    </row>
    <row r="3" spans="1:6" x14ac:dyDescent="0.25">
      <c r="A3"/>
      <c r="B3"/>
      <c r="C3"/>
      <c r="D3"/>
      <c r="E3"/>
    </row>
    <row r="4" spans="1:6" ht="30" x14ac:dyDescent="0.25">
      <c r="A4" s="26" t="s">
        <v>52</v>
      </c>
      <c r="B4" s="26" t="s">
        <v>53</v>
      </c>
      <c r="C4" s="27" t="s">
        <v>74</v>
      </c>
      <c r="D4" s="27" t="s">
        <v>75</v>
      </c>
      <c r="E4" s="27" t="s">
        <v>76</v>
      </c>
    </row>
    <row r="5" spans="1:6" ht="26.25" thickBot="1" x14ac:dyDescent="0.3">
      <c r="A5" s="24" t="s">
        <v>56</v>
      </c>
      <c r="B5" s="24" t="s">
        <v>57</v>
      </c>
      <c r="C5" s="15" t="s">
        <v>383</v>
      </c>
      <c r="D5" s="39" t="s">
        <v>398</v>
      </c>
      <c r="E5" s="39" t="s">
        <v>399</v>
      </c>
    </row>
    <row r="6" spans="1:6" ht="27" thickTop="1" thickBot="1" x14ac:dyDescent="0.3">
      <c r="A6" s="24" t="s">
        <v>58</v>
      </c>
      <c r="B6" s="24" t="s">
        <v>59</v>
      </c>
      <c r="C6" s="15" t="s">
        <v>384</v>
      </c>
      <c r="D6" s="39" t="s">
        <v>400</v>
      </c>
      <c r="E6" s="15" t="s">
        <v>70</v>
      </c>
    </row>
    <row r="7" spans="1:6" ht="27" thickTop="1" thickBot="1" x14ac:dyDescent="0.3">
      <c r="A7" s="24" t="s">
        <v>60</v>
      </c>
      <c r="B7" s="24" t="s">
        <v>61</v>
      </c>
      <c r="C7" s="15" t="s">
        <v>385</v>
      </c>
      <c r="D7" s="39" t="s">
        <v>400</v>
      </c>
      <c r="E7" s="15" t="s">
        <v>70</v>
      </c>
    </row>
    <row r="8" spans="1:6" ht="27" thickTop="1" thickBot="1" x14ac:dyDescent="0.3">
      <c r="A8" s="24" t="s">
        <v>62</v>
      </c>
      <c r="B8" s="24" t="s">
        <v>63</v>
      </c>
      <c r="C8" s="15" t="s">
        <v>386</v>
      </c>
      <c r="D8" s="15" t="s">
        <v>70</v>
      </c>
      <c r="E8" s="39" t="s">
        <v>400</v>
      </c>
    </row>
    <row r="9" spans="1:6" ht="27" thickTop="1" thickBot="1" x14ac:dyDescent="0.3">
      <c r="A9" s="24" t="s">
        <v>64</v>
      </c>
      <c r="B9" s="24" t="s">
        <v>65</v>
      </c>
      <c r="C9" s="15" t="s">
        <v>387</v>
      </c>
      <c r="D9" s="15" t="s">
        <v>70</v>
      </c>
      <c r="E9" s="39" t="s">
        <v>400</v>
      </c>
    </row>
    <row r="10" spans="1:6" ht="27" thickTop="1" thickBot="1" x14ac:dyDescent="0.3">
      <c r="A10" s="24" t="s">
        <v>66</v>
      </c>
      <c r="B10" s="24" t="s">
        <v>67</v>
      </c>
      <c r="C10" s="15" t="s">
        <v>388</v>
      </c>
      <c r="D10" s="15" t="s">
        <v>70</v>
      </c>
      <c r="E10" s="39" t="s">
        <v>401</v>
      </c>
    </row>
    <row r="11" spans="1:6" ht="27" thickTop="1" thickBot="1" x14ac:dyDescent="0.3">
      <c r="A11" s="24" t="s">
        <v>68</v>
      </c>
      <c r="B11" s="24" t="s">
        <v>69</v>
      </c>
      <c r="C11" s="15" t="s">
        <v>389</v>
      </c>
      <c r="D11" s="15" t="s">
        <v>70</v>
      </c>
      <c r="E11" s="39" t="s">
        <v>400</v>
      </c>
    </row>
    <row r="12" spans="1:6" ht="15.75" thickTop="1" x14ac:dyDescent="0.25">
      <c r="A12" s="76"/>
      <c r="B12" s="76"/>
      <c r="C12" s="30"/>
      <c r="D12" s="30" t="s">
        <v>390</v>
      </c>
      <c r="E12" s="30" t="s">
        <v>391</v>
      </c>
    </row>
    <row r="13" spans="1:6" x14ac:dyDescent="0.25">
      <c r="A13" s="76"/>
      <c r="B13" s="76"/>
      <c r="C13" s="30"/>
      <c r="D13" s="40">
        <v>0</v>
      </c>
      <c r="E13" s="40">
        <v>0</v>
      </c>
    </row>
    <row r="14" spans="1:6" x14ac:dyDescent="0.25">
      <c r="A14" s="76"/>
      <c r="B14" s="76"/>
      <c r="C14" s="30"/>
      <c r="D14" s="30" t="s">
        <v>390</v>
      </c>
      <c r="E14" s="30" t="s">
        <v>77</v>
      </c>
    </row>
    <row r="15" spans="1:6" x14ac:dyDescent="0.25">
      <c r="A15" s="76"/>
      <c r="B15" s="76"/>
      <c r="C15" s="30"/>
      <c r="D15" s="40">
        <v>0</v>
      </c>
      <c r="E15" s="40">
        <v>0</v>
      </c>
    </row>
    <row r="16" spans="1:6" x14ac:dyDescent="0.25">
      <c r="A16" s="31"/>
      <c r="B16" s="31"/>
      <c r="C16" s="31"/>
      <c r="D16" s="31"/>
      <c r="E16" s="31"/>
    </row>
    <row r="17" spans="1:5" x14ac:dyDescent="0.25">
      <c r="A17" s="30"/>
      <c r="B17" s="30"/>
      <c r="C17" s="30"/>
      <c r="D17" s="30"/>
      <c r="E17" s="30"/>
    </row>
    <row r="18" spans="1:5" x14ac:dyDescent="0.25">
      <c r="A18"/>
      <c r="B18"/>
      <c r="C18"/>
      <c r="D18"/>
      <c r="E18"/>
    </row>
  </sheetData>
  <mergeCells count="6">
    <mergeCell ref="A14:B14"/>
    <mergeCell ref="A15:B15"/>
    <mergeCell ref="E1:F1"/>
    <mergeCell ref="E2:F2"/>
    <mergeCell ref="A12:B12"/>
    <mergeCell ref="A13:B13"/>
  </mergeCells>
  <pageMargins left="0.511811024" right="0.511811024" top="0.78740157499999996" bottom="0.78740157499999996" header="0.31496062000000002" footer="0.3149606200000000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4"/>
  <sheetViews>
    <sheetView topLeftCell="A79" workbookViewId="0">
      <selection activeCell="P20" sqref="P20"/>
    </sheetView>
  </sheetViews>
  <sheetFormatPr defaultRowHeight="15" x14ac:dyDescent="0.25"/>
  <cols>
    <col min="1" max="1" width="5.7109375" style="18" bestFit="1" customWidth="1"/>
    <col min="2" max="2" width="12.42578125" style="17" customWidth="1"/>
    <col min="3" max="3" width="8.140625" style="17" customWidth="1"/>
    <col min="4" max="4" width="50" style="72" customWidth="1"/>
    <col min="5" max="5" width="7.5703125" style="34" bestFit="1" customWidth="1"/>
    <col min="6" max="6" width="7.5703125" style="17" bestFit="1" customWidth="1"/>
    <col min="7" max="7" width="10.5703125" style="63" bestFit="1" customWidth="1"/>
    <col min="8" max="8" width="11.28515625" style="63" bestFit="1" customWidth="1"/>
    <col min="9" max="9" width="8.7109375" style="63" bestFit="1" customWidth="1"/>
    <col min="10" max="10" width="11.28515625" style="63" bestFit="1" customWidth="1"/>
    <col min="11" max="11" width="11.42578125" style="63" bestFit="1" customWidth="1"/>
    <col min="12" max="12" width="12.42578125" style="63" bestFit="1" customWidth="1"/>
    <col min="13" max="13" width="12.5703125" style="63" bestFit="1" customWidth="1"/>
    <col min="14" max="14" width="9.7109375" style="17" bestFit="1" customWidth="1"/>
  </cols>
  <sheetData>
    <row r="1" spans="1:14" ht="14.45" customHeight="1" x14ac:dyDescent="0.25">
      <c r="A1" s="64"/>
      <c r="B1" s="71"/>
      <c r="C1" s="71"/>
      <c r="D1" s="41" t="s">
        <v>45</v>
      </c>
      <c r="E1" s="94" t="s">
        <v>46</v>
      </c>
      <c r="F1" s="94"/>
      <c r="G1" s="94"/>
      <c r="H1" s="95" t="s">
        <v>47</v>
      </c>
      <c r="I1" s="95"/>
      <c r="J1" s="95"/>
      <c r="K1" s="80" t="s">
        <v>48</v>
      </c>
      <c r="L1" s="80"/>
      <c r="M1" s="81"/>
      <c r="N1" s="81"/>
    </row>
    <row r="2" spans="1:14" ht="37.9" customHeight="1" x14ac:dyDescent="0.25">
      <c r="A2" s="65"/>
      <c r="B2" s="59"/>
      <c r="C2" s="59"/>
      <c r="D2" s="45" t="s">
        <v>49</v>
      </c>
      <c r="E2" s="96" t="s">
        <v>50</v>
      </c>
      <c r="F2" s="96"/>
      <c r="G2" s="96"/>
      <c r="H2" s="96" t="s">
        <v>382</v>
      </c>
      <c r="I2" s="96"/>
      <c r="J2" s="96"/>
      <c r="K2" s="82" t="s">
        <v>381</v>
      </c>
      <c r="L2" s="82"/>
      <c r="M2" s="83"/>
      <c r="N2" s="83"/>
    </row>
    <row r="3" spans="1:14" x14ac:dyDescent="0.25">
      <c r="A3" s="91" t="s">
        <v>78</v>
      </c>
      <c r="B3" s="92"/>
      <c r="C3" s="92"/>
      <c r="D3" s="92"/>
      <c r="E3" s="92"/>
      <c r="F3" s="92"/>
      <c r="G3" s="92"/>
      <c r="H3" s="92"/>
      <c r="I3" s="92"/>
      <c r="J3" s="92"/>
      <c r="K3" s="92"/>
      <c r="L3" s="92"/>
      <c r="M3" s="92"/>
      <c r="N3" s="92"/>
    </row>
    <row r="4" spans="1:14" x14ac:dyDescent="0.25">
      <c r="A4" s="93" t="s">
        <v>52</v>
      </c>
      <c r="B4" s="88" t="s">
        <v>79</v>
      </c>
      <c r="C4" s="88" t="s">
        <v>80</v>
      </c>
      <c r="D4" s="86" t="s">
        <v>53</v>
      </c>
      <c r="E4" s="88" t="s">
        <v>81</v>
      </c>
      <c r="F4" s="88" t="s">
        <v>82</v>
      </c>
      <c r="G4" s="90" t="s">
        <v>83</v>
      </c>
      <c r="H4" s="88" t="s">
        <v>84</v>
      </c>
      <c r="I4" s="88"/>
      <c r="J4" s="88"/>
      <c r="K4" s="90" t="s">
        <v>54</v>
      </c>
      <c r="L4" s="90"/>
      <c r="M4" s="90"/>
      <c r="N4" s="88" t="s">
        <v>55</v>
      </c>
    </row>
    <row r="5" spans="1:14" x14ac:dyDescent="0.25">
      <c r="A5" s="93"/>
      <c r="B5" s="88"/>
      <c r="C5" s="88"/>
      <c r="D5" s="87"/>
      <c r="E5" s="89"/>
      <c r="F5" s="88"/>
      <c r="G5" s="90"/>
      <c r="H5" s="49" t="s">
        <v>85</v>
      </c>
      <c r="I5" s="49" t="s">
        <v>86</v>
      </c>
      <c r="J5" s="49" t="s">
        <v>54</v>
      </c>
      <c r="K5" s="49" t="s">
        <v>85</v>
      </c>
      <c r="L5" s="49" t="s">
        <v>86</v>
      </c>
      <c r="M5" s="49" t="s">
        <v>54</v>
      </c>
      <c r="N5" s="88"/>
    </row>
    <row r="6" spans="1:14" x14ac:dyDescent="0.25">
      <c r="A6" s="66" t="s">
        <v>56</v>
      </c>
      <c r="B6" s="50"/>
      <c r="C6" s="50"/>
      <c r="D6" s="42" t="s">
        <v>57</v>
      </c>
      <c r="E6" s="66"/>
      <c r="F6" s="50"/>
      <c r="G6" s="51"/>
      <c r="H6" s="51"/>
      <c r="I6" s="51"/>
      <c r="J6" s="51"/>
      <c r="K6" s="51"/>
      <c r="L6" s="51"/>
      <c r="M6" s="51"/>
      <c r="N6" s="52"/>
    </row>
    <row r="7" spans="1:14" x14ac:dyDescent="0.25">
      <c r="A7" s="66" t="s">
        <v>87</v>
      </c>
      <c r="B7" s="50"/>
      <c r="C7" s="50"/>
      <c r="D7" s="42" t="s">
        <v>88</v>
      </c>
      <c r="E7" s="66"/>
      <c r="F7" s="50"/>
      <c r="G7" s="51"/>
      <c r="H7" s="51"/>
      <c r="I7" s="51"/>
      <c r="J7" s="51"/>
      <c r="K7" s="51"/>
      <c r="L7" s="51"/>
      <c r="M7" s="51"/>
      <c r="N7" s="52"/>
    </row>
    <row r="8" spans="1:14" ht="25.5" x14ac:dyDescent="0.25">
      <c r="A8" s="67" t="s">
        <v>89</v>
      </c>
      <c r="B8" s="53" t="s">
        <v>90</v>
      </c>
      <c r="C8" s="53" t="s">
        <v>91</v>
      </c>
      <c r="D8" s="43" t="s">
        <v>92</v>
      </c>
      <c r="E8" s="53" t="s">
        <v>93</v>
      </c>
      <c r="F8" s="53">
        <v>44</v>
      </c>
      <c r="G8" s="54"/>
      <c r="H8" s="54"/>
      <c r="I8" s="54"/>
      <c r="J8" s="54"/>
      <c r="K8" s="54"/>
      <c r="L8" s="54"/>
      <c r="M8" s="54"/>
      <c r="N8" s="55"/>
    </row>
    <row r="9" spans="1:14" ht="25.5" x14ac:dyDescent="0.25">
      <c r="A9" s="67" t="s">
        <v>94</v>
      </c>
      <c r="B9" s="53" t="s">
        <v>95</v>
      </c>
      <c r="C9" s="53" t="s">
        <v>91</v>
      </c>
      <c r="D9" s="43" t="s">
        <v>96</v>
      </c>
      <c r="E9" s="53" t="s">
        <v>97</v>
      </c>
      <c r="F9" s="53">
        <v>2</v>
      </c>
      <c r="G9" s="54"/>
      <c r="H9" s="54"/>
      <c r="I9" s="54"/>
      <c r="J9" s="54"/>
      <c r="K9" s="54"/>
      <c r="L9" s="54"/>
      <c r="M9" s="54"/>
      <c r="N9" s="55"/>
    </row>
    <row r="10" spans="1:14" x14ac:dyDescent="0.25">
      <c r="A10" s="66" t="s">
        <v>58</v>
      </c>
      <c r="B10" s="50"/>
      <c r="C10" s="50"/>
      <c r="D10" s="42" t="s">
        <v>59</v>
      </c>
      <c r="E10" s="66"/>
      <c r="F10" s="50"/>
      <c r="G10" s="51"/>
      <c r="H10" s="51"/>
      <c r="I10" s="51"/>
      <c r="J10" s="51"/>
      <c r="K10" s="51"/>
      <c r="L10" s="51"/>
      <c r="M10" s="51"/>
      <c r="N10" s="52"/>
    </row>
    <row r="11" spans="1:14" x14ac:dyDescent="0.25">
      <c r="A11" s="66" t="s">
        <v>98</v>
      </c>
      <c r="B11" s="50"/>
      <c r="C11" s="50"/>
      <c r="D11" s="42" t="s">
        <v>99</v>
      </c>
      <c r="E11" s="66"/>
      <c r="F11" s="50"/>
      <c r="G11" s="51"/>
      <c r="H11" s="51"/>
      <c r="I11" s="51"/>
      <c r="J11" s="51"/>
      <c r="K11" s="51"/>
      <c r="L11" s="51"/>
      <c r="M11" s="51"/>
      <c r="N11" s="52"/>
    </row>
    <row r="12" spans="1:14" x14ac:dyDescent="0.25">
      <c r="A12" s="67" t="s">
        <v>100</v>
      </c>
      <c r="B12" s="53" t="s">
        <v>101</v>
      </c>
      <c r="C12" s="53" t="s">
        <v>91</v>
      </c>
      <c r="D12" s="43" t="s">
        <v>102</v>
      </c>
      <c r="E12" s="53" t="s">
        <v>103</v>
      </c>
      <c r="F12" s="53">
        <v>2.5</v>
      </c>
      <c r="G12" s="54"/>
      <c r="H12" s="54"/>
      <c r="I12" s="54"/>
      <c r="J12" s="54"/>
      <c r="K12" s="54"/>
      <c r="L12" s="54"/>
      <c r="M12" s="54"/>
      <c r="N12" s="55"/>
    </row>
    <row r="13" spans="1:14" x14ac:dyDescent="0.25">
      <c r="A13" s="66" t="s">
        <v>104</v>
      </c>
      <c r="B13" s="50"/>
      <c r="C13" s="50"/>
      <c r="D13" s="42" t="s">
        <v>105</v>
      </c>
      <c r="E13" s="66"/>
      <c r="F13" s="50"/>
      <c r="G13" s="51"/>
      <c r="H13" s="51"/>
      <c r="I13" s="51"/>
      <c r="J13" s="51"/>
      <c r="K13" s="51"/>
      <c r="L13" s="51"/>
      <c r="M13" s="51"/>
      <c r="N13" s="52"/>
    </row>
    <row r="14" spans="1:14" ht="38.25" x14ac:dyDescent="0.25">
      <c r="A14" s="68" t="s">
        <v>106</v>
      </c>
      <c r="B14" s="56" t="s">
        <v>107</v>
      </c>
      <c r="C14" s="56" t="s">
        <v>91</v>
      </c>
      <c r="D14" s="44" t="s">
        <v>108</v>
      </c>
      <c r="E14" s="56" t="s">
        <v>103</v>
      </c>
      <c r="F14" s="56">
        <v>584.57000000000005</v>
      </c>
      <c r="G14" s="57"/>
      <c r="H14" s="57"/>
      <c r="I14" s="57"/>
      <c r="J14" s="57"/>
      <c r="K14" s="57"/>
      <c r="L14" s="57"/>
      <c r="M14" s="57"/>
      <c r="N14" s="58"/>
    </row>
    <row r="15" spans="1:14" ht="25.5" x14ac:dyDescent="0.25">
      <c r="A15" s="66" t="s">
        <v>109</v>
      </c>
      <c r="B15" s="50"/>
      <c r="C15" s="50"/>
      <c r="D15" s="42" t="s">
        <v>110</v>
      </c>
      <c r="E15" s="66"/>
      <c r="F15" s="50"/>
      <c r="G15" s="51"/>
      <c r="H15" s="51"/>
      <c r="I15" s="51"/>
      <c r="J15" s="51"/>
      <c r="K15" s="51"/>
      <c r="L15" s="51"/>
      <c r="M15" s="51"/>
      <c r="N15" s="52"/>
    </row>
    <row r="16" spans="1:14" ht="38.25" x14ac:dyDescent="0.25">
      <c r="A16" s="67" t="s">
        <v>111</v>
      </c>
      <c r="B16" s="53" t="s">
        <v>112</v>
      </c>
      <c r="C16" s="53" t="s">
        <v>91</v>
      </c>
      <c r="D16" s="43" t="s">
        <v>113</v>
      </c>
      <c r="E16" s="53" t="s">
        <v>103</v>
      </c>
      <c r="F16" s="53">
        <v>119.47</v>
      </c>
      <c r="G16" s="54"/>
      <c r="H16" s="54"/>
      <c r="I16" s="54"/>
      <c r="J16" s="54"/>
      <c r="K16" s="54"/>
      <c r="L16" s="54"/>
      <c r="M16" s="54"/>
      <c r="N16" s="55"/>
    </row>
    <row r="17" spans="1:14" ht="38.25" x14ac:dyDescent="0.25">
      <c r="A17" s="67" t="s">
        <v>114</v>
      </c>
      <c r="B17" s="53" t="s">
        <v>115</v>
      </c>
      <c r="C17" s="53" t="s">
        <v>91</v>
      </c>
      <c r="D17" s="43" t="s">
        <v>116</v>
      </c>
      <c r="E17" s="53" t="s">
        <v>103</v>
      </c>
      <c r="F17" s="53">
        <v>317.51</v>
      </c>
      <c r="G17" s="54"/>
      <c r="H17" s="54"/>
      <c r="I17" s="54"/>
      <c r="J17" s="54"/>
      <c r="K17" s="54"/>
      <c r="L17" s="54"/>
      <c r="M17" s="54"/>
      <c r="N17" s="55"/>
    </row>
    <row r="18" spans="1:14" ht="38.25" x14ac:dyDescent="0.25">
      <c r="A18" s="67" t="s">
        <v>117</v>
      </c>
      <c r="B18" s="53" t="s">
        <v>118</v>
      </c>
      <c r="C18" s="53" t="s">
        <v>91</v>
      </c>
      <c r="D18" s="43" t="s">
        <v>119</v>
      </c>
      <c r="E18" s="53" t="s">
        <v>103</v>
      </c>
      <c r="F18" s="53">
        <v>49.45</v>
      </c>
      <c r="G18" s="54"/>
      <c r="H18" s="54"/>
      <c r="I18" s="54"/>
      <c r="J18" s="54"/>
      <c r="K18" s="54"/>
      <c r="L18" s="54"/>
      <c r="M18" s="54"/>
      <c r="N18" s="55"/>
    </row>
    <row r="19" spans="1:14" ht="25.5" x14ac:dyDescent="0.25">
      <c r="A19" s="66" t="s">
        <v>120</v>
      </c>
      <c r="B19" s="50"/>
      <c r="C19" s="50"/>
      <c r="D19" s="42" t="s">
        <v>121</v>
      </c>
      <c r="E19" s="66"/>
      <c r="F19" s="50"/>
      <c r="G19" s="51"/>
      <c r="H19" s="51"/>
      <c r="I19" s="51"/>
      <c r="J19" s="51"/>
      <c r="K19" s="51"/>
      <c r="L19" s="51"/>
      <c r="M19" s="51"/>
      <c r="N19" s="52"/>
    </row>
    <row r="20" spans="1:14" ht="38.25" x14ac:dyDescent="0.25">
      <c r="A20" s="67" t="s">
        <v>122</v>
      </c>
      <c r="B20" s="53" t="s">
        <v>393</v>
      </c>
      <c r="C20" s="53" t="s">
        <v>123</v>
      </c>
      <c r="D20" s="43" t="s">
        <v>124</v>
      </c>
      <c r="E20" s="53" t="s">
        <v>125</v>
      </c>
      <c r="F20" s="53">
        <v>15</v>
      </c>
      <c r="G20" s="54"/>
      <c r="H20" s="54"/>
      <c r="I20" s="54"/>
      <c r="J20" s="54"/>
      <c r="K20" s="54"/>
      <c r="L20" s="54"/>
      <c r="M20" s="54"/>
      <c r="N20" s="55"/>
    </row>
    <row r="21" spans="1:14" x14ac:dyDescent="0.25">
      <c r="A21" s="66" t="s">
        <v>126</v>
      </c>
      <c r="B21" s="50"/>
      <c r="C21" s="50"/>
      <c r="D21" s="42" t="s">
        <v>127</v>
      </c>
      <c r="E21" s="66"/>
      <c r="F21" s="50"/>
      <c r="G21" s="51"/>
      <c r="H21" s="51"/>
      <c r="I21" s="51"/>
      <c r="J21" s="51"/>
      <c r="K21" s="51"/>
      <c r="L21" s="51"/>
      <c r="M21" s="51"/>
      <c r="N21" s="52"/>
    </row>
    <row r="22" spans="1:14" ht="25.5" x14ac:dyDescent="0.25">
      <c r="A22" s="67" t="s">
        <v>128</v>
      </c>
      <c r="B22" s="53" t="s">
        <v>392</v>
      </c>
      <c r="C22" s="53" t="s">
        <v>123</v>
      </c>
      <c r="D22" s="43" t="s">
        <v>129</v>
      </c>
      <c r="E22" s="53" t="s">
        <v>125</v>
      </c>
      <c r="F22" s="53">
        <v>86.1</v>
      </c>
      <c r="G22" s="54"/>
      <c r="H22" s="54"/>
      <c r="I22" s="54"/>
      <c r="J22" s="54"/>
      <c r="K22" s="54"/>
      <c r="L22" s="54"/>
      <c r="M22" s="54"/>
      <c r="N22" s="55"/>
    </row>
    <row r="23" spans="1:14" ht="38.25" x14ac:dyDescent="0.25">
      <c r="A23" s="66" t="s">
        <v>130</v>
      </c>
      <c r="B23" s="50"/>
      <c r="C23" s="50"/>
      <c r="D23" s="42" t="s">
        <v>131</v>
      </c>
      <c r="E23" s="66"/>
      <c r="F23" s="50"/>
      <c r="G23" s="51"/>
      <c r="H23" s="51"/>
      <c r="I23" s="51"/>
      <c r="J23" s="51"/>
      <c r="K23" s="51"/>
      <c r="L23" s="51"/>
      <c r="M23" s="51"/>
      <c r="N23" s="52"/>
    </row>
    <row r="24" spans="1:14" ht="38.25" x14ac:dyDescent="0.25">
      <c r="A24" s="67" t="s">
        <v>132</v>
      </c>
      <c r="B24" s="53" t="s">
        <v>133</v>
      </c>
      <c r="C24" s="53" t="s">
        <v>91</v>
      </c>
      <c r="D24" s="43" t="s">
        <v>134</v>
      </c>
      <c r="E24" s="53" t="s">
        <v>135</v>
      </c>
      <c r="F24" s="53">
        <v>1.03</v>
      </c>
      <c r="G24" s="54"/>
      <c r="H24" s="54"/>
      <c r="I24" s="54"/>
      <c r="J24" s="54"/>
      <c r="K24" s="54"/>
      <c r="L24" s="54"/>
      <c r="M24" s="54"/>
      <c r="N24" s="55"/>
    </row>
    <row r="25" spans="1:14" ht="38.25" x14ac:dyDescent="0.25">
      <c r="A25" s="67" t="s">
        <v>136</v>
      </c>
      <c r="B25" s="53" t="s">
        <v>137</v>
      </c>
      <c r="C25" s="53" t="s">
        <v>91</v>
      </c>
      <c r="D25" s="43" t="s">
        <v>138</v>
      </c>
      <c r="E25" s="53" t="s">
        <v>135</v>
      </c>
      <c r="F25" s="53">
        <v>0.42</v>
      </c>
      <c r="G25" s="54"/>
      <c r="H25" s="54"/>
      <c r="I25" s="54"/>
      <c r="J25" s="54"/>
      <c r="K25" s="54"/>
      <c r="L25" s="54"/>
      <c r="M25" s="54"/>
      <c r="N25" s="55"/>
    </row>
    <row r="26" spans="1:14" x14ac:dyDescent="0.25">
      <c r="A26" s="66" t="s">
        <v>139</v>
      </c>
      <c r="B26" s="50"/>
      <c r="C26" s="50"/>
      <c r="D26" s="42" t="s">
        <v>140</v>
      </c>
      <c r="E26" s="66"/>
      <c r="F26" s="50"/>
      <c r="G26" s="51"/>
      <c r="H26" s="51"/>
      <c r="I26" s="51"/>
      <c r="J26" s="51"/>
      <c r="K26" s="51"/>
      <c r="L26" s="51"/>
      <c r="M26" s="51"/>
      <c r="N26" s="52"/>
    </row>
    <row r="27" spans="1:14" ht="25.5" x14ac:dyDescent="0.25">
      <c r="A27" s="67" t="s">
        <v>141</v>
      </c>
      <c r="B27" s="53" t="s">
        <v>142</v>
      </c>
      <c r="C27" s="53" t="s">
        <v>91</v>
      </c>
      <c r="D27" s="43" t="s">
        <v>143</v>
      </c>
      <c r="E27" s="53" t="s">
        <v>103</v>
      </c>
      <c r="F27" s="53">
        <v>27.96</v>
      </c>
      <c r="G27" s="54"/>
      <c r="H27" s="54"/>
      <c r="I27" s="54"/>
      <c r="J27" s="54"/>
      <c r="K27" s="54"/>
      <c r="L27" s="54"/>
      <c r="M27" s="54"/>
      <c r="N27" s="55"/>
    </row>
    <row r="28" spans="1:14" ht="38.25" x14ac:dyDescent="0.25">
      <c r="A28" s="67" t="s">
        <v>144</v>
      </c>
      <c r="B28" s="53" t="s">
        <v>145</v>
      </c>
      <c r="C28" s="53" t="s">
        <v>91</v>
      </c>
      <c r="D28" s="43" t="s">
        <v>146</v>
      </c>
      <c r="E28" s="53" t="s">
        <v>103</v>
      </c>
      <c r="F28" s="53">
        <v>198.58</v>
      </c>
      <c r="G28" s="54"/>
      <c r="H28" s="54"/>
      <c r="I28" s="54"/>
      <c r="J28" s="54"/>
      <c r="K28" s="54"/>
      <c r="L28" s="54"/>
      <c r="M28" s="54"/>
      <c r="N28" s="55"/>
    </row>
    <row r="29" spans="1:14" x14ac:dyDescent="0.25">
      <c r="A29" s="66" t="s">
        <v>60</v>
      </c>
      <c r="B29" s="50"/>
      <c r="C29" s="50"/>
      <c r="D29" s="42" t="s">
        <v>61</v>
      </c>
      <c r="E29" s="66"/>
      <c r="F29" s="50"/>
      <c r="G29" s="51"/>
      <c r="H29" s="51"/>
      <c r="I29" s="51"/>
      <c r="J29" s="51"/>
      <c r="K29" s="51"/>
      <c r="L29" s="51"/>
      <c r="M29" s="51"/>
      <c r="N29" s="52"/>
    </row>
    <row r="30" spans="1:14" x14ac:dyDescent="0.25">
      <c r="A30" s="66" t="s">
        <v>147</v>
      </c>
      <c r="B30" s="50"/>
      <c r="C30" s="50"/>
      <c r="D30" s="42" t="s">
        <v>148</v>
      </c>
      <c r="E30" s="66"/>
      <c r="F30" s="50"/>
      <c r="G30" s="51"/>
      <c r="H30" s="51"/>
      <c r="I30" s="51"/>
      <c r="J30" s="51"/>
      <c r="K30" s="51"/>
      <c r="L30" s="51"/>
      <c r="M30" s="51"/>
      <c r="N30" s="52"/>
    </row>
    <row r="31" spans="1:14" ht="38.25" x14ac:dyDescent="0.25">
      <c r="A31" s="67" t="s">
        <v>149</v>
      </c>
      <c r="B31" s="53" t="s">
        <v>150</v>
      </c>
      <c r="C31" s="53" t="s">
        <v>91</v>
      </c>
      <c r="D31" s="43" t="s">
        <v>151</v>
      </c>
      <c r="E31" s="53" t="s">
        <v>125</v>
      </c>
      <c r="F31" s="53">
        <v>16</v>
      </c>
      <c r="G31" s="54"/>
      <c r="H31" s="54"/>
      <c r="I31" s="54"/>
      <c r="J31" s="54"/>
      <c r="K31" s="54"/>
      <c r="L31" s="54"/>
      <c r="M31" s="54"/>
      <c r="N31" s="55"/>
    </row>
    <row r="32" spans="1:14" ht="51" x14ac:dyDescent="0.25">
      <c r="A32" s="68" t="s">
        <v>152</v>
      </c>
      <c r="B32" s="56" t="s">
        <v>153</v>
      </c>
      <c r="C32" s="56" t="s">
        <v>91</v>
      </c>
      <c r="D32" s="44" t="s">
        <v>154</v>
      </c>
      <c r="E32" s="56" t="s">
        <v>155</v>
      </c>
      <c r="F32" s="56">
        <v>32</v>
      </c>
      <c r="G32" s="57"/>
      <c r="H32" s="57"/>
      <c r="I32" s="57"/>
      <c r="J32" s="57"/>
      <c r="K32" s="57"/>
      <c r="L32" s="57"/>
      <c r="M32" s="57"/>
      <c r="N32" s="58"/>
    </row>
    <row r="33" spans="1:14" x14ac:dyDescent="0.25">
      <c r="A33" s="66" t="s">
        <v>156</v>
      </c>
      <c r="B33" s="50"/>
      <c r="C33" s="50"/>
      <c r="D33" s="42" t="s">
        <v>157</v>
      </c>
      <c r="E33" s="66"/>
      <c r="F33" s="50"/>
      <c r="G33" s="51"/>
      <c r="H33" s="51"/>
      <c r="I33" s="51"/>
      <c r="J33" s="51"/>
      <c r="K33" s="51"/>
      <c r="L33" s="51"/>
      <c r="M33" s="51"/>
      <c r="N33" s="52"/>
    </row>
    <row r="34" spans="1:14" ht="25.5" x14ac:dyDescent="0.25">
      <c r="A34" s="67" t="s">
        <v>158</v>
      </c>
      <c r="B34" s="53" t="s">
        <v>395</v>
      </c>
      <c r="C34" s="53" t="s">
        <v>123</v>
      </c>
      <c r="D34" s="43" t="s">
        <v>160</v>
      </c>
      <c r="E34" s="53" t="s">
        <v>161</v>
      </c>
      <c r="F34" s="53">
        <v>120</v>
      </c>
      <c r="G34" s="54"/>
      <c r="H34" s="54"/>
      <c r="I34" s="54"/>
      <c r="J34" s="54"/>
      <c r="K34" s="54"/>
      <c r="L34" s="54"/>
      <c r="M34" s="54"/>
      <c r="N34" s="55"/>
    </row>
    <row r="35" spans="1:14" ht="89.25" x14ac:dyDescent="0.25">
      <c r="A35" s="67" t="s">
        <v>162</v>
      </c>
      <c r="B35" s="53" t="s">
        <v>394</v>
      </c>
      <c r="C35" s="53" t="s">
        <v>123</v>
      </c>
      <c r="D35" s="43" t="s">
        <v>164</v>
      </c>
      <c r="E35" s="53" t="s">
        <v>165</v>
      </c>
      <c r="F35" s="53">
        <v>2</v>
      </c>
      <c r="G35" s="54"/>
      <c r="H35" s="54"/>
      <c r="I35" s="54"/>
      <c r="J35" s="54"/>
      <c r="K35" s="54"/>
      <c r="L35" s="54"/>
      <c r="M35" s="54"/>
      <c r="N35" s="55"/>
    </row>
    <row r="36" spans="1:14" ht="38.25" x14ac:dyDescent="0.25">
      <c r="A36" s="67" t="s">
        <v>166</v>
      </c>
      <c r="B36" s="53" t="s">
        <v>167</v>
      </c>
      <c r="C36" s="53" t="s">
        <v>91</v>
      </c>
      <c r="D36" s="43" t="s">
        <v>168</v>
      </c>
      <c r="E36" s="53" t="s">
        <v>103</v>
      </c>
      <c r="F36" s="53">
        <v>8.5500000000000007</v>
      </c>
      <c r="G36" s="54"/>
      <c r="H36" s="54"/>
      <c r="I36" s="54"/>
      <c r="J36" s="54"/>
      <c r="K36" s="54"/>
      <c r="L36" s="54"/>
      <c r="M36" s="54"/>
      <c r="N36" s="55"/>
    </row>
    <row r="37" spans="1:14" ht="51" x14ac:dyDescent="0.25">
      <c r="A37" s="67" t="s">
        <v>169</v>
      </c>
      <c r="B37" s="53" t="s">
        <v>170</v>
      </c>
      <c r="C37" s="53" t="s">
        <v>91</v>
      </c>
      <c r="D37" s="43" t="s">
        <v>171</v>
      </c>
      <c r="E37" s="53" t="s">
        <v>172</v>
      </c>
      <c r="F37" s="53">
        <v>56</v>
      </c>
      <c r="G37" s="54"/>
      <c r="H37" s="54"/>
      <c r="I37" s="54"/>
      <c r="J37" s="54"/>
      <c r="K37" s="54"/>
      <c r="L37" s="54"/>
      <c r="M37" s="54"/>
      <c r="N37" s="55"/>
    </row>
    <row r="38" spans="1:14" ht="51" x14ac:dyDescent="0.25">
      <c r="A38" s="67" t="s">
        <v>173</v>
      </c>
      <c r="B38" s="53" t="s">
        <v>174</v>
      </c>
      <c r="C38" s="53" t="s">
        <v>123</v>
      </c>
      <c r="D38" s="43" t="s">
        <v>175</v>
      </c>
      <c r="E38" s="53" t="s">
        <v>172</v>
      </c>
      <c r="F38" s="53">
        <v>13.4</v>
      </c>
      <c r="G38" s="54"/>
      <c r="H38" s="54"/>
      <c r="I38" s="54"/>
      <c r="J38" s="54"/>
      <c r="K38" s="54"/>
      <c r="L38" s="54"/>
      <c r="M38" s="54"/>
      <c r="N38" s="55"/>
    </row>
    <row r="39" spans="1:14" ht="63.75" x14ac:dyDescent="0.25">
      <c r="A39" s="67" t="s">
        <v>176</v>
      </c>
      <c r="B39" s="53" t="s">
        <v>177</v>
      </c>
      <c r="C39" s="53" t="s">
        <v>91</v>
      </c>
      <c r="D39" s="43" t="s">
        <v>178</v>
      </c>
      <c r="E39" s="53" t="s">
        <v>135</v>
      </c>
      <c r="F39" s="53">
        <v>0.51</v>
      </c>
      <c r="G39" s="54"/>
      <c r="H39" s="54"/>
      <c r="I39" s="54"/>
      <c r="J39" s="54"/>
      <c r="K39" s="54"/>
      <c r="L39" s="54"/>
      <c r="M39" s="54"/>
      <c r="N39" s="55"/>
    </row>
    <row r="40" spans="1:14" x14ac:dyDescent="0.25">
      <c r="A40" s="66" t="s">
        <v>179</v>
      </c>
      <c r="B40" s="50"/>
      <c r="C40" s="50"/>
      <c r="D40" s="42" t="s">
        <v>180</v>
      </c>
      <c r="E40" s="66"/>
      <c r="F40" s="50"/>
      <c r="G40" s="51"/>
      <c r="H40" s="51"/>
      <c r="I40" s="51"/>
      <c r="J40" s="51"/>
      <c r="K40" s="51"/>
      <c r="L40" s="51"/>
      <c r="M40" s="51"/>
      <c r="N40" s="52"/>
    </row>
    <row r="41" spans="1:14" ht="38.25" x14ac:dyDescent="0.25">
      <c r="A41" s="67" t="s">
        <v>181</v>
      </c>
      <c r="B41" s="53" t="s">
        <v>167</v>
      </c>
      <c r="C41" s="53" t="s">
        <v>91</v>
      </c>
      <c r="D41" s="43" t="s">
        <v>168</v>
      </c>
      <c r="E41" s="53" t="s">
        <v>103</v>
      </c>
      <c r="F41" s="53">
        <v>29.25</v>
      </c>
      <c r="G41" s="54"/>
      <c r="H41" s="54"/>
      <c r="I41" s="54"/>
      <c r="J41" s="54"/>
      <c r="K41" s="54"/>
      <c r="L41" s="54"/>
      <c r="M41" s="54"/>
      <c r="N41" s="55"/>
    </row>
    <row r="42" spans="1:14" ht="51" x14ac:dyDescent="0.25">
      <c r="A42" s="67" t="s">
        <v>182</v>
      </c>
      <c r="B42" s="53" t="s">
        <v>170</v>
      </c>
      <c r="C42" s="53" t="s">
        <v>91</v>
      </c>
      <c r="D42" s="43" t="s">
        <v>171</v>
      </c>
      <c r="E42" s="53" t="s">
        <v>172</v>
      </c>
      <c r="F42" s="53">
        <v>170.1</v>
      </c>
      <c r="G42" s="54"/>
      <c r="H42" s="54"/>
      <c r="I42" s="54"/>
      <c r="J42" s="54"/>
      <c r="K42" s="54"/>
      <c r="L42" s="54"/>
      <c r="M42" s="54"/>
      <c r="N42" s="55"/>
    </row>
    <row r="43" spans="1:14" ht="51" x14ac:dyDescent="0.25">
      <c r="A43" s="67" t="s">
        <v>183</v>
      </c>
      <c r="B43" s="53" t="s">
        <v>174</v>
      </c>
      <c r="C43" s="53" t="s">
        <v>123</v>
      </c>
      <c r="D43" s="43" t="s">
        <v>175</v>
      </c>
      <c r="E43" s="53" t="s">
        <v>172</v>
      </c>
      <c r="F43" s="53">
        <v>36.1</v>
      </c>
      <c r="G43" s="54"/>
      <c r="H43" s="54"/>
      <c r="I43" s="54"/>
      <c r="J43" s="54"/>
      <c r="K43" s="54"/>
      <c r="L43" s="54"/>
      <c r="M43" s="54"/>
      <c r="N43" s="55"/>
    </row>
    <row r="44" spans="1:14" ht="63.75" x14ac:dyDescent="0.25">
      <c r="A44" s="67" t="s">
        <v>184</v>
      </c>
      <c r="B44" s="53" t="s">
        <v>185</v>
      </c>
      <c r="C44" s="53" t="s">
        <v>123</v>
      </c>
      <c r="D44" s="43" t="s">
        <v>186</v>
      </c>
      <c r="E44" s="53" t="s">
        <v>135</v>
      </c>
      <c r="F44" s="53">
        <v>1.75</v>
      </c>
      <c r="G44" s="54"/>
      <c r="H44" s="54"/>
      <c r="I44" s="54"/>
      <c r="J44" s="54"/>
      <c r="K44" s="54"/>
      <c r="L44" s="54"/>
      <c r="M44" s="54"/>
      <c r="N44" s="55"/>
    </row>
    <row r="45" spans="1:14" x14ac:dyDescent="0.25">
      <c r="A45" s="66" t="s">
        <v>187</v>
      </c>
      <c r="B45" s="50"/>
      <c r="C45" s="50"/>
      <c r="D45" s="42" t="s">
        <v>188</v>
      </c>
      <c r="E45" s="66"/>
      <c r="F45" s="50"/>
      <c r="G45" s="51"/>
      <c r="H45" s="51"/>
      <c r="I45" s="51"/>
      <c r="J45" s="51"/>
      <c r="K45" s="51"/>
      <c r="L45" s="51"/>
      <c r="M45" s="51"/>
      <c r="N45" s="52"/>
    </row>
    <row r="46" spans="1:14" ht="38.25" x14ac:dyDescent="0.25">
      <c r="A46" s="67" t="s">
        <v>189</v>
      </c>
      <c r="B46" s="53" t="s">
        <v>190</v>
      </c>
      <c r="C46" s="53" t="s">
        <v>123</v>
      </c>
      <c r="D46" s="43" t="s">
        <v>191</v>
      </c>
      <c r="E46" s="53" t="s">
        <v>125</v>
      </c>
      <c r="F46" s="53">
        <v>20</v>
      </c>
      <c r="G46" s="54"/>
      <c r="H46" s="54"/>
      <c r="I46" s="54"/>
      <c r="J46" s="54"/>
      <c r="K46" s="54"/>
      <c r="L46" s="54"/>
      <c r="M46" s="54"/>
      <c r="N46" s="55"/>
    </row>
    <row r="47" spans="1:14" x14ac:dyDescent="0.25">
      <c r="A47" s="66" t="s">
        <v>192</v>
      </c>
      <c r="B47" s="50"/>
      <c r="C47" s="50"/>
      <c r="D47" s="42" t="s">
        <v>193</v>
      </c>
      <c r="E47" s="66"/>
      <c r="F47" s="50"/>
      <c r="G47" s="51"/>
      <c r="H47" s="51"/>
      <c r="I47" s="51"/>
      <c r="J47" s="51"/>
      <c r="K47" s="51"/>
      <c r="L47" s="51"/>
      <c r="M47" s="51"/>
      <c r="N47" s="52"/>
    </row>
    <row r="48" spans="1:14" ht="63.75" x14ac:dyDescent="0.25">
      <c r="A48" s="67" t="s">
        <v>194</v>
      </c>
      <c r="B48" s="53" t="s">
        <v>195</v>
      </c>
      <c r="C48" s="53" t="s">
        <v>91</v>
      </c>
      <c r="D48" s="43" t="s">
        <v>196</v>
      </c>
      <c r="E48" s="53" t="s">
        <v>103</v>
      </c>
      <c r="F48" s="53">
        <v>10.3</v>
      </c>
      <c r="G48" s="54"/>
      <c r="H48" s="54"/>
      <c r="I48" s="54"/>
      <c r="J48" s="54"/>
      <c r="K48" s="54"/>
      <c r="L48" s="54"/>
      <c r="M48" s="54"/>
      <c r="N48" s="55"/>
    </row>
    <row r="49" spans="1:14" x14ac:dyDescent="0.25">
      <c r="A49" s="66" t="s">
        <v>197</v>
      </c>
      <c r="B49" s="50"/>
      <c r="C49" s="50"/>
      <c r="D49" s="42" t="s">
        <v>198</v>
      </c>
      <c r="E49" s="66"/>
      <c r="F49" s="50"/>
      <c r="G49" s="51"/>
      <c r="H49" s="51"/>
      <c r="I49" s="51"/>
      <c r="J49" s="51"/>
      <c r="K49" s="51"/>
      <c r="L49" s="51"/>
      <c r="M49" s="51"/>
      <c r="N49" s="52"/>
    </row>
    <row r="50" spans="1:14" ht="76.5" x14ac:dyDescent="0.25">
      <c r="A50" s="67" t="s">
        <v>199</v>
      </c>
      <c r="B50" s="53" t="s">
        <v>200</v>
      </c>
      <c r="C50" s="53" t="s">
        <v>91</v>
      </c>
      <c r="D50" s="43" t="s">
        <v>201</v>
      </c>
      <c r="E50" s="53" t="s">
        <v>103</v>
      </c>
      <c r="F50" s="53">
        <v>56.9</v>
      </c>
      <c r="G50" s="54"/>
      <c r="H50" s="54"/>
      <c r="I50" s="54"/>
      <c r="J50" s="54"/>
      <c r="K50" s="54"/>
      <c r="L50" s="54"/>
      <c r="M50" s="54"/>
      <c r="N50" s="55"/>
    </row>
    <row r="51" spans="1:14" x14ac:dyDescent="0.25">
      <c r="A51" s="66" t="s">
        <v>202</v>
      </c>
      <c r="B51" s="50"/>
      <c r="C51" s="50"/>
      <c r="D51" s="42" t="s">
        <v>203</v>
      </c>
      <c r="E51" s="66"/>
      <c r="F51" s="50"/>
      <c r="G51" s="51"/>
      <c r="H51" s="51"/>
      <c r="I51" s="51"/>
      <c r="J51" s="51"/>
      <c r="K51" s="51"/>
      <c r="L51" s="51"/>
      <c r="M51" s="51"/>
      <c r="N51" s="52"/>
    </row>
    <row r="52" spans="1:14" ht="25.5" x14ac:dyDescent="0.25">
      <c r="A52" s="67" t="s">
        <v>204</v>
      </c>
      <c r="B52" s="53" t="s">
        <v>205</v>
      </c>
      <c r="C52" s="53" t="s">
        <v>91</v>
      </c>
      <c r="D52" s="43" t="s">
        <v>206</v>
      </c>
      <c r="E52" s="53" t="s">
        <v>103</v>
      </c>
      <c r="F52" s="53">
        <v>181.82</v>
      </c>
      <c r="G52" s="54"/>
      <c r="H52" s="54"/>
      <c r="I52" s="54"/>
      <c r="J52" s="54"/>
      <c r="K52" s="54"/>
      <c r="L52" s="54"/>
      <c r="M52" s="54"/>
      <c r="N52" s="55"/>
    </row>
    <row r="53" spans="1:14" x14ac:dyDescent="0.25">
      <c r="A53" s="66" t="s">
        <v>62</v>
      </c>
      <c r="B53" s="50"/>
      <c r="C53" s="50"/>
      <c r="D53" s="42" t="s">
        <v>63</v>
      </c>
      <c r="E53" s="66"/>
      <c r="F53" s="50"/>
      <c r="G53" s="51"/>
      <c r="H53" s="51"/>
      <c r="I53" s="51"/>
      <c r="J53" s="51"/>
      <c r="K53" s="51"/>
      <c r="L53" s="51"/>
      <c r="M53" s="51"/>
      <c r="N53" s="52"/>
    </row>
    <row r="54" spans="1:14" x14ac:dyDescent="0.25">
      <c r="A54" s="66" t="s">
        <v>207</v>
      </c>
      <c r="B54" s="50"/>
      <c r="C54" s="50"/>
      <c r="D54" s="42" t="s">
        <v>208</v>
      </c>
      <c r="E54" s="66"/>
      <c r="F54" s="50"/>
      <c r="G54" s="51"/>
      <c r="H54" s="51"/>
      <c r="I54" s="51"/>
      <c r="J54" s="51"/>
      <c r="K54" s="51"/>
      <c r="L54" s="51"/>
      <c r="M54" s="51"/>
      <c r="N54" s="52"/>
    </row>
    <row r="55" spans="1:14" ht="76.5" x14ac:dyDescent="0.25">
      <c r="A55" s="67" t="s">
        <v>209</v>
      </c>
      <c r="B55" s="53" t="s">
        <v>210</v>
      </c>
      <c r="C55" s="53" t="s">
        <v>123</v>
      </c>
      <c r="D55" s="43" t="s">
        <v>211</v>
      </c>
      <c r="E55" s="53" t="s">
        <v>172</v>
      </c>
      <c r="F55" s="53">
        <v>2273.15</v>
      </c>
      <c r="G55" s="54"/>
      <c r="H55" s="54"/>
      <c r="I55" s="54"/>
      <c r="J55" s="54"/>
      <c r="K55" s="54"/>
      <c r="L55" s="54"/>
      <c r="M55" s="54"/>
      <c r="N55" s="55"/>
    </row>
    <row r="56" spans="1:14" x14ac:dyDescent="0.25">
      <c r="A56" s="66" t="s">
        <v>212</v>
      </c>
      <c r="B56" s="50"/>
      <c r="C56" s="50"/>
      <c r="D56" s="42" t="s">
        <v>213</v>
      </c>
      <c r="E56" s="66"/>
      <c r="F56" s="50"/>
      <c r="G56" s="51"/>
      <c r="H56" s="51"/>
      <c r="I56" s="51"/>
      <c r="J56" s="51"/>
      <c r="K56" s="51"/>
      <c r="L56" s="51"/>
      <c r="M56" s="51"/>
      <c r="N56" s="52"/>
    </row>
    <row r="57" spans="1:14" ht="38.25" x14ac:dyDescent="0.25">
      <c r="A57" s="67" t="s">
        <v>214</v>
      </c>
      <c r="B57" s="53" t="s">
        <v>159</v>
      </c>
      <c r="C57" s="53" t="s">
        <v>123</v>
      </c>
      <c r="D57" s="43" t="s">
        <v>160</v>
      </c>
      <c r="E57" s="53" t="s">
        <v>161</v>
      </c>
      <c r="F57" s="53">
        <v>46</v>
      </c>
      <c r="G57" s="54"/>
      <c r="H57" s="54"/>
      <c r="I57" s="54"/>
      <c r="J57" s="54"/>
      <c r="K57" s="54"/>
      <c r="L57" s="54"/>
      <c r="M57" s="54"/>
      <c r="N57" s="55"/>
    </row>
    <row r="58" spans="1:14" ht="89.25" x14ac:dyDescent="0.25">
      <c r="A58" s="67" t="s">
        <v>215</v>
      </c>
      <c r="B58" s="53" t="s">
        <v>163</v>
      </c>
      <c r="C58" s="53" t="s">
        <v>123</v>
      </c>
      <c r="D58" s="43" t="s">
        <v>164</v>
      </c>
      <c r="E58" s="53" t="s">
        <v>165</v>
      </c>
      <c r="F58" s="53">
        <v>1</v>
      </c>
      <c r="G58" s="54"/>
      <c r="H58" s="54"/>
      <c r="I58" s="54"/>
      <c r="J58" s="54"/>
      <c r="K58" s="54"/>
      <c r="L58" s="54"/>
      <c r="M58" s="54"/>
      <c r="N58" s="55"/>
    </row>
    <row r="59" spans="1:14" ht="25.5" x14ac:dyDescent="0.25">
      <c r="A59" s="67" t="s">
        <v>216</v>
      </c>
      <c r="B59" s="53" t="s">
        <v>217</v>
      </c>
      <c r="C59" s="53" t="s">
        <v>91</v>
      </c>
      <c r="D59" s="43" t="s">
        <v>218</v>
      </c>
      <c r="E59" s="53" t="s">
        <v>172</v>
      </c>
      <c r="F59" s="53">
        <v>1.99</v>
      </c>
      <c r="G59" s="54"/>
      <c r="H59" s="54"/>
      <c r="I59" s="54"/>
      <c r="J59" s="54"/>
      <c r="K59" s="54"/>
      <c r="L59" s="54"/>
      <c r="M59" s="54"/>
      <c r="N59" s="55"/>
    </row>
    <row r="60" spans="1:14" ht="25.5" x14ac:dyDescent="0.25">
      <c r="A60" s="67" t="s">
        <v>219</v>
      </c>
      <c r="B60" s="53" t="s">
        <v>220</v>
      </c>
      <c r="C60" s="53" t="s">
        <v>91</v>
      </c>
      <c r="D60" s="43" t="s">
        <v>221</v>
      </c>
      <c r="E60" s="53" t="s">
        <v>125</v>
      </c>
      <c r="F60" s="53">
        <v>2.2999999999999998</v>
      </c>
      <c r="G60" s="54"/>
      <c r="H60" s="54"/>
      <c r="I60" s="54"/>
      <c r="J60" s="54"/>
      <c r="K60" s="54"/>
      <c r="L60" s="54"/>
      <c r="M60" s="54"/>
      <c r="N60" s="55"/>
    </row>
    <row r="61" spans="1:14" x14ac:dyDescent="0.25">
      <c r="A61" s="66" t="s">
        <v>222</v>
      </c>
      <c r="B61" s="50"/>
      <c r="C61" s="50"/>
      <c r="D61" s="42" t="s">
        <v>223</v>
      </c>
      <c r="E61" s="66"/>
      <c r="F61" s="50"/>
      <c r="G61" s="51"/>
      <c r="H61" s="51"/>
      <c r="I61" s="51"/>
      <c r="J61" s="51"/>
      <c r="K61" s="51"/>
      <c r="L61" s="51"/>
      <c r="M61" s="51"/>
      <c r="N61" s="52"/>
    </row>
    <row r="62" spans="1:14" ht="51" x14ac:dyDescent="0.25">
      <c r="A62" s="67" t="s">
        <v>224</v>
      </c>
      <c r="B62" s="53" t="s">
        <v>225</v>
      </c>
      <c r="C62" s="53" t="s">
        <v>91</v>
      </c>
      <c r="D62" s="43" t="s">
        <v>226</v>
      </c>
      <c r="E62" s="53" t="s">
        <v>103</v>
      </c>
      <c r="F62" s="53">
        <v>5</v>
      </c>
      <c r="G62" s="54"/>
      <c r="H62" s="54"/>
      <c r="I62" s="54"/>
      <c r="J62" s="54"/>
      <c r="K62" s="54"/>
      <c r="L62" s="54"/>
      <c r="M62" s="54"/>
      <c r="N62" s="55"/>
    </row>
    <row r="63" spans="1:14" x14ac:dyDescent="0.25">
      <c r="A63" s="66" t="s">
        <v>227</v>
      </c>
      <c r="B63" s="50"/>
      <c r="C63" s="50"/>
      <c r="D63" s="42" t="s">
        <v>228</v>
      </c>
      <c r="E63" s="66"/>
      <c r="F63" s="50"/>
      <c r="G63" s="51"/>
      <c r="H63" s="51"/>
      <c r="I63" s="51"/>
      <c r="J63" s="51"/>
      <c r="K63" s="51"/>
      <c r="L63" s="51"/>
      <c r="M63" s="51"/>
      <c r="N63" s="52"/>
    </row>
    <row r="64" spans="1:14" ht="51" x14ac:dyDescent="0.25">
      <c r="A64" s="67" t="s">
        <v>229</v>
      </c>
      <c r="B64" s="53" t="s">
        <v>230</v>
      </c>
      <c r="C64" s="53" t="s">
        <v>123</v>
      </c>
      <c r="D64" s="43" t="s">
        <v>231</v>
      </c>
      <c r="E64" s="53" t="s">
        <v>103</v>
      </c>
      <c r="F64" s="53">
        <v>343.09</v>
      </c>
      <c r="G64" s="54"/>
      <c r="H64" s="54"/>
      <c r="I64" s="54"/>
      <c r="J64" s="54"/>
      <c r="K64" s="54"/>
      <c r="L64" s="54"/>
      <c r="M64" s="54"/>
      <c r="N64" s="55"/>
    </row>
    <row r="65" spans="1:14" x14ac:dyDescent="0.25">
      <c r="A65" s="66" t="s">
        <v>232</v>
      </c>
      <c r="B65" s="50"/>
      <c r="C65" s="50"/>
      <c r="D65" s="42" t="s">
        <v>233</v>
      </c>
      <c r="E65" s="66"/>
      <c r="F65" s="50"/>
      <c r="G65" s="51"/>
      <c r="H65" s="51"/>
      <c r="I65" s="51"/>
      <c r="J65" s="51"/>
      <c r="K65" s="51"/>
      <c r="L65" s="51"/>
      <c r="M65" s="51"/>
      <c r="N65" s="52"/>
    </row>
    <row r="66" spans="1:14" ht="38.25" x14ac:dyDescent="0.25">
      <c r="A66" s="67" t="s">
        <v>234</v>
      </c>
      <c r="B66" s="53" t="s">
        <v>235</v>
      </c>
      <c r="C66" s="53" t="s">
        <v>123</v>
      </c>
      <c r="D66" s="43" t="s">
        <v>236</v>
      </c>
      <c r="E66" s="53" t="s">
        <v>103</v>
      </c>
      <c r="F66" s="53">
        <v>26.32</v>
      </c>
      <c r="G66" s="54"/>
      <c r="H66" s="54"/>
      <c r="I66" s="54"/>
      <c r="J66" s="54"/>
      <c r="K66" s="54"/>
      <c r="L66" s="54"/>
      <c r="M66" s="54"/>
      <c r="N66" s="55"/>
    </row>
    <row r="67" spans="1:14" ht="38.25" x14ac:dyDescent="0.25">
      <c r="A67" s="67" t="s">
        <v>237</v>
      </c>
      <c r="B67" s="53" t="s">
        <v>238</v>
      </c>
      <c r="C67" s="53" t="s">
        <v>123</v>
      </c>
      <c r="D67" s="43" t="s">
        <v>239</v>
      </c>
      <c r="E67" s="53" t="s">
        <v>103</v>
      </c>
      <c r="F67" s="53">
        <v>62.24</v>
      </c>
      <c r="G67" s="54"/>
      <c r="H67" s="54"/>
      <c r="I67" s="54"/>
      <c r="J67" s="54"/>
      <c r="K67" s="54"/>
      <c r="L67" s="54"/>
      <c r="M67" s="54"/>
      <c r="N67" s="55"/>
    </row>
    <row r="68" spans="1:14" x14ac:dyDescent="0.25">
      <c r="A68" s="66" t="s">
        <v>240</v>
      </c>
      <c r="B68" s="50"/>
      <c r="C68" s="50"/>
      <c r="D68" s="42" t="s">
        <v>241</v>
      </c>
      <c r="E68" s="66"/>
      <c r="F68" s="50"/>
      <c r="G68" s="51"/>
      <c r="H68" s="51"/>
      <c r="I68" s="51"/>
      <c r="J68" s="51"/>
      <c r="K68" s="51"/>
      <c r="L68" s="51"/>
      <c r="M68" s="51"/>
      <c r="N68" s="52"/>
    </row>
    <row r="69" spans="1:14" ht="38.25" x14ac:dyDescent="0.25">
      <c r="A69" s="67" t="s">
        <v>242</v>
      </c>
      <c r="B69" s="53" t="s">
        <v>243</v>
      </c>
      <c r="C69" s="53" t="s">
        <v>91</v>
      </c>
      <c r="D69" s="43" t="s">
        <v>244</v>
      </c>
      <c r="E69" s="53" t="s">
        <v>125</v>
      </c>
      <c r="F69" s="53">
        <v>18.5</v>
      </c>
      <c r="G69" s="54"/>
      <c r="H69" s="54"/>
      <c r="I69" s="54"/>
      <c r="J69" s="54"/>
      <c r="K69" s="54"/>
      <c r="L69" s="54"/>
      <c r="M69" s="54"/>
      <c r="N69" s="55"/>
    </row>
    <row r="70" spans="1:14" ht="51" x14ac:dyDescent="0.25">
      <c r="A70" s="67" t="s">
        <v>245</v>
      </c>
      <c r="B70" s="53" t="s">
        <v>246</v>
      </c>
      <c r="C70" s="53" t="s">
        <v>91</v>
      </c>
      <c r="D70" s="43" t="s">
        <v>247</v>
      </c>
      <c r="E70" s="53" t="s">
        <v>161</v>
      </c>
      <c r="F70" s="53">
        <v>8</v>
      </c>
      <c r="G70" s="54"/>
      <c r="H70" s="54"/>
      <c r="I70" s="54"/>
      <c r="J70" s="54"/>
      <c r="K70" s="54"/>
      <c r="L70" s="54"/>
      <c r="M70" s="54"/>
      <c r="N70" s="55"/>
    </row>
    <row r="71" spans="1:14" ht="51" x14ac:dyDescent="0.25">
      <c r="A71" s="67" t="s">
        <v>248</v>
      </c>
      <c r="B71" s="53" t="s">
        <v>249</v>
      </c>
      <c r="C71" s="53" t="s">
        <v>91</v>
      </c>
      <c r="D71" s="43" t="s">
        <v>250</v>
      </c>
      <c r="E71" s="53" t="s">
        <v>161</v>
      </c>
      <c r="F71" s="53">
        <v>2</v>
      </c>
      <c r="G71" s="54"/>
      <c r="H71" s="54"/>
      <c r="I71" s="54"/>
      <c r="J71" s="54"/>
      <c r="K71" s="54"/>
      <c r="L71" s="54"/>
      <c r="M71" s="54"/>
      <c r="N71" s="55"/>
    </row>
    <row r="72" spans="1:14" ht="25.5" x14ac:dyDescent="0.25">
      <c r="A72" s="67" t="s">
        <v>251</v>
      </c>
      <c r="B72" s="53" t="s">
        <v>252</v>
      </c>
      <c r="C72" s="53" t="s">
        <v>91</v>
      </c>
      <c r="D72" s="43" t="s">
        <v>253</v>
      </c>
      <c r="E72" s="53" t="s">
        <v>161</v>
      </c>
      <c r="F72" s="53">
        <v>4</v>
      </c>
      <c r="G72" s="54"/>
      <c r="H72" s="54"/>
      <c r="I72" s="54"/>
      <c r="J72" s="54"/>
      <c r="K72" s="54"/>
      <c r="L72" s="54"/>
      <c r="M72" s="54"/>
      <c r="N72" s="55"/>
    </row>
    <row r="73" spans="1:14" x14ac:dyDescent="0.25">
      <c r="A73" s="66" t="s">
        <v>64</v>
      </c>
      <c r="B73" s="50"/>
      <c r="C73" s="50"/>
      <c r="D73" s="42" t="s">
        <v>65</v>
      </c>
      <c r="E73" s="66"/>
      <c r="F73" s="50"/>
      <c r="G73" s="51"/>
      <c r="H73" s="51"/>
      <c r="I73" s="51"/>
      <c r="J73" s="51"/>
      <c r="K73" s="51"/>
      <c r="L73" s="51"/>
      <c r="M73" s="51"/>
      <c r="N73" s="52"/>
    </row>
    <row r="74" spans="1:14" x14ac:dyDescent="0.25">
      <c r="A74" s="66" t="s">
        <v>254</v>
      </c>
      <c r="B74" s="50"/>
      <c r="C74" s="50"/>
      <c r="D74" s="42" t="s">
        <v>255</v>
      </c>
      <c r="E74" s="66"/>
      <c r="F74" s="50"/>
      <c r="G74" s="51"/>
      <c r="H74" s="51"/>
      <c r="I74" s="51"/>
      <c r="J74" s="51"/>
      <c r="K74" s="51"/>
      <c r="L74" s="51"/>
      <c r="M74" s="51"/>
      <c r="N74" s="52"/>
    </row>
    <row r="75" spans="1:14" ht="38.25" x14ac:dyDescent="0.25">
      <c r="A75" s="67" t="s">
        <v>256</v>
      </c>
      <c r="B75" s="53" t="s">
        <v>257</v>
      </c>
      <c r="C75" s="53" t="s">
        <v>123</v>
      </c>
      <c r="D75" s="43" t="s">
        <v>258</v>
      </c>
      <c r="E75" s="53" t="s">
        <v>125</v>
      </c>
      <c r="F75" s="53">
        <v>107.45</v>
      </c>
      <c r="G75" s="54"/>
      <c r="H75" s="54"/>
      <c r="I75" s="54"/>
      <c r="J75" s="54"/>
      <c r="K75" s="54"/>
      <c r="L75" s="54"/>
      <c r="M75" s="54"/>
      <c r="N75" s="55"/>
    </row>
    <row r="76" spans="1:14" ht="38.25" x14ac:dyDescent="0.25">
      <c r="A76" s="67" t="s">
        <v>259</v>
      </c>
      <c r="B76" s="53" t="s">
        <v>260</v>
      </c>
      <c r="C76" s="53" t="s">
        <v>123</v>
      </c>
      <c r="D76" s="43" t="s">
        <v>261</v>
      </c>
      <c r="E76" s="53" t="s">
        <v>161</v>
      </c>
      <c r="F76" s="53">
        <v>4</v>
      </c>
      <c r="G76" s="54"/>
      <c r="H76" s="54"/>
      <c r="I76" s="54"/>
      <c r="J76" s="54"/>
      <c r="K76" s="54"/>
      <c r="L76" s="54"/>
      <c r="M76" s="54"/>
      <c r="N76" s="55"/>
    </row>
    <row r="77" spans="1:14" x14ac:dyDescent="0.25">
      <c r="A77" s="66" t="s">
        <v>262</v>
      </c>
      <c r="B77" s="50"/>
      <c r="C77" s="50"/>
      <c r="D77" s="42" t="s">
        <v>263</v>
      </c>
      <c r="E77" s="66"/>
      <c r="F77" s="50"/>
      <c r="G77" s="51"/>
      <c r="H77" s="51"/>
      <c r="I77" s="51"/>
      <c r="J77" s="51"/>
      <c r="K77" s="51"/>
      <c r="L77" s="51"/>
      <c r="M77" s="51"/>
      <c r="N77" s="52"/>
    </row>
    <row r="78" spans="1:14" ht="51" x14ac:dyDescent="0.25">
      <c r="A78" s="67" t="s">
        <v>264</v>
      </c>
      <c r="B78" s="53" t="s">
        <v>265</v>
      </c>
      <c r="C78" s="53" t="s">
        <v>123</v>
      </c>
      <c r="D78" s="43" t="s">
        <v>266</v>
      </c>
      <c r="E78" s="53" t="s">
        <v>161</v>
      </c>
      <c r="F78" s="53">
        <v>16</v>
      </c>
      <c r="G78" s="54"/>
      <c r="H78" s="54"/>
      <c r="I78" s="54"/>
      <c r="J78" s="54"/>
      <c r="K78" s="54"/>
      <c r="L78" s="54"/>
      <c r="M78" s="54"/>
      <c r="N78" s="55"/>
    </row>
    <row r="79" spans="1:14" x14ac:dyDescent="0.25">
      <c r="A79" s="66" t="s">
        <v>66</v>
      </c>
      <c r="B79" s="50"/>
      <c r="C79" s="50"/>
      <c r="D79" s="42" t="s">
        <v>67</v>
      </c>
      <c r="E79" s="66"/>
      <c r="F79" s="50"/>
      <c r="G79" s="51"/>
      <c r="H79" s="51"/>
      <c r="I79" s="51"/>
      <c r="J79" s="51"/>
      <c r="K79" s="51"/>
      <c r="L79" s="51"/>
      <c r="M79" s="51"/>
      <c r="N79" s="52"/>
    </row>
    <row r="80" spans="1:14" x14ac:dyDescent="0.25">
      <c r="A80" s="66" t="s">
        <v>267</v>
      </c>
      <c r="B80" s="50"/>
      <c r="C80" s="50"/>
      <c r="D80" s="42" t="s">
        <v>268</v>
      </c>
      <c r="E80" s="66"/>
      <c r="F80" s="50"/>
      <c r="G80" s="51"/>
      <c r="H80" s="51"/>
      <c r="I80" s="51"/>
      <c r="J80" s="51"/>
      <c r="K80" s="51"/>
      <c r="L80" s="51"/>
      <c r="M80" s="51"/>
      <c r="N80" s="52"/>
    </row>
    <row r="81" spans="1:14" ht="25.5" x14ac:dyDescent="0.25">
      <c r="A81" s="67" t="s">
        <v>269</v>
      </c>
      <c r="B81" s="53" t="s">
        <v>270</v>
      </c>
      <c r="C81" s="53" t="s">
        <v>91</v>
      </c>
      <c r="D81" s="43" t="s">
        <v>271</v>
      </c>
      <c r="E81" s="53" t="s">
        <v>103</v>
      </c>
      <c r="F81" s="53">
        <v>27.96</v>
      </c>
      <c r="G81" s="54"/>
      <c r="H81" s="54"/>
      <c r="I81" s="54"/>
      <c r="J81" s="54"/>
      <c r="K81" s="54"/>
      <c r="L81" s="54"/>
      <c r="M81" s="54"/>
      <c r="N81" s="55"/>
    </row>
    <row r="82" spans="1:14" x14ac:dyDescent="0.25">
      <c r="A82" s="66" t="s">
        <v>272</v>
      </c>
      <c r="B82" s="50"/>
      <c r="C82" s="50"/>
      <c r="D82" s="42" t="s">
        <v>273</v>
      </c>
      <c r="E82" s="66"/>
      <c r="F82" s="50"/>
      <c r="G82" s="51"/>
      <c r="H82" s="51"/>
      <c r="I82" s="51"/>
      <c r="J82" s="51"/>
      <c r="K82" s="51"/>
      <c r="L82" s="51"/>
      <c r="M82" s="51"/>
      <c r="N82" s="52"/>
    </row>
    <row r="83" spans="1:14" ht="51" x14ac:dyDescent="0.25">
      <c r="A83" s="68" t="s">
        <v>274</v>
      </c>
      <c r="B83" s="56" t="s">
        <v>275</v>
      </c>
      <c r="C83" s="56" t="s">
        <v>91</v>
      </c>
      <c r="D83" s="44" t="s">
        <v>276</v>
      </c>
      <c r="E83" s="56" t="s">
        <v>103</v>
      </c>
      <c r="F83" s="56">
        <v>229.23</v>
      </c>
      <c r="G83" s="57"/>
      <c r="H83" s="57"/>
      <c r="I83" s="57"/>
      <c r="J83" s="57"/>
      <c r="K83" s="57"/>
      <c r="L83" s="57"/>
      <c r="M83" s="57"/>
      <c r="N83" s="58"/>
    </row>
    <row r="84" spans="1:14" x14ac:dyDescent="0.25">
      <c r="A84" s="66" t="s">
        <v>68</v>
      </c>
      <c r="B84" s="50"/>
      <c r="C84" s="50"/>
      <c r="D84" s="42" t="s">
        <v>69</v>
      </c>
      <c r="E84" s="66"/>
      <c r="F84" s="50"/>
      <c r="G84" s="51"/>
      <c r="H84" s="51"/>
      <c r="I84" s="51"/>
      <c r="J84" s="51"/>
      <c r="K84" s="51"/>
      <c r="L84" s="51"/>
      <c r="M84" s="51"/>
      <c r="N84" s="52"/>
    </row>
    <row r="85" spans="1:14" x14ac:dyDescent="0.25">
      <c r="A85" s="66" t="s">
        <v>277</v>
      </c>
      <c r="B85" s="50"/>
      <c r="C85" s="50"/>
      <c r="D85" s="42" t="s">
        <v>278</v>
      </c>
      <c r="E85" s="66"/>
      <c r="F85" s="50"/>
      <c r="G85" s="51"/>
      <c r="H85" s="51"/>
      <c r="I85" s="51"/>
      <c r="J85" s="51"/>
      <c r="K85" s="51"/>
      <c r="L85" s="51"/>
      <c r="M85" s="51"/>
      <c r="N85" s="52"/>
    </row>
    <row r="86" spans="1:14" ht="63.75" x14ac:dyDescent="0.25">
      <c r="A86" s="67" t="s">
        <v>279</v>
      </c>
      <c r="B86" s="53" t="s">
        <v>280</v>
      </c>
      <c r="C86" s="53" t="s">
        <v>91</v>
      </c>
      <c r="D86" s="43" t="s">
        <v>281</v>
      </c>
      <c r="E86" s="53" t="s">
        <v>135</v>
      </c>
      <c r="F86" s="53">
        <v>30</v>
      </c>
      <c r="G86" s="54"/>
      <c r="H86" s="54"/>
      <c r="I86" s="54"/>
      <c r="J86" s="54"/>
      <c r="K86" s="54"/>
      <c r="L86" s="54"/>
      <c r="M86" s="54"/>
      <c r="N86" s="55"/>
    </row>
    <row r="87" spans="1:14" ht="38.25" x14ac:dyDescent="0.25">
      <c r="A87" s="67" t="s">
        <v>282</v>
      </c>
      <c r="B87" s="53" t="s">
        <v>283</v>
      </c>
      <c r="C87" s="53" t="s">
        <v>91</v>
      </c>
      <c r="D87" s="43" t="s">
        <v>284</v>
      </c>
      <c r="E87" s="53" t="s">
        <v>285</v>
      </c>
      <c r="F87" s="53">
        <v>468</v>
      </c>
      <c r="G87" s="54"/>
      <c r="H87" s="54"/>
      <c r="I87" s="54"/>
      <c r="J87" s="54"/>
      <c r="K87" s="54"/>
      <c r="L87" s="54"/>
      <c r="M87" s="54"/>
      <c r="N87" s="55"/>
    </row>
    <row r="88" spans="1:14" x14ac:dyDescent="0.25">
      <c r="A88" s="66" t="s">
        <v>286</v>
      </c>
      <c r="B88" s="50"/>
      <c r="C88" s="50"/>
      <c r="D88" s="42" t="s">
        <v>287</v>
      </c>
      <c r="E88" s="66"/>
      <c r="F88" s="50"/>
      <c r="G88" s="51"/>
      <c r="H88" s="51"/>
      <c r="I88" s="51"/>
      <c r="J88" s="51"/>
      <c r="K88" s="51"/>
      <c r="L88" s="51"/>
      <c r="M88" s="51"/>
      <c r="N88" s="52"/>
    </row>
    <row r="89" spans="1:14" ht="25.5" x14ac:dyDescent="0.25">
      <c r="A89" s="67" t="s">
        <v>288</v>
      </c>
      <c r="B89" s="53" t="s">
        <v>289</v>
      </c>
      <c r="C89" s="53" t="s">
        <v>91</v>
      </c>
      <c r="D89" s="43" t="s">
        <v>290</v>
      </c>
      <c r="E89" s="53" t="s">
        <v>103</v>
      </c>
      <c r="F89" s="53">
        <v>226.54</v>
      </c>
      <c r="G89" s="54"/>
      <c r="H89" s="54"/>
      <c r="I89" s="54"/>
      <c r="J89" s="54"/>
      <c r="K89" s="54"/>
      <c r="L89" s="54"/>
      <c r="M89" s="54"/>
      <c r="N89" s="55"/>
    </row>
    <row r="90" spans="1:14" x14ac:dyDescent="0.25">
      <c r="A90" s="65"/>
      <c r="B90" s="59"/>
      <c r="C90" s="59"/>
      <c r="D90" s="46"/>
      <c r="E90" s="69"/>
      <c r="F90" s="59"/>
      <c r="G90" s="60"/>
      <c r="H90" s="60"/>
      <c r="I90" s="60"/>
      <c r="J90" s="60" t="s">
        <v>291</v>
      </c>
      <c r="K90" s="60">
        <v>0</v>
      </c>
      <c r="L90" s="60">
        <v>0</v>
      </c>
      <c r="M90" s="60">
        <v>0</v>
      </c>
      <c r="N90" s="59"/>
    </row>
    <row r="91" spans="1:14" x14ac:dyDescent="0.25">
      <c r="A91" s="70"/>
      <c r="B91" s="61"/>
      <c r="C91" s="61"/>
      <c r="D91" s="48"/>
      <c r="E91" s="61"/>
      <c r="F91" s="61"/>
      <c r="G91" s="62"/>
      <c r="H91" s="62"/>
      <c r="I91" s="62"/>
      <c r="J91" s="62"/>
      <c r="K91" s="62"/>
      <c r="L91" s="62"/>
      <c r="M91" s="62"/>
      <c r="N91" s="61"/>
    </row>
    <row r="92" spans="1:14" x14ac:dyDescent="0.25">
      <c r="A92" s="84"/>
      <c r="B92" s="84"/>
      <c r="C92" s="84"/>
      <c r="D92" s="47" t="s">
        <v>70</v>
      </c>
      <c r="E92" s="69"/>
      <c r="F92" s="59"/>
      <c r="G92" s="60"/>
      <c r="H92" s="60"/>
      <c r="I92" s="60"/>
      <c r="J92" s="85" t="s">
        <v>71</v>
      </c>
      <c r="K92" s="85"/>
      <c r="L92" s="85">
        <v>0</v>
      </c>
      <c r="M92" s="85"/>
      <c r="N92" s="85"/>
    </row>
    <row r="93" spans="1:14" x14ac:dyDescent="0.25">
      <c r="A93" s="84"/>
      <c r="B93" s="84"/>
      <c r="C93" s="84"/>
      <c r="D93" s="47"/>
      <c r="E93" s="69"/>
      <c r="F93" s="59"/>
      <c r="G93" s="60"/>
      <c r="H93" s="60"/>
      <c r="I93" s="60"/>
      <c r="J93" s="85" t="s">
        <v>72</v>
      </c>
      <c r="K93" s="85"/>
      <c r="L93" s="85">
        <v>0</v>
      </c>
      <c r="M93" s="85"/>
      <c r="N93" s="85"/>
    </row>
    <row r="94" spans="1:14" x14ac:dyDescent="0.25">
      <c r="A94" s="84"/>
      <c r="B94" s="84"/>
      <c r="C94" s="84"/>
      <c r="D94" s="47" t="s">
        <v>70</v>
      </c>
      <c r="E94" s="69"/>
      <c r="F94" s="59"/>
      <c r="G94" s="60"/>
      <c r="H94" s="60"/>
      <c r="I94" s="60"/>
      <c r="J94" s="85" t="s">
        <v>73</v>
      </c>
      <c r="K94" s="85"/>
      <c r="L94" s="85">
        <v>0</v>
      </c>
      <c r="M94" s="85"/>
      <c r="N94" s="85"/>
    </row>
  </sheetData>
  <mergeCells count="28">
    <mergeCell ref="E1:G1"/>
    <mergeCell ref="H1:J1"/>
    <mergeCell ref="E2:G2"/>
    <mergeCell ref="H2:J2"/>
    <mergeCell ref="G4:G5"/>
    <mergeCell ref="H4:J4"/>
    <mergeCell ref="A3:N3"/>
    <mergeCell ref="A4:A5"/>
    <mergeCell ref="B4:B5"/>
    <mergeCell ref="C4:C5"/>
    <mergeCell ref="K4:M4"/>
    <mergeCell ref="N4:N5"/>
    <mergeCell ref="K1:L1"/>
    <mergeCell ref="M1:N1"/>
    <mergeCell ref="K2:L2"/>
    <mergeCell ref="M2:N2"/>
    <mergeCell ref="A94:C94"/>
    <mergeCell ref="J94:K94"/>
    <mergeCell ref="L94:N94"/>
    <mergeCell ref="A92:C92"/>
    <mergeCell ref="J92:K92"/>
    <mergeCell ref="L92:N92"/>
    <mergeCell ref="A93:C93"/>
    <mergeCell ref="J93:K93"/>
    <mergeCell ref="L93:N93"/>
    <mergeCell ref="D4:D5"/>
    <mergeCell ref="E4:E5"/>
    <mergeCell ref="F4:F5"/>
  </mergeCells>
  <pageMargins left="0.511811024" right="0.511811024" top="0.78740157499999996" bottom="0.78740157499999996" header="0.31496062000000002" footer="0.31496062000000002"/>
  <pageSetup paperSize="9" scale="7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8"/>
  <sheetViews>
    <sheetView workbookViewId="0">
      <selection activeCell="E13" sqref="E13"/>
    </sheetView>
  </sheetViews>
  <sheetFormatPr defaultRowHeight="15" x14ac:dyDescent="0.25"/>
  <cols>
    <col min="1" max="1" width="5.7109375" style="25" bestFit="1" customWidth="1"/>
    <col min="2" max="2" width="66.7109375" style="25" bestFit="1" customWidth="1"/>
    <col min="3" max="3" width="5.140625" style="16" bestFit="1" customWidth="1"/>
    <col min="4" max="4" width="8.7109375" style="16" bestFit="1" customWidth="1"/>
    <col min="5" max="5" width="66.7109375" style="25" bestFit="1" customWidth="1"/>
  </cols>
  <sheetData>
    <row r="1" spans="1:5" x14ac:dyDescent="0.25">
      <c r="A1" s="23"/>
      <c r="B1" s="23" t="s">
        <v>45</v>
      </c>
      <c r="C1" s="29"/>
      <c r="D1" s="29"/>
      <c r="E1" s="23"/>
    </row>
    <row r="2" spans="1:5" x14ac:dyDescent="0.25">
      <c r="A2" s="21"/>
      <c r="B2" s="21" t="s">
        <v>49</v>
      </c>
      <c r="C2" s="30"/>
      <c r="D2" s="30"/>
      <c r="E2" s="21"/>
    </row>
    <row r="3" spans="1:5" x14ac:dyDescent="0.25">
      <c r="A3" s="77" t="s">
        <v>327</v>
      </c>
      <c r="B3" s="78"/>
      <c r="C3" s="78"/>
      <c r="D3" s="78"/>
      <c r="E3" s="78"/>
    </row>
    <row r="4" spans="1:5" x14ac:dyDescent="0.25">
      <c r="A4" s="26" t="s">
        <v>52</v>
      </c>
      <c r="B4" s="26" t="s">
        <v>53</v>
      </c>
      <c r="C4" s="27" t="s">
        <v>81</v>
      </c>
      <c r="D4" s="27" t="s">
        <v>82</v>
      </c>
      <c r="E4" s="26" t="s">
        <v>327</v>
      </c>
    </row>
    <row r="5" spans="1:5" x14ac:dyDescent="0.25">
      <c r="A5" s="24" t="s">
        <v>56</v>
      </c>
      <c r="B5" s="24" t="s">
        <v>57</v>
      </c>
      <c r="C5" s="15"/>
      <c r="D5" s="15"/>
      <c r="E5" s="24"/>
    </row>
    <row r="6" spans="1:5" x14ac:dyDescent="0.25">
      <c r="A6" s="24" t="s">
        <v>87</v>
      </c>
      <c r="B6" s="24" t="s">
        <v>88</v>
      </c>
      <c r="C6" s="15"/>
      <c r="D6" s="15"/>
      <c r="E6" s="24"/>
    </row>
    <row r="7" spans="1:5" ht="38.25" x14ac:dyDescent="0.25">
      <c r="A7" s="12" t="s">
        <v>89</v>
      </c>
      <c r="B7" s="12" t="s">
        <v>92</v>
      </c>
      <c r="C7" s="32" t="s">
        <v>93</v>
      </c>
      <c r="D7" s="32" t="s">
        <v>300</v>
      </c>
      <c r="E7" s="12" t="s">
        <v>328</v>
      </c>
    </row>
    <row r="8" spans="1:5" x14ac:dyDescent="0.25">
      <c r="A8" s="12" t="s">
        <v>94</v>
      </c>
      <c r="B8" s="12" t="s">
        <v>96</v>
      </c>
      <c r="C8" s="32" t="s">
        <v>97</v>
      </c>
      <c r="D8" s="32" t="s">
        <v>295</v>
      </c>
      <c r="E8" s="12" t="s">
        <v>329</v>
      </c>
    </row>
    <row r="9" spans="1:5" x14ac:dyDescent="0.25">
      <c r="A9" s="24" t="s">
        <v>58</v>
      </c>
      <c r="B9" s="24" t="s">
        <v>59</v>
      </c>
      <c r="C9" s="15"/>
      <c r="D9" s="15"/>
      <c r="E9" s="24"/>
    </row>
    <row r="10" spans="1:5" x14ac:dyDescent="0.25">
      <c r="A10" s="24" t="s">
        <v>98</v>
      </c>
      <c r="B10" s="24" t="s">
        <v>99</v>
      </c>
      <c r="C10" s="15"/>
      <c r="D10" s="15"/>
      <c r="E10" s="24"/>
    </row>
    <row r="11" spans="1:5" ht="25.5" x14ac:dyDescent="0.25">
      <c r="A11" s="12" t="s">
        <v>100</v>
      </c>
      <c r="B11" s="12" t="s">
        <v>102</v>
      </c>
      <c r="C11" s="32" t="s">
        <v>103</v>
      </c>
      <c r="D11" s="32" t="s">
        <v>307</v>
      </c>
      <c r="E11" s="12" t="s">
        <v>330</v>
      </c>
    </row>
    <row r="12" spans="1:5" x14ac:dyDescent="0.25">
      <c r="A12" s="24" t="s">
        <v>104</v>
      </c>
      <c r="B12" s="24" t="s">
        <v>105</v>
      </c>
      <c r="C12" s="15"/>
      <c r="D12" s="15"/>
      <c r="E12" s="24"/>
    </row>
    <row r="13" spans="1:5" ht="76.5" x14ac:dyDescent="0.25">
      <c r="A13" s="13" t="s">
        <v>106</v>
      </c>
      <c r="B13" s="13" t="s">
        <v>108</v>
      </c>
      <c r="C13" s="14" t="s">
        <v>103</v>
      </c>
      <c r="D13" s="14" t="s">
        <v>303</v>
      </c>
      <c r="E13" s="13" t="s">
        <v>331</v>
      </c>
    </row>
    <row r="14" spans="1:5" ht="25.5" x14ac:dyDescent="0.25">
      <c r="A14" s="24" t="s">
        <v>109</v>
      </c>
      <c r="B14" s="24" t="s">
        <v>110</v>
      </c>
      <c r="C14" s="15"/>
      <c r="D14" s="15"/>
      <c r="E14" s="24"/>
    </row>
    <row r="15" spans="1:5" ht="25.5" x14ac:dyDescent="0.25">
      <c r="A15" s="12" t="s">
        <v>111</v>
      </c>
      <c r="B15" s="12" t="s">
        <v>113</v>
      </c>
      <c r="C15" s="32" t="s">
        <v>103</v>
      </c>
      <c r="D15" s="32" t="s">
        <v>317</v>
      </c>
      <c r="E15" s="12" t="s">
        <v>332</v>
      </c>
    </row>
    <row r="16" spans="1:5" ht="25.5" x14ac:dyDescent="0.25">
      <c r="A16" s="12" t="s">
        <v>114</v>
      </c>
      <c r="B16" s="12" t="s">
        <v>116</v>
      </c>
      <c r="C16" s="32" t="s">
        <v>103</v>
      </c>
      <c r="D16" s="32" t="s">
        <v>302</v>
      </c>
      <c r="E16" s="12" t="s">
        <v>333</v>
      </c>
    </row>
    <row r="17" spans="1:5" ht="114.75" x14ac:dyDescent="0.25">
      <c r="A17" s="12" t="s">
        <v>117</v>
      </c>
      <c r="B17" s="12" t="s">
        <v>119</v>
      </c>
      <c r="C17" s="32" t="s">
        <v>103</v>
      </c>
      <c r="D17" s="32" t="s">
        <v>322</v>
      </c>
      <c r="E17" s="12" t="s">
        <v>334</v>
      </c>
    </row>
    <row r="18" spans="1:5" x14ac:dyDescent="0.25">
      <c r="A18" s="24" t="s">
        <v>120</v>
      </c>
      <c r="B18" s="24" t="s">
        <v>121</v>
      </c>
      <c r="C18" s="15"/>
      <c r="D18" s="15"/>
      <c r="E18" s="24"/>
    </row>
    <row r="19" spans="1:5" ht="38.25" x14ac:dyDescent="0.25">
      <c r="A19" s="12" t="s">
        <v>122</v>
      </c>
      <c r="B19" s="12" t="s">
        <v>124</v>
      </c>
      <c r="C19" s="32" t="s">
        <v>125</v>
      </c>
      <c r="D19" s="32" t="s">
        <v>326</v>
      </c>
      <c r="E19" s="12" t="s">
        <v>335</v>
      </c>
    </row>
    <row r="20" spans="1:5" x14ac:dyDescent="0.25">
      <c r="A20" s="24" t="s">
        <v>126</v>
      </c>
      <c r="B20" s="24" t="s">
        <v>127</v>
      </c>
      <c r="C20" s="15"/>
      <c r="D20" s="15"/>
      <c r="E20" s="24"/>
    </row>
    <row r="21" spans="1:5" ht="38.25" x14ac:dyDescent="0.25">
      <c r="A21" s="12" t="s">
        <v>128</v>
      </c>
      <c r="B21" s="12" t="s">
        <v>129</v>
      </c>
      <c r="C21" s="32" t="s">
        <v>125</v>
      </c>
      <c r="D21" s="32" t="s">
        <v>308</v>
      </c>
      <c r="E21" s="12" t="s">
        <v>336</v>
      </c>
    </row>
    <row r="22" spans="1:5" ht="25.5" x14ac:dyDescent="0.25">
      <c r="A22" s="24" t="s">
        <v>130</v>
      </c>
      <c r="B22" s="24" t="s">
        <v>131</v>
      </c>
      <c r="C22" s="15"/>
      <c r="D22" s="15"/>
      <c r="E22" s="24"/>
    </row>
    <row r="23" spans="1:5" ht="51" x14ac:dyDescent="0.25">
      <c r="A23" s="12" t="s">
        <v>132</v>
      </c>
      <c r="B23" s="12" t="s">
        <v>134</v>
      </c>
      <c r="C23" s="32" t="s">
        <v>135</v>
      </c>
      <c r="D23" s="32" t="s">
        <v>312</v>
      </c>
      <c r="E23" s="12" t="s">
        <v>337</v>
      </c>
    </row>
    <row r="24" spans="1:5" ht="114.75" x14ac:dyDescent="0.25">
      <c r="A24" s="12" t="s">
        <v>136</v>
      </c>
      <c r="B24" s="12" t="s">
        <v>138</v>
      </c>
      <c r="C24" s="32" t="s">
        <v>135</v>
      </c>
      <c r="D24" s="32" t="s">
        <v>324</v>
      </c>
      <c r="E24" s="12" t="s">
        <v>338</v>
      </c>
    </row>
    <row r="25" spans="1:5" x14ac:dyDescent="0.25">
      <c r="A25" s="24" t="s">
        <v>139</v>
      </c>
      <c r="B25" s="24" t="s">
        <v>140</v>
      </c>
      <c r="C25" s="15"/>
      <c r="D25" s="15"/>
      <c r="E25" s="24"/>
    </row>
    <row r="26" spans="1:5" ht="38.25" x14ac:dyDescent="0.25">
      <c r="A26" s="12" t="s">
        <v>141</v>
      </c>
      <c r="B26" s="12" t="s">
        <v>143</v>
      </c>
      <c r="C26" s="32" t="s">
        <v>103</v>
      </c>
      <c r="D26" s="32" t="s">
        <v>305</v>
      </c>
      <c r="E26" s="12" t="s">
        <v>339</v>
      </c>
    </row>
    <row r="27" spans="1:5" ht="38.25" x14ac:dyDescent="0.25">
      <c r="A27" s="12" t="s">
        <v>144</v>
      </c>
      <c r="B27" s="12" t="s">
        <v>146</v>
      </c>
      <c r="C27" s="32" t="s">
        <v>103</v>
      </c>
      <c r="D27" s="32" t="s">
        <v>294</v>
      </c>
      <c r="E27" s="12" t="s">
        <v>340</v>
      </c>
    </row>
    <row r="28" spans="1:5" x14ac:dyDescent="0.25">
      <c r="A28" s="24" t="s">
        <v>60</v>
      </c>
      <c r="B28" s="24" t="s">
        <v>61</v>
      </c>
      <c r="C28" s="15"/>
      <c r="D28" s="15"/>
      <c r="E28" s="24"/>
    </row>
    <row r="29" spans="1:5" x14ac:dyDescent="0.25">
      <c r="A29" s="24" t="s">
        <v>147</v>
      </c>
      <c r="B29" s="24" t="s">
        <v>148</v>
      </c>
      <c r="C29" s="15"/>
      <c r="D29" s="15"/>
      <c r="E29" s="24"/>
    </row>
    <row r="30" spans="1:5" ht="38.25" x14ac:dyDescent="0.25">
      <c r="A30" s="12" t="s">
        <v>149</v>
      </c>
      <c r="B30" s="12" t="s">
        <v>151</v>
      </c>
      <c r="C30" s="32" t="s">
        <v>125</v>
      </c>
      <c r="D30" s="32" t="s">
        <v>309</v>
      </c>
      <c r="E30" s="12" t="s">
        <v>341</v>
      </c>
    </row>
    <row r="31" spans="1:5" ht="51" x14ac:dyDescent="0.25">
      <c r="A31" s="13" t="s">
        <v>152</v>
      </c>
      <c r="B31" s="13" t="s">
        <v>154</v>
      </c>
      <c r="C31" s="14" t="s">
        <v>155</v>
      </c>
      <c r="D31" s="14" t="s">
        <v>314</v>
      </c>
      <c r="E31" s="13" t="s">
        <v>342</v>
      </c>
    </row>
    <row r="32" spans="1:5" x14ac:dyDescent="0.25">
      <c r="A32" s="24" t="s">
        <v>156</v>
      </c>
      <c r="B32" s="24" t="s">
        <v>157</v>
      </c>
      <c r="C32" s="15"/>
      <c r="D32" s="15"/>
      <c r="E32" s="24"/>
    </row>
    <row r="33" spans="1:5" ht="51" x14ac:dyDescent="0.25">
      <c r="A33" s="12" t="s">
        <v>158</v>
      </c>
      <c r="B33" s="12" t="s">
        <v>160</v>
      </c>
      <c r="C33" s="32" t="s">
        <v>161</v>
      </c>
      <c r="D33" s="32" t="s">
        <v>343</v>
      </c>
      <c r="E33" s="12" t="s">
        <v>344</v>
      </c>
    </row>
    <row r="34" spans="1:5" ht="63.75" x14ac:dyDescent="0.25">
      <c r="A34" s="12" t="s">
        <v>162</v>
      </c>
      <c r="B34" s="12" t="s">
        <v>164</v>
      </c>
      <c r="C34" s="32" t="s">
        <v>165</v>
      </c>
      <c r="D34" s="32" t="s">
        <v>295</v>
      </c>
      <c r="E34" s="12" t="s">
        <v>345</v>
      </c>
    </row>
    <row r="35" spans="1:5" ht="25.5" x14ac:dyDescent="0.25">
      <c r="A35" s="12" t="s">
        <v>166</v>
      </c>
      <c r="B35" s="12" t="s">
        <v>168</v>
      </c>
      <c r="C35" s="32" t="s">
        <v>103</v>
      </c>
      <c r="D35" s="32" t="s">
        <v>346</v>
      </c>
      <c r="E35" s="12" t="s">
        <v>347</v>
      </c>
    </row>
    <row r="36" spans="1:5" ht="51" x14ac:dyDescent="0.25">
      <c r="A36" s="12" t="s">
        <v>169</v>
      </c>
      <c r="B36" s="12" t="s">
        <v>171</v>
      </c>
      <c r="C36" s="32" t="s">
        <v>172</v>
      </c>
      <c r="D36" s="32" t="s">
        <v>348</v>
      </c>
      <c r="E36" s="12" t="s">
        <v>349</v>
      </c>
    </row>
    <row r="37" spans="1:5" ht="51" x14ac:dyDescent="0.25">
      <c r="A37" s="12" t="s">
        <v>173</v>
      </c>
      <c r="B37" s="12" t="s">
        <v>175</v>
      </c>
      <c r="C37" s="32" t="s">
        <v>172</v>
      </c>
      <c r="D37" s="32" t="s">
        <v>350</v>
      </c>
      <c r="E37" s="12" t="s">
        <v>349</v>
      </c>
    </row>
    <row r="38" spans="1:5" ht="38.25" x14ac:dyDescent="0.25">
      <c r="A38" s="12" t="s">
        <v>176</v>
      </c>
      <c r="B38" s="12" t="s">
        <v>178</v>
      </c>
      <c r="C38" s="32" t="s">
        <v>135</v>
      </c>
      <c r="D38" s="32" t="s">
        <v>319</v>
      </c>
      <c r="E38" s="12" t="s">
        <v>351</v>
      </c>
    </row>
    <row r="39" spans="1:5" x14ac:dyDescent="0.25">
      <c r="A39" s="24" t="s">
        <v>179</v>
      </c>
      <c r="B39" s="24" t="s">
        <v>180</v>
      </c>
      <c r="C39" s="15"/>
      <c r="D39" s="15"/>
      <c r="E39" s="24"/>
    </row>
    <row r="40" spans="1:5" ht="25.5" x14ac:dyDescent="0.25">
      <c r="A40" s="12" t="s">
        <v>181</v>
      </c>
      <c r="B40" s="12" t="s">
        <v>168</v>
      </c>
      <c r="C40" s="32" t="s">
        <v>103</v>
      </c>
      <c r="D40" s="32" t="s">
        <v>352</v>
      </c>
      <c r="E40" s="12" t="s">
        <v>353</v>
      </c>
    </row>
    <row r="41" spans="1:5" ht="51" x14ac:dyDescent="0.25">
      <c r="A41" s="12" t="s">
        <v>182</v>
      </c>
      <c r="B41" s="12" t="s">
        <v>171</v>
      </c>
      <c r="C41" s="32" t="s">
        <v>172</v>
      </c>
      <c r="D41" s="32" t="s">
        <v>354</v>
      </c>
      <c r="E41" s="12" t="s">
        <v>349</v>
      </c>
    </row>
    <row r="42" spans="1:5" ht="51" x14ac:dyDescent="0.25">
      <c r="A42" s="12" t="s">
        <v>183</v>
      </c>
      <c r="B42" s="12" t="s">
        <v>175</v>
      </c>
      <c r="C42" s="32" t="s">
        <v>172</v>
      </c>
      <c r="D42" s="32" t="s">
        <v>355</v>
      </c>
      <c r="E42" s="12" t="s">
        <v>349</v>
      </c>
    </row>
    <row r="43" spans="1:5" ht="51" x14ac:dyDescent="0.25">
      <c r="A43" s="12" t="s">
        <v>184</v>
      </c>
      <c r="B43" s="12" t="s">
        <v>186</v>
      </c>
      <c r="C43" s="32" t="s">
        <v>135</v>
      </c>
      <c r="D43" s="32" t="s">
        <v>311</v>
      </c>
      <c r="E43" s="12" t="s">
        <v>351</v>
      </c>
    </row>
    <row r="44" spans="1:5" x14ac:dyDescent="0.25">
      <c r="A44" s="24" t="s">
        <v>187</v>
      </c>
      <c r="B44" s="24" t="s">
        <v>188</v>
      </c>
      <c r="C44" s="15"/>
      <c r="D44" s="15"/>
      <c r="E44" s="24"/>
    </row>
    <row r="45" spans="1:5" x14ac:dyDescent="0.25">
      <c r="A45" s="12" t="s">
        <v>189</v>
      </c>
      <c r="B45" s="12" t="s">
        <v>191</v>
      </c>
      <c r="C45" s="32" t="s">
        <v>125</v>
      </c>
      <c r="D45" s="32" t="s">
        <v>306</v>
      </c>
      <c r="E45" s="12" t="s">
        <v>356</v>
      </c>
    </row>
    <row r="46" spans="1:5" x14ac:dyDescent="0.25">
      <c r="A46" s="24" t="s">
        <v>192</v>
      </c>
      <c r="B46" s="24" t="s">
        <v>193</v>
      </c>
      <c r="C46" s="15"/>
      <c r="D46" s="15"/>
      <c r="E46" s="24"/>
    </row>
    <row r="47" spans="1:5" ht="38.25" x14ac:dyDescent="0.25">
      <c r="A47" s="12" t="s">
        <v>194</v>
      </c>
      <c r="B47" s="12" t="s">
        <v>196</v>
      </c>
      <c r="C47" s="32" t="s">
        <v>103</v>
      </c>
      <c r="D47" s="32" t="s">
        <v>313</v>
      </c>
      <c r="E47" s="12" t="s">
        <v>357</v>
      </c>
    </row>
    <row r="48" spans="1:5" x14ac:dyDescent="0.25">
      <c r="A48" s="24" t="s">
        <v>197</v>
      </c>
      <c r="B48" s="24" t="s">
        <v>198</v>
      </c>
      <c r="C48" s="15"/>
      <c r="D48" s="15"/>
      <c r="E48" s="24"/>
    </row>
    <row r="49" spans="1:5" ht="204" x14ac:dyDescent="0.25">
      <c r="A49" s="12" t="s">
        <v>199</v>
      </c>
      <c r="B49" s="12" t="s">
        <v>201</v>
      </c>
      <c r="C49" s="32" t="s">
        <v>103</v>
      </c>
      <c r="D49" s="32" t="s">
        <v>297</v>
      </c>
      <c r="E49" s="12" t="s">
        <v>358</v>
      </c>
    </row>
    <row r="50" spans="1:5" x14ac:dyDescent="0.25">
      <c r="A50" s="24" t="s">
        <v>202</v>
      </c>
      <c r="B50" s="24" t="s">
        <v>203</v>
      </c>
      <c r="C50" s="15"/>
      <c r="D50" s="15"/>
      <c r="E50" s="24"/>
    </row>
    <row r="51" spans="1:5" ht="63.75" x14ac:dyDescent="0.25">
      <c r="A51" s="12" t="s">
        <v>204</v>
      </c>
      <c r="B51" s="12" t="s">
        <v>206</v>
      </c>
      <c r="C51" s="32" t="s">
        <v>103</v>
      </c>
      <c r="D51" s="32" t="s">
        <v>301</v>
      </c>
      <c r="E51" s="12" t="s">
        <v>359</v>
      </c>
    </row>
    <row r="52" spans="1:5" x14ac:dyDescent="0.25">
      <c r="A52" s="24" t="s">
        <v>62</v>
      </c>
      <c r="B52" s="24" t="s">
        <v>63</v>
      </c>
      <c r="C52" s="15"/>
      <c r="D52" s="15"/>
      <c r="E52" s="24"/>
    </row>
    <row r="53" spans="1:5" x14ac:dyDescent="0.25">
      <c r="A53" s="24" t="s">
        <v>207</v>
      </c>
      <c r="B53" s="24" t="s">
        <v>208</v>
      </c>
      <c r="C53" s="15"/>
      <c r="D53" s="15"/>
      <c r="E53" s="24"/>
    </row>
    <row r="54" spans="1:5" ht="51" x14ac:dyDescent="0.25">
      <c r="A54" s="12" t="s">
        <v>209</v>
      </c>
      <c r="B54" s="12" t="s">
        <v>211</v>
      </c>
      <c r="C54" s="32" t="s">
        <v>172</v>
      </c>
      <c r="D54" s="32" t="s">
        <v>292</v>
      </c>
      <c r="E54" s="12" t="s">
        <v>360</v>
      </c>
    </row>
    <row r="55" spans="1:5" x14ac:dyDescent="0.25">
      <c r="A55" s="24" t="s">
        <v>212</v>
      </c>
      <c r="B55" s="24" t="s">
        <v>213</v>
      </c>
      <c r="C55" s="15"/>
      <c r="D55" s="15"/>
      <c r="E55" s="24"/>
    </row>
    <row r="56" spans="1:5" ht="51" x14ac:dyDescent="0.25">
      <c r="A56" s="12" t="s">
        <v>214</v>
      </c>
      <c r="B56" s="12" t="s">
        <v>160</v>
      </c>
      <c r="C56" s="32" t="s">
        <v>161</v>
      </c>
      <c r="D56" s="32" t="s">
        <v>361</v>
      </c>
      <c r="E56" s="12" t="s">
        <v>362</v>
      </c>
    </row>
    <row r="57" spans="1:5" ht="63.75" x14ac:dyDescent="0.25">
      <c r="A57" s="12" t="s">
        <v>215</v>
      </c>
      <c r="B57" s="12" t="s">
        <v>164</v>
      </c>
      <c r="C57" s="32" t="s">
        <v>165</v>
      </c>
      <c r="D57" s="32" t="s">
        <v>363</v>
      </c>
      <c r="E57" s="12" t="s">
        <v>364</v>
      </c>
    </row>
    <row r="58" spans="1:5" ht="76.5" x14ac:dyDescent="0.25">
      <c r="A58" s="12" t="s">
        <v>216</v>
      </c>
      <c r="B58" s="12" t="s">
        <v>218</v>
      </c>
      <c r="C58" s="32" t="s">
        <v>172</v>
      </c>
      <c r="D58" s="32" t="s">
        <v>325</v>
      </c>
      <c r="E58" s="12" t="s">
        <v>365</v>
      </c>
    </row>
    <row r="59" spans="1:5" ht="25.5" x14ac:dyDescent="0.25">
      <c r="A59" s="12" t="s">
        <v>219</v>
      </c>
      <c r="B59" s="12" t="s">
        <v>221</v>
      </c>
      <c r="C59" s="32" t="s">
        <v>125</v>
      </c>
      <c r="D59" s="32" t="s">
        <v>321</v>
      </c>
      <c r="E59" s="12" t="s">
        <v>366</v>
      </c>
    </row>
    <row r="60" spans="1:5" x14ac:dyDescent="0.25">
      <c r="A60" s="24" t="s">
        <v>222</v>
      </c>
      <c r="B60" s="24" t="s">
        <v>223</v>
      </c>
      <c r="C60" s="15"/>
      <c r="D60" s="15"/>
      <c r="E60" s="24"/>
    </row>
    <row r="61" spans="1:5" ht="38.25" x14ac:dyDescent="0.25">
      <c r="A61" s="12" t="s">
        <v>224</v>
      </c>
      <c r="B61" s="12" t="s">
        <v>226</v>
      </c>
      <c r="C61" s="32" t="s">
        <v>103</v>
      </c>
      <c r="D61" s="32" t="s">
        <v>323</v>
      </c>
      <c r="E61" s="12" t="s">
        <v>367</v>
      </c>
    </row>
    <row r="62" spans="1:5" x14ac:dyDescent="0.25">
      <c r="A62" s="24" t="s">
        <v>227</v>
      </c>
      <c r="B62" s="24" t="s">
        <v>228</v>
      </c>
      <c r="C62" s="15"/>
      <c r="D62" s="15"/>
      <c r="E62" s="24"/>
    </row>
    <row r="63" spans="1:5" ht="51" x14ac:dyDescent="0.25">
      <c r="A63" s="12" t="s">
        <v>229</v>
      </c>
      <c r="B63" s="12" t="s">
        <v>231</v>
      </c>
      <c r="C63" s="32" t="s">
        <v>103</v>
      </c>
      <c r="D63" s="32" t="s">
        <v>293</v>
      </c>
      <c r="E63" s="12" t="s">
        <v>368</v>
      </c>
    </row>
    <row r="64" spans="1:5" x14ac:dyDescent="0.25">
      <c r="A64" s="24" t="s">
        <v>232</v>
      </c>
      <c r="B64" s="24" t="s">
        <v>233</v>
      </c>
      <c r="C64" s="15"/>
      <c r="D64" s="15"/>
      <c r="E64" s="24"/>
    </row>
    <row r="65" spans="1:5" ht="25.5" x14ac:dyDescent="0.25">
      <c r="A65" s="12" t="s">
        <v>234</v>
      </c>
      <c r="B65" s="12" t="s">
        <v>236</v>
      </c>
      <c r="C65" s="32" t="s">
        <v>103</v>
      </c>
      <c r="D65" s="32" t="s">
        <v>299</v>
      </c>
      <c r="E65" s="12" t="s">
        <v>369</v>
      </c>
    </row>
    <row r="66" spans="1:5" ht="38.25" x14ac:dyDescent="0.25">
      <c r="A66" s="12" t="s">
        <v>237</v>
      </c>
      <c r="B66" s="12" t="s">
        <v>239</v>
      </c>
      <c r="C66" s="32" t="s">
        <v>103</v>
      </c>
      <c r="D66" s="32" t="s">
        <v>296</v>
      </c>
      <c r="E66" s="12" t="s">
        <v>369</v>
      </c>
    </row>
    <row r="67" spans="1:5" x14ac:dyDescent="0.25">
      <c r="A67" s="24" t="s">
        <v>240</v>
      </c>
      <c r="B67" s="24" t="s">
        <v>241</v>
      </c>
      <c r="C67" s="15"/>
      <c r="D67" s="15"/>
      <c r="E67" s="24"/>
    </row>
    <row r="68" spans="1:5" ht="51" x14ac:dyDescent="0.25">
      <c r="A68" s="12" t="s">
        <v>242</v>
      </c>
      <c r="B68" s="12" t="s">
        <v>244</v>
      </c>
      <c r="C68" s="32" t="s">
        <v>125</v>
      </c>
      <c r="D68" s="32" t="s">
        <v>304</v>
      </c>
      <c r="E68" s="12" t="s">
        <v>370</v>
      </c>
    </row>
    <row r="69" spans="1:5" ht="38.25" x14ac:dyDescent="0.25">
      <c r="A69" s="12" t="s">
        <v>245</v>
      </c>
      <c r="B69" s="12" t="s">
        <v>247</v>
      </c>
      <c r="C69" s="32" t="s">
        <v>161</v>
      </c>
      <c r="D69" s="32" t="s">
        <v>318</v>
      </c>
      <c r="E69" s="12" t="s">
        <v>371</v>
      </c>
    </row>
    <row r="70" spans="1:5" ht="38.25" x14ac:dyDescent="0.25">
      <c r="A70" s="12" t="s">
        <v>248</v>
      </c>
      <c r="B70" s="12" t="s">
        <v>250</v>
      </c>
      <c r="C70" s="32" t="s">
        <v>161</v>
      </c>
      <c r="D70" s="32" t="s">
        <v>295</v>
      </c>
      <c r="E70" s="12" t="s">
        <v>372</v>
      </c>
    </row>
    <row r="71" spans="1:5" ht="25.5" x14ac:dyDescent="0.25">
      <c r="A71" s="12" t="s">
        <v>251</v>
      </c>
      <c r="B71" s="12" t="s">
        <v>253</v>
      </c>
      <c r="C71" s="32" t="s">
        <v>161</v>
      </c>
      <c r="D71" s="32" t="s">
        <v>315</v>
      </c>
      <c r="E71" s="12" t="s">
        <v>373</v>
      </c>
    </row>
    <row r="72" spans="1:5" x14ac:dyDescent="0.25">
      <c r="A72" s="24" t="s">
        <v>64</v>
      </c>
      <c r="B72" s="24" t="s">
        <v>65</v>
      </c>
      <c r="C72" s="15"/>
      <c r="D72" s="15"/>
      <c r="E72" s="24"/>
    </row>
    <row r="73" spans="1:5" x14ac:dyDescent="0.25">
      <c r="A73" s="24" t="s">
        <v>254</v>
      </c>
      <c r="B73" s="24" t="s">
        <v>255</v>
      </c>
      <c r="C73" s="15"/>
      <c r="D73" s="15"/>
      <c r="E73" s="24"/>
    </row>
    <row r="74" spans="1:5" ht="51" x14ac:dyDescent="0.25">
      <c r="A74" s="12" t="s">
        <v>256</v>
      </c>
      <c r="B74" s="12" t="s">
        <v>258</v>
      </c>
      <c r="C74" s="32" t="s">
        <v>125</v>
      </c>
      <c r="D74" s="32" t="s">
        <v>298</v>
      </c>
      <c r="E74" s="12" t="s">
        <v>374</v>
      </c>
    </row>
    <row r="75" spans="1:5" ht="38.25" x14ac:dyDescent="0.25">
      <c r="A75" s="12" t="s">
        <v>259</v>
      </c>
      <c r="B75" s="12" t="s">
        <v>261</v>
      </c>
      <c r="C75" s="32" t="s">
        <v>161</v>
      </c>
      <c r="D75" s="32" t="s">
        <v>315</v>
      </c>
      <c r="E75" s="12" t="s">
        <v>375</v>
      </c>
    </row>
    <row r="76" spans="1:5" x14ac:dyDescent="0.25">
      <c r="A76" s="24" t="s">
        <v>262</v>
      </c>
      <c r="B76" s="24" t="s">
        <v>263</v>
      </c>
      <c r="C76" s="15"/>
      <c r="D76" s="15"/>
      <c r="E76" s="24"/>
    </row>
    <row r="77" spans="1:5" ht="38.25" x14ac:dyDescent="0.25">
      <c r="A77" s="12" t="s">
        <v>264</v>
      </c>
      <c r="B77" s="12" t="s">
        <v>266</v>
      </c>
      <c r="C77" s="32" t="s">
        <v>161</v>
      </c>
      <c r="D77" s="32" t="s">
        <v>309</v>
      </c>
      <c r="E77" s="12" t="s">
        <v>376</v>
      </c>
    </row>
    <row r="78" spans="1:5" x14ac:dyDescent="0.25">
      <c r="A78" s="24" t="s">
        <v>66</v>
      </c>
      <c r="B78" s="24" t="s">
        <v>67</v>
      </c>
      <c r="C78" s="15"/>
      <c r="D78" s="15"/>
      <c r="E78" s="24"/>
    </row>
    <row r="79" spans="1:5" x14ac:dyDescent="0.25">
      <c r="A79" s="24" t="s">
        <v>267</v>
      </c>
      <c r="B79" s="24" t="s">
        <v>268</v>
      </c>
      <c r="C79" s="15"/>
      <c r="D79" s="15"/>
      <c r="E79" s="24"/>
    </row>
    <row r="80" spans="1:5" ht="25.5" x14ac:dyDescent="0.25">
      <c r="A80" s="12" t="s">
        <v>269</v>
      </c>
      <c r="B80" s="12" t="s">
        <v>271</v>
      </c>
      <c r="C80" s="32" t="s">
        <v>103</v>
      </c>
      <c r="D80" s="32" t="s">
        <v>305</v>
      </c>
      <c r="E80" s="12" t="s">
        <v>377</v>
      </c>
    </row>
    <row r="81" spans="1:5" x14ac:dyDescent="0.25">
      <c r="A81" s="24" t="s">
        <v>272</v>
      </c>
      <c r="B81" s="24" t="s">
        <v>273</v>
      </c>
      <c r="C81" s="15"/>
      <c r="D81" s="15"/>
      <c r="E81" s="24"/>
    </row>
    <row r="82" spans="1:5" ht="51" x14ac:dyDescent="0.25">
      <c r="A82" s="13" t="s">
        <v>274</v>
      </c>
      <c r="B82" s="13" t="s">
        <v>276</v>
      </c>
      <c r="C82" s="14" t="s">
        <v>103</v>
      </c>
      <c r="D82" s="14" t="s">
        <v>396</v>
      </c>
      <c r="E82" s="13" t="s">
        <v>397</v>
      </c>
    </row>
    <row r="83" spans="1:5" x14ac:dyDescent="0.25">
      <c r="A83" s="24" t="s">
        <v>68</v>
      </c>
      <c r="B83" s="24" t="s">
        <v>69</v>
      </c>
      <c r="C83" s="15"/>
      <c r="D83" s="15"/>
      <c r="E83" s="24"/>
    </row>
    <row r="84" spans="1:5" x14ac:dyDescent="0.25">
      <c r="A84" s="24" t="s">
        <v>277</v>
      </c>
      <c r="B84" s="24" t="s">
        <v>278</v>
      </c>
      <c r="C84" s="15"/>
      <c r="D84" s="15"/>
      <c r="E84" s="24"/>
    </row>
    <row r="85" spans="1:5" ht="51" x14ac:dyDescent="0.25">
      <c r="A85" s="12" t="s">
        <v>279</v>
      </c>
      <c r="B85" s="12" t="s">
        <v>281</v>
      </c>
      <c r="C85" s="32" t="s">
        <v>135</v>
      </c>
      <c r="D85" s="32" t="s">
        <v>320</v>
      </c>
      <c r="E85" s="12" t="s">
        <v>378</v>
      </c>
    </row>
    <row r="86" spans="1:5" ht="51" x14ac:dyDescent="0.25">
      <c r="A86" s="12" t="s">
        <v>282</v>
      </c>
      <c r="B86" s="12" t="s">
        <v>284</v>
      </c>
      <c r="C86" s="32" t="s">
        <v>285</v>
      </c>
      <c r="D86" s="32" t="s">
        <v>310</v>
      </c>
      <c r="E86" s="12" t="s">
        <v>379</v>
      </c>
    </row>
    <row r="87" spans="1:5" x14ac:dyDescent="0.25">
      <c r="A87" s="24" t="s">
        <v>286</v>
      </c>
      <c r="B87" s="24" t="s">
        <v>287</v>
      </c>
      <c r="C87" s="15"/>
      <c r="D87" s="15"/>
      <c r="E87" s="24"/>
    </row>
    <row r="88" spans="1:5" ht="38.25" x14ac:dyDescent="0.25">
      <c r="A88" s="12" t="s">
        <v>288</v>
      </c>
      <c r="B88" s="12" t="s">
        <v>290</v>
      </c>
      <c r="C88" s="32" t="s">
        <v>103</v>
      </c>
      <c r="D88" s="32" t="s">
        <v>316</v>
      </c>
      <c r="E88" s="12" t="s">
        <v>380</v>
      </c>
    </row>
  </sheetData>
  <mergeCells count="1">
    <mergeCell ref="A3:E3"/>
  </mergeCells>
  <pageMargins left="0.511811024" right="0.511811024" top="0.78740157499999996" bottom="0.78740157499999996" header="0.31496062000000002" footer="0.31496062000000002"/>
  <pageSetup paperSize="9" scale="8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topLeftCell="A4" zoomScale="85" zoomScaleNormal="85" workbookViewId="0">
      <selection activeCell="A21" sqref="A21:L21"/>
    </sheetView>
  </sheetViews>
  <sheetFormatPr defaultRowHeight="15" x14ac:dyDescent="0.25"/>
  <cols>
    <col min="1" max="1" width="3.28515625" bestFit="1" customWidth="1"/>
    <col min="3" max="3" width="15.28515625" customWidth="1"/>
    <col min="4" max="4" width="11" customWidth="1"/>
    <col min="5" max="5" width="10.7109375" customWidth="1"/>
    <col min="6" max="6" width="11.42578125" customWidth="1"/>
    <col min="7" max="7" width="26.5703125" customWidth="1"/>
    <col min="14" max="14" width="3.28515625" bestFit="1" customWidth="1"/>
    <col min="15" max="15" width="12.28515625" customWidth="1"/>
    <col min="16" max="16" width="9.7109375" customWidth="1"/>
    <col min="17" max="17" width="10.5703125" customWidth="1"/>
    <col min="18" max="18" width="10.85546875" customWidth="1"/>
    <col min="19" max="19" width="10.5703125" customWidth="1"/>
    <col min="20" max="20" width="22" bestFit="1" customWidth="1"/>
  </cols>
  <sheetData>
    <row r="1" spans="1:25" ht="15.75" thickBot="1" x14ac:dyDescent="0.3"/>
    <row r="2" spans="1:25" ht="29.25" thickBot="1" x14ac:dyDescent="0.3">
      <c r="A2" s="106" t="s">
        <v>33</v>
      </c>
      <c r="B2" s="107"/>
      <c r="C2" s="107"/>
      <c r="D2" s="107"/>
      <c r="E2" s="107"/>
      <c r="F2" s="107"/>
      <c r="G2" s="107"/>
      <c r="H2" s="107"/>
      <c r="I2" s="107"/>
      <c r="J2" s="107"/>
      <c r="K2" s="107"/>
      <c r="L2" s="108"/>
      <c r="N2" s="106" t="s">
        <v>33</v>
      </c>
      <c r="O2" s="107"/>
      <c r="P2" s="107"/>
      <c r="Q2" s="107"/>
      <c r="R2" s="107"/>
      <c r="S2" s="107"/>
      <c r="T2" s="107"/>
      <c r="U2" s="107"/>
      <c r="V2" s="107"/>
      <c r="W2" s="107"/>
      <c r="X2" s="107"/>
      <c r="Y2" s="108"/>
    </row>
    <row r="3" spans="1:25" ht="15.75" thickBot="1" x14ac:dyDescent="0.3"/>
    <row r="4" spans="1:25" ht="21.75" thickBot="1" x14ac:dyDescent="0.4">
      <c r="A4" s="109" t="s">
        <v>28</v>
      </c>
      <c r="B4" s="110"/>
      <c r="C4" s="110"/>
      <c r="D4" s="110"/>
      <c r="E4" s="110"/>
      <c r="F4" s="110"/>
      <c r="G4" s="110"/>
      <c r="H4" s="110"/>
      <c r="I4" s="110"/>
      <c r="J4" s="110"/>
      <c r="K4" s="110"/>
      <c r="L4" s="111"/>
      <c r="N4" s="109" t="s">
        <v>29</v>
      </c>
      <c r="O4" s="110"/>
      <c r="P4" s="110"/>
      <c r="Q4" s="110"/>
      <c r="R4" s="110"/>
      <c r="S4" s="110"/>
      <c r="T4" s="110"/>
      <c r="U4" s="110"/>
      <c r="V4" s="110"/>
      <c r="W4" s="110"/>
      <c r="X4" s="110"/>
      <c r="Y4" s="111"/>
    </row>
    <row r="5" spans="1:25" ht="27.75" customHeight="1" x14ac:dyDescent="0.25">
      <c r="A5" s="112" t="s">
        <v>41</v>
      </c>
      <c r="B5" s="113"/>
      <c r="C5" s="113"/>
      <c r="D5" s="113"/>
      <c r="E5" s="113"/>
      <c r="F5" s="113"/>
      <c r="G5" s="113"/>
      <c r="H5" s="113"/>
      <c r="I5" s="113"/>
      <c r="J5" s="113"/>
      <c r="K5" s="113"/>
      <c r="L5" s="114"/>
      <c r="N5" s="112" t="s">
        <v>41</v>
      </c>
      <c r="O5" s="113"/>
      <c r="P5" s="113"/>
      <c r="Q5" s="113"/>
      <c r="R5" s="113"/>
      <c r="S5" s="113"/>
      <c r="T5" s="113"/>
      <c r="U5" s="113"/>
      <c r="V5" s="113"/>
      <c r="W5" s="113"/>
      <c r="X5" s="113"/>
      <c r="Y5" s="114"/>
    </row>
    <row r="6" spans="1:25" ht="27" customHeight="1" x14ac:dyDescent="0.25">
      <c r="A6" s="97" t="s">
        <v>42</v>
      </c>
      <c r="B6" s="98"/>
      <c r="C6" s="98"/>
      <c r="D6" s="98"/>
      <c r="E6" s="98"/>
      <c r="F6" s="98"/>
      <c r="G6" s="99"/>
      <c r="H6" s="115" t="s">
        <v>0</v>
      </c>
      <c r="I6" s="116"/>
      <c r="J6" s="116"/>
      <c r="K6" s="116"/>
      <c r="L6" s="117"/>
      <c r="N6" s="97" t="s">
        <v>42</v>
      </c>
      <c r="O6" s="98"/>
      <c r="P6" s="98"/>
      <c r="Q6" s="98"/>
      <c r="R6" s="98"/>
      <c r="S6" s="98"/>
      <c r="T6" s="99"/>
      <c r="U6" s="115" t="s">
        <v>0</v>
      </c>
      <c r="V6" s="116"/>
      <c r="W6" s="116"/>
      <c r="X6" s="116"/>
      <c r="Y6" s="117"/>
    </row>
    <row r="7" spans="1:25" ht="30.75" customHeight="1" x14ac:dyDescent="0.25">
      <c r="A7" s="100"/>
      <c r="B7" s="101"/>
      <c r="C7" s="101"/>
      <c r="D7" s="101"/>
      <c r="E7" s="101"/>
      <c r="F7" s="101"/>
      <c r="G7" s="102"/>
      <c r="H7" s="115" t="s">
        <v>43</v>
      </c>
      <c r="I7" s="116"/>
      <c r="J7" s="116"/>
      <c r="K7" s="116"/>
      <c r="L7" s="117"/>
      <c r="N7" s="100"/>
      <c r="O7" s="101"/>
      <c r="P7" s="101"/>
      <c r="Q7" s="101"/>
      <c r="R7" s="101"/>
      <c r="S7" s="101"/>
      <c r="T7" s="102"/>
      <c r="U7" s="115" t="s">
        <v>43</v>
      </c>
      <c r="V7" s="116"/>
      <c r="W7" s="116"/>
      <c r="X7" s="116"/>
      <c r="Y7" s="117"/>
    </row>
    <row r="8" spans="1:25" ht="14.25" customHeight="1" x14ac:dyDescent="0.25">
      <c r="A8" s="138" t="s">
        <v>1</v>
      </c>
      <c r="B8" s="139"/>
      <c r="C8" s="122"/>
      <c r="D8" s="118" t="s">
        <v>34</v>
      </c>
      <c r="E8" s="119"/>
      <c r="F8" s="120"/>
      <c r="G8" s="121" t="s">
        <v>2</v>
      </c>
      <c r="H8" s="122"/>
      <c r="I8" s="125" t="s">
        <v>3</v>
      </c>
      <c r="J8" s="125"/>
      <c r="K8" s="126" t="e">
        <f>((1+H13+H11+H10)*(1+H12)*(1+H14))/(1-H15)-1</f>
        <v>#REF!</v>
      </c>
      <c r="L8" s="127"/>
      <c r="N8" s="138" t="s">
        <v>1</v>
      </c>
      <c r="O8" s="139"/>
      <c r="P8" s="122"/>
      <c r="Q8" s="118" t="s">
        <v>34</v>
      </c>
      <c r="R8" s="119"/>
      <c r="S8" s="120"/>
      <c r="T8" s="121" t="s">
        <v>2</v>
      </c>
      <c r="U8" s="122"/>
      <c r="V8" s="125" t="s">
        <v>3</v>
      </c>
      <c r="W8" s="125"/>
      <c r="X8" s="126" t="e">
        <f>((1+U13+U11+U10)*(1+U12)*(1+U14))/(1-U15)-1</f>
        <v>#REF!</v>
      </c>
      <c r="Y8" s="127"/>
    </row>
    <row r="9" spans="1:25" x14ac:dyDescent="0.25">
      <c r="A9" s="140"/>
      <c r="B9" s="141"/>
      <c r="C9" s="124"/>
      <c r="D9" s="9" t="s">
        <v>4</v>
      </c>
      <c r="E9" s="9" t="s">
        <v>5</v>
      </c>
      <c r="F9" s="9" t="s">
        <v>6</v>
      </c>
      <c r="G9" s="123"/>
      <c r="H9" s="124"/>
      <c r="I9" s="125"/>
      <c r="J9" s="125"/>
      <c r="K9" s="128"/>
      <c r="L9" s="129"/>
      <c r="N9" s="140"/>
      <c r="O9" s="141"/>
      <c r="P9" s="124"/>
      <c r="Q9" s="9" t="s">
        <v>4</v>
      </c>
      <c r="R9" s="9" t="s">
        <v>5</v>
      </c>
      <c r="S9" s="9" t="s">
        <v>6</v>
      </c>
      <c r="T9" s="123"/>
      <c r="U9" s="124"/>
      <c r="V9" s="125"/>
      <c r="W9" s="125"/>
      <c r="X9" s="128"/>
      <c r="Y9" s="129"/>
    </row>
    <row r="10" spans="1:25" ht="19.149999999999999" customHeight="1" x14ac:dyDescent="0.25">
      <c r="A10" s="1">
        <v>1</v>
      </c>
      <c r="B10" s="130" t="s">
        <v>7</v>
      </c>
      <c r="C10" s="131"/>
      <c r="D10" s="2">
        <v>8.0000000000000002E-3</v>
      </c>
      <c r="E10" s="2">
        <v>8.0000000000000002E-3</v>
      </c>
      <c r="F10" s="2">
        <v>0.01</v>
      </c>
      <c r="G10" s="3" t="s">
        <v>7</v>
      </c>
      <c r="H10" s="4">
        <v>8.0000000000000002E-3</v>
      </c>
      <c r="I10" s="132" t="s">
        <v>8</v>
      </c>
      <c r="J10" s="133"/>
      <c r="K10" s="133"/>
      <c r="L10" s="134"/>
      <c r="N10" s="1">
        <v>1</v>
      </c>
      <c r="O10" s="130" t="s">
        <v>7</v>
      </c>
      <c r="P10" s="131"/>
      <c r="Q10" s="2">
        <v>3.0000000000000001E-3</v>
      </c>
      <c r="R10" s="2">
        <v>4.7999999999999996E-3</v>
      </c>
      <c r="S10" s="2">
        <v>8.2000000000000007E-3</v>
      </c>
      <c r="T10" s="3" t="s">
        <v>7</v>
      </c>
      <c r="U10" s="4">
        <v>3.0000000000000001E-3</v>
      </c>
      <c r="V10" s="132" t="s">
        <v>8</v>
      </c>
      <c r="W10" s="133"/>
      <c r="X10" s="133"/>
      <c r="Y10" s="134"/>
    </row>
    <row r="11" spans="1:25" ht="17.45" customHeight="1" x14ac:dyDescent="0.25">
      <c r="A11" s="1">
        <v>2</v>
      </c>
      <c r="B11" s="130" t="s">
        <v>9</v>
      </c>
      <c r="C11" s="131"/>
      <c r="D11" s="2">
        <v>9.7000000000000003E-3</v>
      </c>
      <c r="E11" s="2">
        <v>1.2699999999999999E-2</v>
      </c>
      <c r="F11" s="2">
        <v>1.2699999999999999E-2</v>
      </c>
      <c r="G11" s="3" t="s">
        <v>9</v>
      </c>
      <c r="H11" s="4">
        <v>9.7000000000000003E-3</v>
      </c>
      <c r="I11" s="135"/>
      <c r="J11" s="136"/>
      <c r="K11" s="136"/>
      <c r="L11" s="137"/>
      <c r="N11" s="1">
        <v>2</v>
      </c>
      <c r="O11" s="130" t="s">
        <v>9</v>
      </c>
      <c r="P11" s="131"/>
      <c r="Q11" s="2">
        <v>5.5999999999999999E-3</v>
      </c>
      <c r="R11" s="2">
        <v>8.5000000000000006E-3</v>
      </c>
      <c r="S11" s="2">
        <v>8.8999999999999999E-3</v>
      </c>
      <c r="T11" s="3" t="s">
        <v>9</v>
      </c>
      <c r="U11" s="4">
        <v>5.5999999999999999E-3</v>
      </c>
      <c r="V11" s="135"/>
      <c r="W11" s="136"/>
      <c r="X11" s="136"/>
      <c r="Y11" s="137"/>
    </row>
    <row r="12" spans="1:25" ht="20.100000000000001" customHeight="1" x14ac:dyDescent="0.25">
      <c r="A12" s="1">
        <v>3</v>
      </c>
      <c r="B12" s="130" t="s">
        <v>10</v>
      </c>
      <c r="C12" s="131"/>
      <c r="D12" s="2">
        <v>5.8999999999999999E-3</v>
      </c>
      <c r="E12" s="2">
        <v>1.23E-2</v>
      </c>
      <c r="F12" s="2">
        <v>1.3899999999999999E-2</v>
      </c>
      <c r="G12" s="3" t="s">
        <v>10</v>
      </c>
      <c r="H12" s="4" t="e">
        <f>#REF!</f>
        <v>#REF!</v>
      </c>
      <c r="I12" s="142" t="s">
        <v>30</v>
      </c>
      <c r="J12" s="143"/>
      <c r="K12" s="143"/>
      <c r="L12" s="144"/>
      <c r="N12" s="1">
        <v>3</v>
      </c>
      <c r="O12" s="130" t="s">
        <v>10</v>
      </c>
      <c r="P12" s="131"/>
      <c r="Q12" s="2">
        <v>8.5000000000000006E-3</v>
      </c>
      <c r="R12" s="2">
        <v>8.5000000000000006E-3</v>
      </c>
      <c r="S12" s="2">
        <v>1.11E-2</v>
      </c>
      <c r="T12" s="3" t="s">
        <v>10</v>
      </c>
      <c r="U12" s="4" t="e">
        <f>#REF!</f>
        <v>#REF!</v>
      </c>
      <c r="V12" s="142" t="s">
        <v>11</v>
      </c>
      <c r="W12" s="143"/>
      <c r="X12" s="143"/>
      <c r="Y12" s="144"/>
    </row>
    <row r="13" spans="1:25" ht="17.100000000000001" customHeight="1" x14ac:dyDescent="0.25">
      <c r="A13" s="1">
        <v>4</v>
      </c>
      <c r="B13" s="130" t="s">
        <v>12</v>
      </c>
      <c r="C13" s="131"/>
      <c r="D13" s="2">
        <v>0.03</v>
      </c>
      <c r="E13" s="2">
        <v>0.04</v>
      </c>
      <c r="F13" s="5">
        <v>5.5E-2</v>
      </c>
      <c r="G13" s="3" t="s">
        <v>12</v>
      </c>
      <c r="H13" s="4">
        <v>0.03</v>
      </c>
      <c r="I13" s="145" t="s">
        <v>13</v>
      </c>
      <c r="J13" s="143"/>
      <c r="K13" s="143"/>
      <c r="L13" s="144"/>
      <c r="N13" s="1">
        <v>4</v>
      </c>
      <c r="O13" s="130" t="s">
        <v>12</v>
      </c>
      <c r="P13" s="131"/>
      <c r="Q13" s="2">
        <v>1.4999999999999999E-2</v>
      </c>
      <c r="R13" s="2">
        <v>3.4500000000000003E-2</v>
      </c>
      <c r="S13" s="5">
        <v>4.4900000000000002E-2</v>
      </c>
      <c r="T13" s="3" t="s">
        <v>12</v>
      </c>
      <c r="U13" s="4">
        <v>1.4999999999999999E-2</v>
      </c>
      <c r="V13" s="145" t="s">
        <v>13</v>
      </c>
      <c r="W13" s="143"/>
      <c r="X13" s="143"/>
      <c r="Y13" s="144"/>
    </row>
    <row r="14" spans="1:25" ht="16.7" customHeight="1" x14ac:dyDescent="0.25">
      <c r="A14" s="1">
        <v>5</v>
      </c>
      <c r="B14" s="130" t="s">
        <v>14</v>
      </c>
      <c r="C14" s="131"/>
      <c r="D14" s="2">
        <v>6.1600000000000002E-2</v>
      </c>
      <c r="E14" s="2">
        <v>7.3999999999999996E-2</v>
      </c>
      <c r="F14" s="2">
        <v>8.9599999999999999E-2</v>
      </c>
      <c r="G14" s="3" t="s">
        <v>14</v>
      </c>
      <c r="H14" s="4">
        <v>7.3999999999999996E-2</v>
      </c>
      <c r="I14" s="146" t="s">
        <v>31</v>
      </c>
      <c r="J14" s="147"/>
      <c r="K14" s="147"/>
      <c r="L14" s="148"/>
      <c r="N14" s="1">
        <v>5</v>
      </c>
      <c r="O14" s="130" t="s">
        <v>14</v>
      </c>
      <c r="P14" s="131"/>
      <c r="Q14" s="2">
        <v>3.5000000000000003E-2</v>
      </c>
      <c r="R14" s="2">
        <v>5.11E-2</v>
      </c>
      <c r="S14" s="2">
        <v>6.2199999999999998E-2</v>
      </c>
      <c r="T14" s="3" t="s">
        <v>14</v>
      </c>
      <c r="U14" s="4">
        <v>5.11E-2</v>
      </c>
      <c r="V14" s="146" t="s">
        <v>31</v>
      </c>
      <c r="W14" s="147"/>
      <c r="X14" s="147"/>
      <c r="Y14" s="148"/>
    </row>
    <row r="15" spans="1:25" ht="17.100000000000001" customHeight="1" x14ac:dyDescent="0.25">
      <c r="A15" s="1">
        <v>6</v>
      </c>
      <c r="B15" s="130" t="s">
        <v>15</v>
      </c>
      <c r="C15" s="131"/>
      <c r="D15" s="149"/>
      <c r="E15" s="150"/>
      <c r="F15" s="151"/>
      <c r="G15" s="3" t="s">
        <v>17</v>
      </c>
      <c r="H15" s="4">
        <f>SUM(H16:H19)</f>
        <v>4.3765999999999999E-2</v>
      </c>
      <c r="I15" s="146"/>
      <c r="J15" s="147"/>
      <c r="K15" s="147"/>
      <c r="L15" s="148"/>
      <c r="N15" s="1">
        <v>6</v>
      </c>
      <c r="O15" s="130" t="s">
        <v>15</v>
      </c>
      <c r="P15" s="131"/>
      <c r="Q15" s="149"/>
      <c r="R15" s="150"/>
      <c r="S15" s="151"/>
      <c r="T15" s="3" t="s">
        <v>17</v>
      </c>
      <c r="U15" s="4">
        <f>SUM(U16:U19)</f>
        <v>3.6499999999999998E-2</v>
      </c>
      <c r="V15" s="146"/>
      <c r="W15" s="147"/>
      <c r="X15" s="147"/>
      <c r="Y15" s="148"/>
    </row>
    <row r="16" spans="1:25" ht="32.25" customHeight="1" x14ac:dyDescent="0.25">
      <c r="A16" s="1" t="s">
        <v>18</v>
      </c>
      <c r="B16" s="130" t="s">
        <v>19</v>
      </c>
      <c r="C16" s="131"/>
      <c r="D16" s="152" t="s">
        <v>36</v>
      </c>
      <c r="E16" s="150"/>
      <c r="F16" s="151"/>
      <c r="G16" s="3" t="s">
        <v>19</v>
      </c>
      <c r="H16" s="4">
        <v>6.4999999999999997E-3</v>
      </c>
      <c r="I16" s="146"/>
      <c r="J16" s="147"/>
      <c r="K16" s="147"/>
      <c r="L16" s="148"/>
      <c r="N16" s="1" t="s">
        <v>18</v>
      </c>
      <c r="O16" s="130" t="s">
        <v>19</v>
      </c>
      <c r="P16" s="131"/>
      <c r="Q16" s="152" t="s">
        <v>36</v>
      </c>
      <c r="R16" s="150"/>
      <c r="S16" s="151"/>
      <c r="T16" s="3" t="s">
        <v>19</v>
      </c>
      <c r="U16" s="4">
        <v>6.4999999999999997E-3</v>
      </c>
      <c r="V16" s="146"/>
      <c r="W16" s="147"/>
      <c r="X16" s="147"/>
      <c r="Y16" s="148"/>
    </row>
    <row r="17" spans="1:25" ht="33" customHeight="1" x14ac:dyDescent="0.25">
      <c r="A17" s="1" t="s">
        <v>20</v>
      </c>
      <c r="B17" s="130" t="s">
        <v>21</v>
      </c>
      <c r="C17" s="131"/>
      <c r="D17" s="152" t="s">
        <v>35</v>
      </c>
      <c r="E17" s="150"/>
      <c r="F17" s="151"/>
      <c r="G17" s="3" t="s">
        <v>21</v>
      </c>
      <c r="H17" s="4">
        <v>0.03</v>
      </c>
      <c r="I17" s="146"/>
      <c r="J17" s="147"/>
      <c r="K17" s="147"/>
      <c r="L17" s="148"/>
      <c r="N17" s="1" t="s">
        <v>20</v>
      </c>
      <c r="O17" s="130" t="s">
        <v>21</v>
      </c>
      <c r="P17" s="131"/>
      <c r="Q17" s="152" t="s">
        <v>35</v>
      </c>
      <c r="R17" s="150"/>
      <c r="S17" s="151"/>
      <c r="T17" s="3" t="s">
        <v>21</v>
      </c>
      <c r="U17" s="4">
        <v>0.03</v>
      </c>
      <c r="V17" s="146"/>
      <c r="W17" s="147"/>
      <c r="X17" s="147"/>
      <c r="Y17" s="148"/>
    </row>
    <row r="18" spans="1:25" ht="16.7" customHeight="1" x14ac:dyDescent="0.25">
      <c r="A18" s="1" t="s">
        <v>22</v>
      </c>
      <c r="B18" s="130" t="s">
        <v>23</v>
      </c>
      <c r="C18" s="131"/>
      <c r="D18" s="149" t="s">
        <v>37</v>
      </c>
      <c r="E18" s="150"/>
      <c r="F18" s="151"/>
      <c r="G18" s="3" t="s">
        <v>23</v>
      </c>
      <c r="H18" s="4">
        <f>0.03*0.2422</f>
        <v>7.2659999999999999E-3</v>
      </c>
      <c r="I18" s="153" t="s">
        <v>24</v>
      </c>
      <c r="J18" s="154"/>
      <c r="K18" s="154"/>
      <c r="L18" s="155"/>
      <c r="N18" s="1" t="s">
        <v>22</v>
      </c>
      <c r="O18" s="130" t="s">
        <v>23</v>
      </c>
      <c r="P18" s="131"/>
      <c r="Q18" s="149" t="s">
        <v>16</v>
      </c>
      <c r="R18" s="150"/>
      <c r="S18" s="151"/>
      <c r="T18" s="3" t="s">
        <v>23</v>
      </c>
      <c r="U18" s="4">
        <v>0</v>
      </c>
      <c r="V18" s="153" t="s">
        <v>32</v>
      </c>
      <c r="W18" s="154"/>
      <c r="X18" s="154"/>
      <c r="Y18" s="155"/>
    </row>
    <row r="19" spans="1:25" ht="18.399999999999999" customHeight="1" thickBot="1" x14ac:dyDescent="0.3">
      <c r="A19" s="6" t="s">
        <v>25</v>
      </c>
      <c r="B19" s="159" t="s">
        <v>26</v>
      </c>
      <c r="C19" s="160"/>
      <c r="D19" s="161" t="s">
        <v>38</v>
      </c>
      <c r="E19" s="162"/>
      <c r="F19" s="163"/>
      <c r="G19" s="7" t="s">
        <v>26</v>
      </c>
      <c r="H19" s="8">
        <v>0</v>
      </c>
      <c r="I19" s="156"/>
      <c r="J19" s="157"/>
      <c r="K19" s="157"/>
      <c r="L19" s="158"/>
      <c r="N19" s="6" t="s">
        <v>25</v>
      </c>
      <c r="O19" s="159" t="s">
        <v>26</v>
      </c>
      <c r="P19" s="160"/>
      <c r="Q19" s="161" t="s">
        <v>38</v>
      </c>
      <c r="R19" s="162"/>
      <c r="S19" s="163"/>
      <c r="T19" s="7" t="s">
        <v>26</v>
      </c>
      <c r="U19" s="8">
        <v>0</v>
      </c>
      <c r="V19" s="156"/>
      <c r="W19" s="157"/>
      <c r="X19" s="157"/>
      <c r="Y19" s="158"/>
    </row>
    <row r="21" spans="1:25" ht="27" customHeight="1" x14ac:dyDescent="0.25">
      <c r="A21" s="164" t="s">
        <v>44</v>
      </c>
      <c r="B21" s="115"/>
      <c r="C21" s="115"/>
      <c r="D21" s="115"/>
      <c r="E21" s="115"/>
      <c r="F21" s="115"/>
      <c r="G21" s="115"/>
      <c r="H21" s="115"/>
      <c r="I21" s="115"/>
      <c r="J21" s="115"/>
      <c r="K21" s="115"/>
      <c r="L21" s="165"/>
      <c r="N21" s="164" t="s">
        <v>44</v>
      </c>
      <c r="O21" s="115"/>
      <c r="P21" s="115"/>
      <c r="Q21" s="115"/>
      <c r="R21" s="115"/>
      <c r="S21" s="115"/>
      <c r="T21" s="115"/>
      <c r="U21" s="115"/>
      <c r="V21" s="115"/>
      <c r="W21" s="115"/>
      <c r="X21" s="115"/>
      <c r="Y21" s="165"/>
    </row>
    <row r="22" spans="1:25" ht="15" customHeight="1" thickBot="1" x14ac:dyDescent="0.3">
      <c r="A22" s="164" t="s">
        <v>39</v>
      </c>
      <c r="B22" s="115"/>
      <c r="C22" s="115"/>
      <c r="D22" s="115"/>
      <c r="E22" s="115"/>
      <c r="F22" s="115"/>
      <c r="G22" s="115"/>
      <c r="H22" s="115"/>
      <c r="I22" s="115"/>
      <c r="J22" s="115"/>
      <c r="K22" s="115"/>
      <c r="L22" s="165"/>
      <c r="N22" s="164" t="s">
        <v>39</v>
      </c>
      <c r="O22" s="115"/>
      <c r="P22" s="115"/>
      <c r="Q22" s="115"/>
      <c r="R22" s="115"/>
      <c r="S22" s="115"/>
      <c r="T22" s="115"/>
      <c r="U22" s="115"/>
      <c r="V22" s="115"/>
      <c r="W22" s="115"/>
      <c r="X22" s="115"/>
      <c r="Y22" s="165"/>
    </row>
    <row r="23" spans="1:25" ht="215.25" customHeight="1" thickBot="1" x14ac:dyDescent="0.3">
      <c r="A23" s="166" t="s">
        <v>27</v>
      </c>
      <c r="B23" s="167"/>
      <c r="C23" s="167"/>
      <c r="D23" s="167"/>
      <c r="E23" s="167"/>
      <c r="F23" s="167"/>
      <c r="G23" s="167"/>
      <c r="H23" s="167"/>
      <c r="I23" s="167"/>
      <c r="J23" s="167"/>
      <c r="K23" s="167"/>
      <c r="L23" s="168"/>
      <c r="N23" s="166" t="s">
        <v>27</v>
      </c>
      <c r="O23" s="167"/>
      <c r="P23" s="167"/>
      <c r="Q23" s="167"/>
      <c r="R23" s="167"/>
      <c r="S23" s="167"/>
      <c r="T23" s="167"/>
      <c r="U23" s="167"/>
      <c r="V23" s="167"/>
      <c r="W23" s="167"/>
      <c r="X23" s="167"/>
      <c r="Y23" s="168"/>
    </row>
    <row r="24" spans="1:25" ht="31.15" customHeight="1" thickBot="1" x14ac:dyDescent="0.3">
      <c r="A24" s="103" t="s">
        <v>40</v>
      </c>
      <c r="B24" s="104"/>
      <c r="C24" s="104"/>
      <c r="D24" s="104"/>
      <c r="E24" s="104"/>
      <c r="F24" s="104"/>
      <c r="G24" s="104"/>
      <c r="H24" s="104"/>
      <c r="I24" s="104"/>
      <c r="J24" s="104"/>
      <c r="K24" s="104"/>
      <c r="L24" s="105"/>
    </row>
    <row r="27" spans="1:25" x14ac:dyDescent="0.25">
      <c r="C27" s="10"/>
    </row>
  </sheetData>
  <mergeCells count="69">
    <mergeCell ref="A21:L21"/>
    <mergeCell ref="N21:Y21"/>
    <mergeCell ref="A22:L22"/>
    <mergeCell ref="N22:Y22"/>
    <mergeCell ref="A23:L23"/>
    <mergeCell ref="N23:Y23"/>
    <mergeCell ref="V18:Y19"/>
    <mergeCell ref="B19:C19"/>
    <mergeCell ref="D19:F19"/>
    <mergeCell ref="O19:P19"/>
    <mergeCell ref="Q19:S19"/>
    <mergeCell ref="B18:C18"/>
    <mergeCell ref="D18:F18"/>
    <mergeCell ref="I18:L19"/>
    <mergeCell ref="O18:P18"/>
    <mergeCell ref="Q18:S18"/>
    <mergeCell ref="B14:C14"/>
    <mergeCell ref="I14:L17"/>
    <mergeCell ref="O14:P14"/>
    <mergeCell ref="V14:Y17"/>
    <mergeCell ref="B15:C15"/>
    <mergeCell ref="D15:F15"/>
    <mergeCell ref="O15:P15"/>
    <mergeCell ref="Q15:S15"/>
    <mergeCell ref="B16:C16"/>
    <mergeCell ref="D16:F16"/>
    <mergeCell ref="O16:P16"/>
    <mergeCell ref="Q16:S16"/>
    <mergeCell ref="B17:C17"/>
    <mergeCell ref="D17:F17"/>
    <mergeCell ref="O17:P17"/>
    <mergeCell ref="Q17:S17"/>
    <mergeCell ref="B12:C12"/>
    <mergeCell ref="I12:L12"/>
    <mergeCell ref="O12:P12"/>
    <mergeCell ref="V12:Y12"/>
    <mergeCell ref="B13:C13"/>
    <mergeCell ref="I13:L13"/>
    <mergeCell ref="O13:P13"/>
    <mergeCell ref="V13:Y13"/>
    <mergeCell ref="X8:Y9"/>
    <mergeCell ref="B10:C10"/>
    <mergeCell ref="I10:L11"/>
    <mergeCell ref="O10:P10"/>
    <mergeCell ref="V10:Y11"/>
    <mergeCell ref="B11:C11"/>
    <mergeCell ref="O11:P11"/>
    <mergeCell ref="A8:C9"/>
    <mergeCell ref="D8:F8"/>
    <mergeCell ref="G8:H9"/>
    <mergeCell ref="I8:J9"/>
    <mergeCell ref="K8:L9"/>
    <mergeCell ref="N8:P9"/>
    <mergeCell ref="A6:G7"/>
    <mergeCell ref="N6:T7"/>
    <mergeCell ref="A24:L24"/>
    <mergeCell ref="A2:L2"/>
    <mergeCell ref="N2:Y2"/>
    <mergeCell ref="A4:L4"/>
    <mergeCell ref="N4:Y4"/>
    <mergeCell ref="A5:L5"/>
    <mergeCell ref="N5:Y5"/>
    <mergeCell ref="H6:L6"/>
    <mergeCell ref="U6:Y6"/>
    <mergeCell ref="H7:L7"/>
    <mergeCell ref="U7:Y7"/>
    <mergeCell ref="Q8:S8"/>
    <mergeCell ref="T8:U9"/>
    <mergeCell ref="V8:W9"/>
  </mergeCells>
  <pageMargins left="0.511811024" right="0.511811024" top="0.78740157499999996" bottom="0.78740157499999996" header="0.31496062000000002" footer="0.3149606200000000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Resumo</vt:lpstr>
      <vt:lpstr>Cron. Fis-Fin.</vt:lpstr>
      <vt:lpstr>Planilha Sintética</vt:lpstr>
      <vt:lpstr>Memória de Cálculo</vt:lpstr>
      <vt:lpstr>BDIs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Engenharia</cp:lastModifiedBy>
  <cp:lastPrinted>2022-03-15T13:02:10Z</cp:lastPrinted>
  <dcterms:created xsi:type="dcterms:W3CDTF">2019-05-23T18:09:14Z</dcterms:created>
  <dcterms:modified xsi:type="dcterms:W3CDTF">2022-03-15T13:33:28Z</dcterms:modified>
</cp:coreProperties>
</file>