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d.docs.live.net/d7086559c7514766/Documentos/Trabalho - Francisco/CGEST/G20/Referências gerais/"/>
    </mc:Choice>
  </mc:AlternateContent>
  <xr:revisionPtr revIDLastSave="212" documentId="8_{CD627297-DB08-45F5-B977-CC09B2E4539F}" xr6:coauthVersionLast="47" xr6:coauthVersionMax="47" xr10:uidLastSave="{B47611C1-99DF-4DAD-89DE-A1E20F7EC4CC}"/>
  <bookViews>
    <workbookView xWindow="-120" yWindow="-120" windowWidth="29040" windowHeight="15720" xr2:uid="{00000000-000D-0000-FFFF-FFFF00000000}"/>
  </bookViews>
  <sheets>
    <sheet name="Detalhamento Preço da Proposta" sheetId="1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2" i="17" l="1"/>
  <c r="D251" i="17"/>
  <c r="D250" i="17"/>
  <c r="D249" i="17"/>
  <c r="O244" i="17"/>
  <c r="M244" i="17"/>
  <c r="K244" i="17"/>
  <c r="I244" i="17"/>
  <c r="G236" i="17"/>
  <c r="O236" i="17" s="1"/>
  <c r="G237" i="17"/>
  <c r="O237" i="17" s="1"/>
  <c r="G238" i="17"/>
  <c r="M238" i="17" s="1"/>
  <c r="G239" i="17"/>
  <c r="K239" i="17" s="1"/>
  <c r="G240" i="17"/>
  <c r="O240" i="17" s="1"/>
  <c r="G241" i="17"/>
  <c r="K241" i="17" s="1"/>
  <c r="G242" i="17"/>
  <c r="O242" i="17" s="1"/>
  <c r="G243" i="17"/>
  <c r="O243" i="17" s="1"/>
  <c r="G244" i="17"/>
  <c r="G235" i="17"/>
  <c r="I235" i="17" s="1"/>
  <c r="M51" i="17"/>
  <c r="M52" i="17"/>
  <c r="M53" i="17"/>
  <c r="M54" i="17"/>
  <c r="M55" i="17"/>
  <c r="M56" i="17"/>
  <c r="M57" i="17"/>
  <c r="M58" i="17"/>
  <c r="M59" i="17"/>
  <c r="M60" i="17"/>
  <c r="M61" i="17"/>
  <c r="M62" i="17"/>
  <c r="M63" i="17"/>
  <c r="M64" i="17"/>
  <c r="M65" i="17"/>
  <c r="M66" i="17"/>
  <c r="M67" i="17"/>
  <c r="M68" i="17"/>
  <c r="M69" i="17"/>
  <c r="M70" i="17"/>
  <c r="M71" i="17"/>
  <c r="M72" i="17"/>
  <c r="M73" i="17"/>
  <c r="M74" i="17"/>
  <c r="M75" i="17"/>
  <c r="M76" i="17"/>
  <c r="M77" i="17"/>
  <c r="M78" i="17"/>
  <c r="M79" i="17"/>
  <c r="M80" i="17"/>
  <c r="M81" i="17"/>
  <c r="M82" i="17"/>
  <c r="M83" i="17"/>
  <c r="M84" i="17"/>
  <c r="M85" i="17"/>
  <c r="M86" i="17"/>
  <c r="M87" i="17"/>
  <c r="M88" i="17"/>
  <c r="K51" i="17"/>
  <c r="K52" i="17"/>
  <c r="K53" i="17"/>
  <c r="K54" i="17"/>
  <c r="K55" i="17"/>
  <c r="K56" i="17"/>
  <c r="K57" i="17"/>
  <c r="K58" i="17"/>
  <c r="K59" i="17"/>
  <c r="K60" i="17"/>
  <c r="K61" i="17"/>
  <c r="K62" i="17"/>
  <c r="K63" i="17"/>
  <c r="K64" i="17"/>
  <c r="K65" i="17"/>
  <c r="K66" i="17"/>
  <c r="K67" i="17"/>
  <c r="K68" i="17"/>
  <c r="K69" i="17"/>
  <c r="K70" i="17"/>
  <c r="K71" i="17"/>
  <c r="K72" i="17"/>
  <c r="K73" i="17"/>
  <c r="K74" i="17"/>
  <c r="K75" i="17"/>
  <c r="K76" i="17"/>
  <c r="K77" i="17"/>
  <c r="K78" i="17"/>
  <c r="K79" i="17"/>
  <c r="K80" i="17"/>
  <c r="K81" i="17"/>
  <c r="K82" i="17"/>
  <c r="K83" i="17"/>
  <c r="K84" i="17"/>
  <c r="K85" i="17"/>
  <c r="K86" i="17"/>
  <c r="K87" i="17"/>
  <c r="K88" i="17"/>
  <c r="I51" i="17"/>
  <c r="I52" i="17"/>
  <c r="I53" i="17"/>
  <c r="I54" i="17"/>
  <c r="I55" i="17"/>
  <c r="I56" i="17"/>
  <c r="I57" i="17"/>
  <c r="I58" i="17"/>
  <c r="I59" i="17"/>
  <c r="I60" i="17"/>
  <c r="I61" i="17"/>
  <c r="I62" i="17"/>
  <c r="I63" i="17"/>
  <c r="I64" i="17"/>
  <c r="I65" i="17"/>
  <c r="I66" i="17"/>
  <c r="I67" i="17"/>
  <c r="I68" i="17"/>
  <c r="I69" i="17"/>
  <c r="I70" i="17"/>
  <c r="I71" i="17"/>
  <c r="I72" i="17"/>
  <c r="I73" i="17"/>
  <c r="I74" i="17"/>
  <c r="I75" i="17"/>
  <c r="I76" i="17"/>
  <c r="I77" i="17"/>
  <c r="I78" i="17"/>
  <c r="I79" i="17"/>
  <c r="I80" i="17"/>
  <c r="I81" i="17"/>
  <c r="I82" i="17"/>
  <c r="I83" i="17"/>
  <c r="I84" i="17"/>
  <c r="I85" i="17"/>
  <c r="I86" i="17"/>
  <c r="I87" i="17"/>
  <c r="I88"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M50" i="17"/>
  <c r="K50" i="17"/>
  <c r="K89" i="17" s="1"/>
  <c r="I50" i="17"/>
  <c r="G50" i="17"/>
  <c r="G5" i="17"/>
  <c r="O239" i="17" l="1"/>
  <c r="K238" i="17"/>
  <c r="I237" i="17"/>
  <c r="K237" i="17"/>
  <c r="M237" i="17"/>
  <c r="I236" i="17"/>
  <c r="I245" i="17" s="1"/>
  <c r="K236" i="17"/>
  <c r="M236" i="17"/>
  <c r="I239" i="17"/>
  <c r="I238" i="17"/>
  <c r="I243" i="17"/>
  <c r="K243" i="17"/>
  <c r="M243" i="17"/>
  <c r="M239" i="17"/>
  <c r="O238" i="17"/>
  <c r="G89" i="17"/>
  <c r="I242" i="17"/>
  <c r="K242" i="17"/>
  <c r="M242" i="17"/>
  <c r="I240" i="17"/>
  <c r="K240" i="17"/>
  <c r="M240" i="17"/>
  <c r="O241" i="17"/>
  <c r="M241" i="17"/>
  <c r="I241" i="17"/>
  <c r="O235" i="17"/>
  <c r="K235" i="17"/>
  <c r="M235" i="17"/>
  <c r="I89" i="17"/>
  <c r="M89" i="17"/>
  <c r="L150" i="17"/>
  <c r="M8" i="17" l="1"/>
  <c r="G8" i="17"/>
  <c r="I8" i="17"/>
  <c r="K8" i="17"/>
  <c r="K17" i="17"/>
  <c r="M17" i="17"/>
  <c r="I17" i="17"/>
  <c r="G17" i="17"/>
  <c r="G117" i="17"/>
  <c r="I117" i="17"/>
  <c r="K117" i="17"/>
  <c r="M117" i="17"/>
  <c r="K155" i="17"/>
  <c r="G155" i="17"/>
  <c r="I155" i="17"/>
  <c r="M155" i="17"/>
  <c r="K177" i="17"/>
  <c r="I177" i="17"/>
  <c r="G177" i="17"/>
  <c r="M177" i="17"/>
  <c r="M207" i="17"/>
  <c r="G207" i="17"/>
  <c r="I207" i="17"/>
  <c r="K207" i="17"/>
  <c r="I10" i="17"/>
  <c r="K10" i="17"/>
  <c r="M10" i="17"/>
  <c r="G10" i="17"/>
  <c r="I26" i="17"/>
  <c r="K26" i="17"/>
  <c r="M26" i="17"/>
  <c r="G26" i="17"/>
  <c r="I42" i="17"/>
  <c r="K42" i="17"/>
  <c r="M42" i="17"/>
  <c r="G42" i="17"/>
  <c r="G102" i="17"/>
  <c r="I102" i="17"/>
  <c r="K102" i="17"/>
  <c r="M102" i="17"/>
  <c r="G118" i="17"/>
  <c r="I118" i="17"/>
  <c r="K118" i="17"/>
  <c r="M118" i="17"/>
  <c r="G134" i="17"/>
  <c r="I134" i="17"/>
  <c r="K134" i="17"/>
  <c r="M134" i="17"/>
  <c r="M170" i="17"/>
  <c r="K170" i="17"/>
  <c r="I170" i="17"/>
  <c r="G170" i="17"/>
  <c r="M16" i="17"/>
  <c r="K16" i="17"/>
  <c r="G16" i="17"/>
  <c r="I16" i="17"/>
  <c r="I100" i="17"/>
  <c r="K100" i="17"/>
  <c r="M100" i="17"/>
  <c r="G100" i="17"/>
  <c r="I132" i="17"/>
  <c r="K132" i="17"/>
  <c r="M132" i="17"/>
  <c r="G132" i="17"/>
  <c r="I184" i="17"/>
  <c r="G184" i="17"/>
  <c r="K184" i="17"/>
  <c r="M184" i="17"/>
  <c r="M222" i="17"/>
  <c r="I222" i="17"/>
  <c r="G222" i="17"/>
  <c r="K222" i="17"/>
  <c r="K25" i="17"/>
  <c r="M25" i="17"/>
  <c r="I25" i="17"/>
  <c r="G25" i="17"/>
  <c r="G109" i="17"/>
  <c r="I109" i="17"/>
  <c r="K109" i="17"/>
  <c r="M109" i="17"/>
  <c r="G125" i="17"/>
  <c r="I125" i="17"/>
  <c r="K125" i="17"/>
  <c r="M125" i="17"/>
  <c r="K169" i="17"/>
  <c r="I169" i="17"/>
  <c r="G169" i="17"/>
  <c r="M169" i="17"/>
  <c r="K185" i="17"/>
  <c r="I185" i="17"/>
  <c r="G185" i="17"/>
  <c r="M185" i="17"/>
  <c r="M199" i="17"/>
  <c r="K199" i="17"/>
  <c r="I199" i="17"/>
  <c r="G199" i="17"/>
  <c r="I18" i="17"/>
  <c r="K18" i="17"/>
  <c r="M18" i="17"/>
  <c r="G18" i="17"/>
  <c r="I34" i="17"/>
  <c r="K34" i="17"/>
  <c r="M34" i="17"/>
  <c r="G34" i="17"/>
  <c r="G110" i="17"/>
  <c r="I110" i="17"/>
  <c r="K110" i="17"/>
  <c r="M110" i="17"/>
  <c r="G126" i="17"/>
  <c r="I126" i="17"/>
  <c r="K126" i="17"/>
  <c r="M126" i="17"/>
  <c r="M148" i="17"/>
  <c r="K148" i="17"/>
  <c r="I148" i="17"/>
  <c r="G148" i="17"/>
  <c r="K156" i="17"/>
  <c r="G156" i="17"/>
  <c r="M156" i="17"/>
  <c r="I156" i="17"/>
  <c r="M178" i="17"/>
  <c r="K178" i="17"/>
  <c r="I178" i="17"/>
  <c r="G178" i="17"/>
  <c r="M186" i="17"/>
  <c r="K186" i="17"/>
  <c r="I186" i="17"/>
  <c r="G186" i="17"/>
  <c r="G200" i="17"/>
  <c r="I200" i="17"/>
  <c r="M200" i="17"/>
  <c r="K200" i="17"/>
  <c r="K208" i="17"/>
  <c r="M208" i="17"/>
  <c r="I208" i="17"/>
  <c r="G208" i="17"/>
  <c r="I216" i="17"/>
  <c r="G216" i="17"/>
  <c r="M216" i="17"/>
  <c r="K216" i="17"/>
  <c r="M224" i="17"/>
  <c r="K224" i="17"/>
  <c r="G224" i="17"/>
  <c r="I224" i="17"/>
  <c r="G11" i="17"/>
  <c r="I11" i="17"/>
  <c r="K11" i="17"/>
  <c r="M11" i="17"/>
  <c r="G19" i="17"/>
  <c r="I19" i="17"/>
  <c r="K19" i="17"/>
  <c r="M19" i="17"/>
  <c r="G27" i="17"/>
  <c r="I27" i="17"/>
  <c r="K27" i="17"/>
  <c r="M27" i="17"/>
  <c r="G35" i="17"/>
  <c r="I35" i="17"/>
  <c r="K35" i="17"/>
  <c r="M35" i="17"/>
  <c r="G43" i="17"/>
  <c r="I43" i="17"/>
  <c r="K43" i="17"/>
  <c r="M43" i="17"/>
  <c r="M95" i="17"/>
  <c r="K95" i="17"/>
  <c r="I95" i="17"/>
  <c r="G95" i="17"/>
  <c r="G103" i="17"/>
  <c r="I103" i="17"/>
  <c r="K103" i="17"/>
  <c r="M103" i="17"/>
  <c r="G111" i="17"/>
  <c r="I111" i="17"/>
  <c r="K111" i="17"/>
  <c r="M111" i="17"/>
  <c r="G119" i="17"/>
  <c r="I119" i="17"/>
  <c r="K119" i="17"/>
  <c r="M119" i="17"/>
  <c r="G127" i="17"/>
  <c r="I127" i="17"/>
  <c r="K127" i="17"/>
  <c r="M127" i="17"/>
  <c r="G135" i="17"/>
  <c r="I135" i="17"/>
  <c r="K135" i="17"/>
  <c r="M135" i="17"/>
  <c r="I149" i="17"/>
  <c r="K149" i="17"/>
  <c r="M149" i="17"/>
  <c r="G149" i="17"/>
  <c r="I157" i="17"/>
  <c r="K157" i="17"/>
  <c r="G157" i="17"/>
  <c r="M157" i="17"/>
  <c r="M171" i="17"/>
  <c r="K171" i="17"/>
  <c r="I171" i="17"/>
  <c r="G171" i="17"/>
  <c r="M179" i="17"/>
  <c r="K179" i="17"/>
  <c r="I179" i="17"/>
  <c r="G179" i="17"/>
  <c r="M187" i="17"/>
  <c r="K187" i="17"/>
  <c r="I187" i="17"/>
  <c r="G187" i="17"/>
  <c r="M201" i="17"/>
  <c r="K201" i="17"/>
  <c r="I201" i="17"/>
  <c r="G201" i="17"/>
  <c r="M209" i="17"/>
  <c r="K209" i="17"/>
  <c r="I209" i="17"/>
  <c r="G209" i="17"/>
  <c r="M217" i="17"/>
  <c r="K217" i="17"/>
  <c r="I217" i="17"/>
  <c r="G217" i="17"/>
  <c r="M225" i="17"/>
  <c r="K225" i="17"/>
  <c r="I225" i="17"/>
  <c r="G225" i="17"/>
  <c r="M24" i="17"/>
  <c r="G24" i="17"/>
  <c r="I24" i="17"/>
  <c r="K24" i="17"/>
  <c r="I108" i="17"/>
  <c r="K108" i="17"/>
  <c r="M108" i="17"/>
  <c r="G108" i="17"/>
  <c r="I140" i="17"/>
  <c r="K140" i="17"/>
  <c r="M140" i="17"/>
  <c r="G140" i="17"/>
  <c r="I176" i="17"/>
  <c r="G176" i="17"/>
  <c r="K176" i="17"/>
  <c r="M176" i="17"/>
  <c r="M198" i="17"/>
  <c r="K198" i="17"/>
  <c r="I198" i="17"/>
  <c r="G198" i="17"/>
  <c r="K9" i="17"/>
  <c r="M9" i="17"/>
  <c r="I9" i="17"/>
  <c r="G9" i="17"/>
  <c r="G20" i="17"/>
  <c r="I20" i="17"/>
  <c r="K20" i="17"/>
  <c r="M20" i="17"/>
  <c r="G112" i="17"/>
  <c r="I112" i="17"/>
  <c r="K112" i="17"/>
  <c r="M112" i="17"/>
  <c r="I150" i="17"/>
  <c r="K150" i="17"/>
  <c r="M150" i="17"/>
  <c r="G150" i="17"/>
  <c r="M5" i="17"/>
  <c r="K5" i="17"/>
  <c r="I5" i="17"/>
  <c r="G13" i="17"/>
  <c r="I13" i="17"/>
  <c r="M13" i="17"/>
  <c r="K13" i="17"/>
  <c r="G21" i="17"/>
  <c r="I21" i="17"/>
  <c r="K21" i="17"/>
  <c r="M21" i="17"/>
  <c r="G29" i="17"/>
  <c r="I29" i="17"/>
  <c r="M29" i="17"/>
  <c r="K29" i="17"/>
  <c r="G37" i="17"/>
  <c r="I37" i="17"/>
  <c r="K37" i="17"/>
  <c r="M37" i="17"/>
  <c r="M97" i="17"/>
  <c r="G97" i="17"/>
  <c r="I97" i="17"/>
  <c r="K97" i="17"/>
  <c r="G105" i="17"/>
  <c r="I105" i="17"/>
  <c r="K105" i="17"/>
  <c r="M105" i="17"/>
  <c r="M113" i="17"/>
  <c r="G113" i="17"/>
  <c r="I113" i="17"/>
  <c r="K113" i="17"/>
  <c r="G121" i="17"/>
  <c r="I121" i="17"/>
  <c r="K121" i="17"/>
  <c r="M121" i="17"/>
  <c r="M129" i="17"/>
  <c r="G129" i="17"/>
  <c r="I129" i="17"/>
  <c r="K129" i="17"/>
  <c r="G137" i="17"/>
  <c r="I137" i="17"/>
  <c r="K137" i="17"/>
  <c r="M137" i="17"/>
  <c r="M151" i="17"/>
  <c r="I151" i="17"/>
  <c r="G151" i="17"/>
  <c r="K151" i="17"/>
  <c r="M159" i="17"/>
  <c r="I159" i="17"/>
  <c r="K159" i="17"/>
  <c r="G159" i="17"/>
  <c r="M173" i="17"/>
  <c r="I173" i="17"/>
  <c r="K173" i="17"/>
  <c r="G173" i="17"/>
  <c r="M181" i="17"/>
  <c r="K181" i="17"/>
  <c r="G181" i="17"/>
  <c r="I181" i="17"/>
  <c r="M189" i="17"/>
  <c r="I189" i="17"/>
  <c r="K189" i="17"/>
  <c r="G189" i="17"/>
  <c r="M203" i="17"/>
  <c r="K203" i="17"/>
  <c r="I203" i="17"/>
  <c r="G203" i="17"/>
  <c r="M211" i="17"/>
  <c r="K211" i="17"/>
  <c r="I211" i="17"/>
  <c r="G211" i="17"/>
  <c r="M219" i="17"/>
  <c r="K219" i="17"/>
  <c r="I219" i="17"/>
  <c r="G219" i="17"/>
  <c r="M227" i="17"/>
  <c r="K227" i="17"/>
  <c r="I227" i="17"/>
  <c r="G227" i="17"/>
  <c r="M32" i="17"/>
  <c r="K32" i="17"/>
  <c r="G32" i="17"/>
  <c r="I32" i="17"/>
  <c r="I116" i="17"/>
  <c r="K116" i="17"/>
  <c r="M116" i="17"/>
  <c r="G116" i="17"/>
  <c r="K154" i="17"/>
  <c r="G154" i="17"/>
  <c r="M154" i="17"/>
  <c r="I154" i="17"/>
  <c r="I206" i="17"/>
  <c r="G206" i="17"/>
  <c r="M206" i="17"/>
  <c r="K206" i="17"/>
  <c r="K33" i="17"/>
  <c r="M33" i="17"/>
  <c r="G33" i="17"/>
  <c r="I33" i="17"/>
  <c r="G141" i="17"/>
  <c r="I141" i="17"/>
  <c r="K141" i="17"/>
  <c r="M141" i="17"/>
  <c r="M215" i="17"/>
  <c r="K215" i="17"/>
  <c r="G215" i="17"/>
  <c r="I215" i="17"/>
  <c r="G12" i="17"/>
  <c r="I12" i="17"/>
  <c r="K12" i="17"/>
  <c r="M12" i="17"/>
  <c r="G28" i="17"/>
  <c r="I28" i="17"/>
  <c r="K28" i="17"/>
  <c r="M28" i="17"/>
  <c r="G104" i="17"/>
  <c r="I104" i="17"/>
  <c r="M104" i="17"/>
  <c r="K104" i="17"/>
  <c r="G128" i="17"/>
  <c r="I128" i="17"/>
  <c r="K128" i="17"/>
  <c r="M128" i="17"/>
  <c r="I158" i="17"/>
  <c r="M158" i="17"/>
  <c r="G158" i="17"/>
  <c r="K158" i="17"/>
  <c r="M180" i="17"/>
  <c r="K180" i="17"/>
  <c r="G180" i="17"/>
  <c r="I180" i="17"/>
  <c r="M188" i="17"/>
  <c r="K188" i="17"/>
  <c r="I188" i="17"/>
  <c r="G188" i="17"/>
  <c r="M210" i="17"/>
  <c r="K210" i="17"/>
  <c r="I210" i="17"/>
  <c r="G210" i="17"/>
  <c r="M218" i="17"/>
  <c r="K218" i="17"/>
  <c r="I218" i="17"/>
  <c r="G218" i="17"/>
  <c r="G6" i="17"/>
  <c r="K6" i="17"/>
  <c r="I6" i="17"/>
  <c r="M6" i="17"/>
  <c r="G14" i="17"/>
  <c r="I14" i="17"/>
  <c r="K14" i="17"/>
  <c r="M14" i="17"/>
  <c r="G22" i="17"/>
  <c r="K22" i="17"/>
  <c r="I22" i="17"/>
  <c r="M22" i="17"/>
  <c r="G30" i="17"/>
  <c r="I30" i="17"/>
  <c r="K30" i="17"/>
  <c r="M30" i="17"/>
  <c r="G38" i="17"/>
  <c r="K38" i="17"/>
  <c r="I38" i="17"/>
  <c r="M38" i="17"/>
  <c r="M98" i="17"/>
  <c r="K98" i="17"/>
  <c r="G98" i="17"/>
  <c r="I98" i="17"/>
  <c r="M106" i="17"/>
  <c r="G106" i="17"/>
  <c r="K106" i="17"/>
  <c r="I106" i="17"/>
  <c r="M114" i="17"/>
  <c r="K114" i="17"/>
  <c r="G114" i="17"/>
  <c r="I114" i="17"/>
  <c r="M122" i="17"/>
  <c r="G122" i="17"/>
  <c r="K122" i="17"/>
  <c r="I122" i="17"/>
  <c r="M130" i="17"/>
  <c r="K130" i="17"/>
  <c r="G130" i="17"/>
  <c r="I130" i="17"/>
  <c r="M138" i="17"/>
  <c r="G138" i="17"/>
  <c r="I138" i="17"/>
  <c r="K138" i="17"/>
  <c r="G152" i="17"/>
  <c r="M152" i="17"/>
  <c r="I152" i="17"/>
  <c r="K152" i="17"/>
  <c r="G160" i="17"/>
  <c r="M160" i="17"/>
  <c r="I160" i="17"/>
  <c r="K160" i="17"/>
  <c r="G174" i="17"/>
  <c r="M174" i="17"/>
  <c r="I174" i="17"/>
  <c r="K174" i="17"/>
  <c r="K182" i="17"/>
  <c r="M182" i="17"/>
  <c r="G182" i="17"/>
  <c r="I182" i="17"/>
  <c r="G190" i="17"/>
  <c r="M190" i="17"/>
  <c r="I190" i="17"/>
  <c r="K190" i="17"/>
  <c r="M204" i="17"/>
  <c r="K204" i="17"/>
  <c r="I204" i="17"/>
  <c r="G204" i="17"/>
  <c r="M212" i="17"/>
  <c r="K212" i="17"/>
  <c r="I212" i="17"/>
  <c r="G212" i="17"/>
  <c r="M220" i="17"/>
  <c r="K220" i="17"/>
  <c r="I220" i="17"/>
  <c r="G220" i="17"/>
  <c r="M228" i="17"/>
  <c r="K228" i="17"/>
  <c r="I228" i="17"/>
  <c r="G228" i="17"/>
  <c r="M40" i="17"/>
  <c r="G40" i="17"/>
  <c r="K40" i="17"/>
  <c r="I40" i="17"/>
  <c r="I124" i="17"/>
  <c r="K124" i="17"/>
  <c r="M124" i="17"/>
  <c r="G124" i="17"/>
  <c r="I168" i="17"/>
  <c r="G168" i="17"/>
  <c r="M168" i="17"/>
  <c r="K168" i="17"/>
  <c r="M214" i="17"/>
  <c r="K214" i="17"/>
  <c r="I214" i="17"/>
  <c r="G214" i="17"/>
  <c r="K41" i="17"/>
  <c r="M41" i="17"/>
  <c r="I41" i="17"/>
  <c r="G41" i="17"/>
  <c r="G101" i="17"/>
  <c r="I101" i="17"/>
  <c r="K101" i="17"/>
  <c r="M101" i="17"/>
  <c r="G133" i="17"/>
  <c r="I133" i="17"/>
  <c r="K133" i="17"/>
  <c r="M133" i="17"/>
  <c r="M223" i="17"/>
  <c r="I223" i="17"/>
  <c r="G223" i="17"/>
  <c r="K223" i="17"/>
  <c r="G36" i="17"/>
  <c r="I36" i="17"/>
  <c r="K36" i="17"/>
  <c r="M36" i="17"/>
  <c r="G96" i="17"/>
  <c r="I96" i="17"/>
  <c r="K96" i="17"/>
  <c r="M96" i="17"/>
  <c r="G120" i="17"/>
  <c r="I120" i="17"/>
  <c r="K120" i="17"/>
  <c r="M120" i="17"/>
  <c r="G136" i="17"/>
  <c r="I136" i="17"/>
  <c r="K136" i="17"/>
  <c r="M136" i="17"/>
  <c r="M172" i="17"/>
  <c r="K172" i="17"/>
  <c r="I172" i="17"/>
  <c r="G172" i="17"/>
  <c r="M202" i="17"/>
  <c r="K202" i="17"/>
  <c r="I202" i="17"/>
  <c r="G202" i="17"/>
  <c r="M226" i="17"/>
  <c r="K226" i="17"/>
  <c r="I226" i="17"/>
  <c r="G226" i="17"/>
  <c r="M7" i="17"/>
  <c r="G7" i="17"/>
  <c r="I7" i="17"/>
  <c r="K7" i="17"/>
  <c r="I15" i="17"/>
  <c r="G15" i="17"/>
  <c r="K15" i="17"/>
  <c r="M15" i="17"/>
  <c r="M23" i="17"/>
  <c r="G23" i="17"/>
  <c r="I23" i="17"/>
  <c r="K23" i="17"/>
  <c r="I31" i="17"/>
  <c r="G31" i="17"/>
  <c r="K31" i="17"/>
  <c r="M31" i="17"/>
  <c r="M39" i="17"/>
  <c r="G39" i="17"/>
  <c r="I39" i="17"/>
  <c r="K39" i="17"/>
  <c r="K99" i="17"/>
  <c r="M99" i="17"/>
  <c r="I99" i="17"/>
  <c r="G99" i="17"/>
  <c r="K107" i="17"/>
  <c r="M107" i="17"/>
  <c r="G107" i="17"/>
  <c r="I107" i="17"/>
  <c r="K115" i="17"/>
  <c r="M115" i="17"/>
  <c r="I115" i="17"/>
  <c r="G115" i="17"/>
  <c r="K123" i="17"/>
  <c r="M123" i="17"/>
  <c r="I123" i="17"/>
  <c r="G123" i="17"/>
  <c r="K131" i="17"/>
  <c r="M131" i="17"/>
  <c r="I131" i="17"/>
  <c r="G131" i="17"/>
  <c r="K139" i="17"/>
  <c r="M139" i="17"/>
  <c r="I139" i="17"/>
  <c r="G139" i="17"/>
  <c r="G153" i="17"/>
  <c r="M153" i="17"/>
  <c r="I153" i="17"/>
  <c r="K153" i="17"/>
  <c r="M167" i="17"/>
  <c r="K167" i="17"/>
  <c r="I167" i="17"/>
  <c r="G167" i="17"/>
  <c r="G175" i="17"/>
  <c r="M175" i="17"/>
  <c r="I175" i="17"/>
  <c r="K175" i="17"/>
  <c r="G183" i="17"/>
  <c r="I183" i="17"/>
  <c r="K183" i="17"/>
  <c r="M183" i="17"/>
  <c r="G191" i="17"/>
  <c r="M191" i="17"/>
  <c r="K191" i="17"/>
  <c r="I191" i="17"/>
  <c r="I205" i="17"/>
  <c r="M205" i="17"/>
  <c r="K205" i="17"/>
  <c r="G205" i="17"/>
  <c r="M213" i="17"/>
  <c r="K213" i="17"/>
  <c r="I213" i="17"/>
  <c r="G213" i="17"/>
  <c r="M221" i="17"/>
  <c r="K221" i="17"/>
  <c r="I221" i="17"/>
  <c r="G221" i="17"/>
  <c r="O245" i="17" l="1"/>
  <c r="K245" i="17"/>
  <c r="M245" i="17"/>
  <c r="G161" i="17"/>
  <c r="G192" i="17"/>
  <c r="G229" i="17"/>
  <c r="K229" i="17"/>
  <c r="M229" i="17"/>
  <c r="I229" i="17"/>
  <c r="K192" i="17"/>
  <c r="M192" i="17"/>
  <c r="I192" i="17"/>
  <c r="I161" i="17"/>
  <c r="M161" i="17"/>
  <c r="K161" i="17"/>
  <c r="G142" i="17"/>
  <c r="I142" i="17"/>
  <c r="K142" i="17"/>
  <c r="M142" i="17"/>
  <c r="G44" i="17"/>
  <c r="I44" i="17"/>
  <c r="K44" i="17"/>
  <c r="M44" i="17"/>
</calcChain>
</file>

<file path=xl/sharedStrings.xml><?xml version="1.0" encoding="utf-8"?>
<sst xmlns="http://schemas.openxmlformats.org/spreadsheetml/2006/main" count="780" uniqueCount="424">
  <si>
    <t>Seção I – Serviços Especializados</t>
  </si>
  <si>
    <t>Tipo de Serviço ou Produto</t>
  </si>
  <si>
    <t>Especificações detalhadas</t>
  </si>
  <si>
    <t>Unidade</t>
  </si>
  <si>
    <t>Diária</t>
  </si>
  <si>
    <t>Hora extra</t>
  </si>
  <si>
    <t>Recepcionista bilíngue (idiomas básicos)</t>
  </si>
  <si>
    <t xml:space="preserve">O serviço deverá ser executado por profissional capacitado e com experiência na atividade de recepção a eventos, dinâmico, fluente em uma língua estrangeira (inglês, francês ou espanhol), além do português. </t>
  </si>
  <si>
    <t>Hora extra Recepcionista (idiomas básicos)</t>
  </si>
  <si>
    <t>Hora extra do profissional.</t>
  </si>
  <si>
    <t>Auxiliar de Serviços Gerais¹</t>
  </si>
  <si>
    <t>O serviço deverá ser executado por profissional capacitado e uniformizado para a realização de serviços de limpeza e conservação nas dependências do evento e cercanias, antes, durante e depois de sua realização, com todo o material de limpeza incluído.</t>
  </si>
  <si>
    <t>Operador de equipamentos audiovisuais</t>
  </si>
  <si>
    <t>Técnico em informática</t>
  </si>
  <si>
    <t>O serviço deverá ser executado por profissional dinâmico e com experiência na atividade de operação de equipamentos de informática, capacitado a operar aplicativos de processamento de texto, planilha eletrônica e banco de dados; deverá ser capaz de efetuar configurações de rede, hardware, software e de identificar e comunicar à coordenação do evento a ocorrência de eventuais falhas em sua área de atuação que estejam além dos seus recursos imediatos de reparação.</t>
  </si>
  <si>
    <t>Técnico em iluminação</t>
  </si>
  <si>
    <t>O serviço deverá ser executado por profissional capacitado e com experiência na atividade de iluminação que será responsável pela instalação, testes, ajustes e manuseio do sistema de iluminação do evento.</t>
  </si>
  <si>
    <t>Brigadista de Incêndio</t>
  </si>
  <si>
    <t>O serviço deverá ser realizado por profissional capacitado para atuar na prevenção, abandono e combate a princípio de incêndio e para prestar os primeiros socorros.</t>
  </si>
  <si>
    <t>UTI móvel</t>
  </si>
  <si>
    <t>Ambulância e UTI móvel completa, com médico e motorista (socorrista).</t>
  </si>
  <si>
    <t>Cento</t>
  </si>
  <si>
    <t>Seção II – Equipamentos e Material de Apoio</t>
  </si>
  <si>
    <t>Computador</t>
  </si>
  <si>
    <t>No-break</t>
  </si>
  <si>
    <t>Entrada bivolt automática 110/220v, mínimo de 4 saídas, potência 800va</t>
  </si>
  <si>
    <t>Notebook</t>
  </si>
  <si>
    <t>Ponto de acesso cenário 1</t>
  </si>
  <si>
    <t>Impressora laser preto e branco</t>
  </si>
  <si>
    <t>Impressão de folha adicional.</t>
  </si>
  <si>
    <t>Impressora laser colorida</t>
  </si>
  <si>
    <t>Impressora de etiquetas</t>
  </si>
  <si>
    <t>Método de Impressão Térmica/Térmica Direta, resolução 200 dpi, com impressão de código de barras e software. Franquia 1.000 impressões/dia.</t>
  </si>
  <si>
    <t>Com sistema de gatilho automático.</t>
  </si>
  <si>
    <t>Régua de Extensão</t>
  </si>
  <si>
    <t>Mínimo com seis saídas.</t>
  </si>
  <si>
    <t>Projetor Multimídia 5000 ansi-lumens</t>
  </si>
  <si>
    <t>Ponteiro laser</t>
  </si>
  <si>
    <t>Tela de projeção 300’’</t>
  </si>
  <si>
    <t>(6,10m x 4,57m) com tripé ou pendurada.</t>
  </si>
  <si>
    <t>Equipamento de som/sonorização (potência mínima: 200 WRMS)</t>
  </si>
  <si>
    <t>Equipamento de som/sonorização (potência mínima: 400 WRMS)</t>
  </si>
  <si>
    <t>Microfone de mão sem fio</t>
  </si>
  <si>
    <t>UHF profissional, com fornecimento contínuo de bateria e com pedestal de mesa ou de chão, quando necessários.</t>
  </si>
  <si>
    <t>Com dispositivo "uso da palavra" e fornecimento contínuo de bateria.</t>
  </si>
  <si>
    <t>Unidade/ diária</t>
  </si>
  <si>
    <t>Cabine acústica para tradução simultânea</t>
  </si>
  <si>
    <t>Cabine móvel para tradução simultânea, com área de trabalho, mobiliário, equipamentos, isolamento acústico, iluminação e ventilação conforme as normas ABNT NBR ISO 2603 e 4043.</t>
  </si>
  <si>
    <t>Unidade/Diária</t>
  </si>
  <si>
    <t>Rádios comunicadores de longo alcance – modelo 2</t>
  </si>
  <si>
    <t>Iluminação decorativa interna</t>
  </si>
  <si>
    <t>Iluminação cênica. Ambientação de espaços com a utilização de lustres de cristal, refletores, Spots, luminárias, incluindo cabos e todos os materiais necessários para a instalação, além de velas e luminárias de velas.</t>
  </si>
  <si>
    <t>Iluminação decorativa externa</t>
  </si>
  <si>
    <t>Iluminação de fachadas e de paisagismo, incluindo iluminação colorida. Deverão ser incluídos todos os materiais necessários para instalação (cabos, extensões, etc.)</t>
  </si>
  <si>
    <t>Seção III – Instalações e Mobiliário</t>
  </si>
  <si>
    <t>Diária/ metro linear</t>
  </si>
  <si>
    <t>Cadeira estofada com braço</t>
  </si>
  <si>
    <t>Com braços para plateia.</t>
  </si>
  <si>
    <t>Cadeira estofada sem braço</t>
  </si>
  <si>
    <t>Sem braços para plateia.</t>
  </si>
  <si>
    <t>m²/diária</t>
  </si>
  <si>
    <t>Mesa redonda com diâmetro de 1,6 metros e 6 cadeiras estilo Tiffany ou Napoleão</t>
  </si>
  <si>
    <t>Com tampo em vidro, madeira aglomerada ou MDF laminado em madeira de poliuretano ou cera, com acabamento em verniz tom escuro.</t>
  </si>
  <si>
    <t>Mesa de buffet</t>
  </si>
  <si>
    <t>Com tampo em vidro ou madeira aglomerada ou MDF laminado em madeira de poliuretano ou cera, com toalha de tecido, na cor definida na OS específica; limpa e passada; sem manchas, rasgos, furos ou costuras se desfazendo. Medidas 1,00x2,00m.</t>
  </si>
  <si>
    <t>Poltrona</t>
  </si>
  <si>
    <t>Revestida com espuma de poliuretano, manta acrílica e acabamento em couro sintético ou poliéster na cor preta ou branca. Modelo com linhas retas.  Limpa, sem manchas, rasgos, furos ou costuras se desfazendo.</t>
  </si>
  <si>
    <t>Sofá de 3 lugares</t>
  </si>
  <si>
    <t>3 lugares, revestido com espuma de poliuretano, manta acrílica e acabamento em couro sintético ou poliéster nas cores preta ou branca. Modelo com linhas retas.  Limpo, sem manchas, rasgos, furos ou costuras se desfazendo.</t>
  </si>
  <si>
    <t>Sofá de 2 lugares</t>
  </si>
  <si>
    <t>2 lugares, revestido com espuma de poliuretano, manta acrílica e acabamento em couro sintético ou poliéster nas cores preta ou branca. Modelo com linhas retas.  Limpo, sem manchas, rasgos, furos ou costuras se desfazendo.</t>
  </si>
  <si>
    <t>Pufes</t>
  </si>
  <si>
    <t>Acabamento em couro sintético ou poliéster nas cores preta ou branca, limpo, sem manchas, rasgos, furos ou costuras se desfazendo.</t>
  </si>
  <si>
    <t>Demarcador de fila em inox ou latão, em tamanho padrão, com corda, com dispositivo de encaixe de torretas em sequência.</t>
  </si>
  <si>
    <t>Lixeira grande</t>
  </si>
  <si>
    <t>Com pedal e capacidade de 100 litros. Perfil e cor a serem definidos por ocasião do evento.</t>
  </si>
  <si>
    <t>Lixeira média</t>
  </si>
  <si>
    <t>Com pedal e capacidade de 60 litros. Perfil e cor a serem definidos por ocasião do evento.</t>
  </si>
  <si>
    <t>Lixeira pequena</t>
  </si>
  <si>
    <t>Com pedal e capacidade para 20 litros. Perfil e cor a serem definidos por ocasião do evento.</t>
  </si>
  <si>
    <t>Identificação de mesa</t>
  </si>
  <si>
    <t>Prismas acrílicos ou hastes de metal cromado com comprimento de 25cm.</t>
  </si>
  <si>
    <t>Mastro para uso interno ou externo feita em alumínio anodizado desmontável (2,30m com ponteira cromada), em madeira envernizado (2,20m com ponteira de madeira) ou madeira revestida com cetim, veludo (2,30m com ponteira cromada), com a respectiva bandeira nacional ou estrangeira de 02 ou 03 panos.</t>
  </si>
  <si>
    <t>Tapete vermelho - tipo passadeira</t>
  </si>
  <si>
    <t>Tecido carpete com 2 m de largura para área interna e externa, com base emborrachada ou resinada e espessura mínima de 5 mm</t>
  </si>
  <si>
    <t>Totem de sinalização</t>
  </si>
  <si>
    <t>Adesivado, tamanho 0,50m x 1,80m aproximadamente.</t>
  </si>
  <si>
    <t>Pranchão 1</t>
  </si>
  <si>
    <t>Com respectivas toalhas em tecido, na cor definida na OS específica; limpa e passada; sem manchas, rasgos, furos ou costuras se desfazendo, para formação de mesas diretoras de diversos formatos (altura de 0,75m e profundidade de 0,8m).</t>
  </si>
  <si>
    <t>Totem de eletricidade</t>
  </si>
  <si>
    <t>Mesa auxiliar em madeira brasileira (jacarandá, vinhático ou equivalente), tampo circular, com, aproximadamente 0,75m de altura e 0,70m de diâmetro.</t>
  </si>
  <si>
    <t>Cadeira de design brasileiro contemporâneo</t>
  </si>
  <si>
    <t>Poltronas de design brasileiro contemporâneo</t>
  </si>
  <si>
    <t>Bandeiras de mesa</t>
  </si>
  <si>
    <t>Bandeiras para veículos</t>
  </si>
  <si>
    <t>Bandeiras de meio pano, incluindo o suporte de parafusos para afixação no veículo ou motocicleta. Não será aceito suporte de ímã.</t>
  </si>
  <si>
    <t>Seção IV – Alimentação e Bebidas</t>
  </si>
  <si>
    <t>Por pessoa</t>
  </si>
  <si>
    <t>3 horas de duração – bebidas não-alcoólicas: água mineral com e sem gás, 3 (três) variedades de sucos de frutas, 1 (uma) variedade de suco de fruta sem acúçar, 2 variedades de refrigerantes, 1 (uma) variedade de refrigerante light, 1 (uma) variedade de refrigerante diet, café e 3 (três) variedades de chá; bebidas alcoólicas: uísque, gim, vodca, Campari, vinhos brancos e tintos nacionais premiados, espumantes nacionais premiados, licores e digestivos. A contratada deverá fornecer os copos e as taças de cristal. Cobertura completa (com o uso de xícaras e pratos de louça, copos/taças em cristal, maître, garçons, copeira, mesas, toalhas, etc.).</t>
  </si>
  <si>
    <t>Coffee break</t>
  </si>
  <si>
    <t>café, chá (mínimo três variedades), sucos (mínimo três variedades) biscoitos salgados e doces (frescos, finos e variados), bolos, mini sanduíches e três tipos de frutas.</t>
  </si>
  <si>
    <t>3 horas de duração – bebidas não-alcoólicas: água mineral com e sem gás, 3 (três) variedades de sucos de frutas, 1 (uma) variedade de suco de fruta sem acúçar, 2 variedades de refrigerantes, 1 (uma) variedade de refrigerante light, 1 (uma) variedade de refrigerante diet, café e 3 (três) variedades de chá; bebidas alcoólicas: uísque, gim, vodca, Campari, vinhos brancos e tintos nacionais premiados, espumantes nacionais premiados, licores e digestivos. A contratada deverá fornecer os copos e as taças de cristal, bem como gelo filtrado.</t>
  </si>
  <si>
    <t>Taça de espumante – alimentos e bebidas</t>
  </si>
  <si>
    <t>Lanche</t>
  </si>
  <si>
    <t>Composto de sanduíche de frios e salada (folhas verdes, tomate, etc.) água mineral com e sem gás, 3 (três) tipos de refrigerantes, sendo um dietético, servidos sobre mesa-buffet. Cobertura completa (com o uso de xícaras e pratos de louça, copos/taças em vidro, garçons, copeira, mesas, toalhas, etc.)</t>
  </si>
  <si>
    <t xml:space="preserve">Recepção – alimentos </t>
  </si>
  <si>
    <t>3 horas de duração – 3 (três) pratos quentes, 10 (dez) pratos frios, 7 (sete) variedades de queijos, 7 (sete) variedades de frios, 3 (três) variedades de patês, 7 (sete) variedades de pães e 7 (sete) sobremesas, servidos sobre mesa-buffet. Cobertura completa (com o uso de xícaras e pratos de louça, copos/taças em cristal, maître, garçons, copeira, mesas, toalhas, etc.).</t>
  </si>
  <si>
    <t xml:space="preserve">Recepção – bebidas </t>
  </si>
  <si>
    <t>Arranjo de flores retangular tipo 1</t>
  </si>
  <si>
    <t>Arranjo de flores retangular tipo 2</t>
  </si>
  <si>
    <t>Arranjo estilo jardineira para centro de mesa retangular, medindo, no mínimo, 70 (setenta) cm de comprimento, 25 (vinte e cinco) cm de largura, 20 (vinte) cm de altura.</t>
  </si>
  <si>
    <t xml:space="preserve">Arranjo de flores centro de mesa </t>
  </si>
  <si>
    <t>Arranjo para centro de mesa estilo “peteca” para centro de mesa redonda, medindo, no mínimo, 50 (cinquenta) cm de diâmetro por não mais do que 20 (vinte) cm de altura, com no mínimo 100 (cem) unidades de flor.</t>
  </si>
  <si>
    <t>Arranjo de flores vertical tipo 1</t>
  </si>
  <si>
    <t>Arranjo vertical, medindo, no mínimo, 20 (vinte) cm de comprimento, 20 (vinte) cm de largura, 50 (cinquenta) cm de altura, com no mínimo 100 (cem) unidades de flor</t>
  </si>
  <si>
    <t>Arranjo de flores vertical tipo 2</t>
  </si>
  <si>
    <t>Arranjos vertical, medindo, no mínimo, 20 (vinte) cm de comprimento, 20 (vinte) cm de largura, 70 (setenta) cm de altura, com no mínimo 100 (cem) unidades de flor.</t>
  </si>
  <si>
    <t>Arranjo de flores vertical tipo 3</t>
  </si>
  <si>
    <t>Arranjo vertical, medindo, no mínimo, 25 (vinte e cinco) cm de comprimento, 25 (vinte e cinco) cm de largura, 1 (um) m de altura, composto por flores nobres e complementos – mínimo de 150 (cento e cinquenta) unidades de flor.</t>
  </si>
  <si>
    <t>Arranjo de orquídeas em cachepô</t>
  </si>
  <si>
    <t>Com diâmetro de 0,30m e altura de 0,6m, em cachepô de vidro ou de prata.</t>
  </si>
  <si>
    <t>Arranjo arqueado</t>
  </si>
  <si>
    <t>Arranjo arqueado caído, medindo aproximadamente 1 (um) m de largura por 1 (um) m de altura, composto por flores tropicais e sazonais – mínimo de 150 (cento e cinquenta) unidades de flor</t>
  </si>
  <si>
    <t>Arranjo de frutas tipo 1</t>
  </si>
  <si>
    <t>Arranjo estilo jardineira para centro de mesa retangular, medindo, no mínimo, 50 (cinquenta) cm de comprimento, 25 (vinte e cinco) cm de largura, 20 (vinte) cm de altura, composto por 60 (sessenta) unidades de frutas da estação – de 3 a 4 tipos de frutas e complementos.</t>
  </si>
  <si>
    <t>Arranjo de frutas tipo 2</t>
  </si>
  <si>
    <t>Arranjo estilo jardineira para centro de mesa retangular, medindo, no mínimo, 70 (setenta) cm de comprimento, 25 (vinte e cinco) cm de largura, 20 (vinte) cm de altura, composto por 100 (cem) unidades de frutas da estação – de 3 a 4 tipos de frutas e complementos.</t>
  </si>
  <si>
    <t>Arranjo de flores e frutas tipo 1</t>
  </si>
  <si>
    <t>Arranjo estilo jardineira para centro de mesa retangular, medindo, no mínimo, 50 (cinquenta) cm de comprimento, 25 (vinte e cinco) cm de largura, 20 (vinte) cm de altura, composto por flores, complementos e frutas da estação – mínimo de 30 (trinta) unidades de flor e 30 (trinta) unidades de frutas – de 3 a 4 tipos de fruta.</t>
  </si>
  <si>
    <t>Arranjo de flores e frutas tipo 2</t>
  </si>
  <si>
    <t>Arranjo estilo jardineira para centro de mesa retangular, medindo, no mínimo, 70 (setenta) cm de comprimento, 25 (vinte e cinco) cm de largura, 20 (vinte) cm de altura, composto por flores, complementos e frutas da estação – mínimo de 50 (cinquenta) unidades de flor e 50 (cinquenta) unidades de frutas – de 3 a 4 tipos de fruta.</t>
  </si>
  <si>
    <t>Arranjo de flores e frutas tipo 3</t>
  </si>
  <si>
    <t>Arranjo estilo “peteca” para centro de mesa redonda, medindo, no mínimo, 50 (cinquenta) cm de diâmetro por não mais do que 20 (vinte) cm de altura, composto por flores, complementos e frutas da estação – mínimo de 50 (cinquenta) unidades de flor e 50 (cinquenta) unidades de frutas – de 3 a 4 tipos de fruta.</t>
  </si>
  <si>
    <t>Planta em Vaso de chão e cachepô tipo 1</t>
  </si>
  <si>
    <t>Planta com 1,50m de altura mínima e cachepô de 0,60m x 0,60m x 0,60m.</t>
  </si>
  <si>
    <t>Planta em Vaso de chão e cachepô tipo 2</t>
  </si>
  <si>
    <t>Planta com 2,00m de altura mínima e cachepô de no mínimo 0,60m x 0,60m x 0,60m.</t>
  </si>
  <si>
    <t>Buquê de flores</t>
  </si>
  <si>
    <t>Buquê de 50cm de diâmetro, com no mínimo 36 (trinta e seis) unidade de flores.</t>
  </si>
  <si>
    <t>Peças de artesanato para decoração</t>
  </si>
  <si>
    <t>Peças decorativas de artesanato nacional, como vasos de barro, gamelas de madeira, cestas de materiais diversos e cachepôs, de tamanhos variados.</t>
  </si>
  <si>
    <t>Kit para banheiro</t>
  </si>
  <si>
    <t>Pasta em papel cartão</t>
  </si>
  <si>
    <t>Para papel formato A4, impressão de uma face em policromia, confeccionada em papel cartão 300 g/m². Arte fornecida pela contratante.</t>
  </si>
  <si>
    <t xml:space="preserve">Pasta secretária </t>
  </si>
  <si>
    <t>Em couro sintético, interior de papelão com espuma, forro interno camurcina ou tecido TNT, bolso interno à esquerda, aplicação em baixo relevo, com dimensões 36 x 26 cm (fechada), com encaixe para caneta e com fechamento em zíper.</t>
  </si>
  <si>
    <t>Pasta tipo convenção executiva</t>
  </si>
  <si>
    <t>Caderneta tipo Moleskine</t>
  </si>
  <si>
    <t>Caderneta tipo Moleskine contendo 100 folhas, confeccionado em couro sintético ou ecológico, nas cores preta ou marrom. Personalizado em baixo relevo, medindo 130 x 210 x 15mm.</t>
  </si>
  <si>
    <t>Caneta Executiva - Tipo I</t>
  </si>
  <si>
    <t>Na cor azul ou preta, a ser informado na OS específica, com impressão em até três cores no corpo da caneta, escrita azul, com ponta retrátil, com detalhes do clip e do grip em prata. Arte fornecida pela contratante.</t>
  </si>
  <si>
    <t>Caneta Executiva - Tipo II</t>
  </si>
  <si>
    <t>Na cor prata, gravação a laser, acionador giratório, com embalagem individual em metal prata (fosca ou lisa), tinta azul ou preta. Arte fornecida pela contratante.</t>
  </si>
  <si>
    <t>Caneta plástica</t>
  </si>
  <si>
    <t>Caneta plástica, com ponta de esfera em tungstênio de 0,01mm, com 13,5 cm de comprimento e 0,8 cm de diâmetro, com pregador e pontas cromadas, tinta em cores variadas, com ponta retrátil. Com impressão a laser ou em até três cores. Arte fornecida pela contratante.</t>
  </si>
  <si>
    <t>Crachá PVC</t>
  </si>
  <si>
    <t>Criação, arte final, impressão e acabamento, no formato 10 x 15 cm em PVC flexível, 4/0 cores, com cordão em nylon.</t>
  </si>
  <si>
    <t>Bloco de anotações pequeno</t>
  </si>
  <si>
    <t>25 folhas de miolo no papel offset 75g/m², formato A5 (13,5cm x 19,5cm), com impressão em preto e branco da logomarca da contratante.</t>
  </si>
  <si>
    <t>Materiais em lona (fundo de palco, banner, faixa de mesa)</t>
  </si>
  <si>
    <t>Criação, arte final, impressão em lona vinílica 300 dpi, acabamento e montagem de estrutura em metal (moldura), 4/0 cores. A empresa contratada ficará responsável pela instalação dos banners, em porta banners caso necessário, ou faixas no local do evento.</t>
  </si>
  <si>
    <t>Metro quadrado</t>
  </si>
  <si>
    <t>Porta cartão de visitas</t>
  </si>
  <si>
    <t>Com acessórios. Em metal cromado e couro sintético preto gravado em baixo relevo; com caneta cromada, na cor prata, gravada a laser, acionador giratório, com tinta azul ou preta; acomodados em caixa cinza, com interior em espuma preta.</t>
  </si>
  <si>
    <t>Botton</t>
  </si>
  <si>
    <t>Em ferro fundido, redondo, 18 mm de diâmetro, com aplicação em 3 cores, prendedor de silicone.</t>
  </si>
  <si>
    <t>Em ferro fundido, redondo, 18 mm de diâmetro, com aplicação em 4 cores, prendedor de silicone.</t>
  </si>
  <si>
    <t>Em ferro fundido prateado, redondo, 18 mm de diâmetro, gravado em alto relevo, prendedor de silicone.</t>
  </si>
  <si>
    <t>Em ferro fundido dourado, redondo, 18 mm de diâmetro, gravado em alto relevo, com aplicação monocromática, prendedor de silicone.</t>
  </si>
  <si>
    <t>Em pvc, com clip de metal, diversas cores, impressão Digital em 1440 dpi. Formatos: Ovais, Retangulares, Quadrados ou Corte Especial. Tamanho: Aprox. 2,5 cm X 2,5,cm.</t>
  </si>
  <si>
    <t xml:space="preserve">Em ferro fundido, cor prata, retangular, prendedores em silicone, com aplicação em 3 cores, medindo 58 mm x 20 mm. </t>
  </si>
  <si>
    <t>Cartão de identificação</t>
  </si>
  <si>
    <t>Em papel offset 240g/m², formato A4 (21 cm x 29,7cm), 4/0 cores, conforme identidade visual a ser fornecida pela contratante.</t>
  </si>
  <si>
    <t>Em papel offset 240g/m², tamanho 15 x 9,5 cm, 4/0 cores, conforme identidade visual a ser fornecida pela contratante, proteção de PVC transparente, com cordão em nylon.</t>
  </si>
  <si>
    <t>Recorte eletrônico de textos e imagens em vinil adesivo</t>
  </si>
  <si>
    <t>Aplicado e instalado.</t>
  </si>
  <si>
    <t>Vinil adesivo</t>
  </si>
  <si>
    <t>Com impressão em até 3 cores para identificação de balões, pórticos, painéis, placas de sinalização e similares.</t>
  </si>
  <si>
    <t>Kit amenidades</t>
  </si>
  <si>
    <t>Processador Intel Core I5; 8 Gb de Memória RAM; Placa de vídeo 128MB; Teclado ABNT-2; Mouse de 600 dpi; HD de 500 GB ; Placa de som; Placa de Rede Gigabit; Placa de Rede WIFI 802.11b/g/n,  Unidade DVD-RW; 2 USB 2.0 e 2 USB 3.0; Windows 7 Profissional com Pacote Office 2013 Standard atualizados, monitor LED 22. Serão aceitas configurações superiores às indicadas acima.</t>
  </si>
  <si>
    <t>Cordão para crachá com Rollerclips</t>
  </si>
  <si>
    <t>Botton com ímã</t>
  </si>
  <si>
    <t>Em ferro fundido, redondo, 18 mm de diâmetro, personalizado, com ímã de neodímio.</t>
  </si>
  <si>
    <t>Balcão guarda-volumes</t>
  </si>
  <si>
    <t>Com prateleiras em madeira ou similar, com altura de aproximadamente 2m e comprimento de, aproximadamente, 1,50m. Com vãos de, aproximadamente, 0,5mx0,5x.</t>
  </si>
  <si>
    <t>Para montagem de fundo de palco, sinalização, suporte de iluminação, telão ou outros. Prever estrutura de suporte (parafusos, cubos) e bases de sustentação.</t>
  </si>
  <si>
    <t>Gerador de energia 500 KVA</t>
  </si>
  <si>
    <t>Sistema para credenciamento, servidor de banco de dados de alta disponibilidade, servidores de aplicação, coletores de dados modernos e práticos, impressoras de código de barras quando necessário, comunicação / rede, credenciamento com foto e identificação. Os dados dos convidados serão fornecidos pelo MRE em formatos diversos, como por exemplo: Word, Excel, listas separadas. O sistema de credenciamento deverá imprimir etiquetas, listas de presença e gerar relatórios de presença, de entrega obrigatória. Esse item se refere a credenciamento específico e não a simples impressão de etiquetas. Deverá ser acompanhado com todo o hardware necessário para sua utilização (computador, leitor de código de barras, impressora)</t>
  </si>
  <si>
    <t>Sistema de Credenciamento</t>
  </si>
  <si>
    <t>Painéis de LED para uso interno.</t>
  </si>
  <si>
    <t>Fornecimento de locação e serviços de prestação de serviços de mão de obra de Segurança Desarmada, para atuar como segurança em áreas específicas de eventos, uniformizado com camiseta e identificação da empresa, com carga horária de 12h, Com registro na Secretaria de Segurança Pública ou Órgão equivalente, conforme previsto no art. 14 c/c art. 20 da Lei nº Lei Nº 7.102, de 20 de Junho de 1983</t>
  </si>
  <si>
    <t>Em tecido tergal verão ou Oxford, tipo saco, impressão digital, costura antidesfiante em ultrassom, sem linha, em tamanho padrão, nacional ou de países estrangeiros.</t>
  </si>
  <si>
    <t>Bandeira de três panos</t>
  </si>
  <si>
    <t>Em tecido tergal verão ou Oxford, bordadas, em tamanho padrão, nacional ou de países estrangeiros.</t>
  </si>
  <si>
    <t>Bandeira de cinco panos</t>
  </si>
  <si>
    <t>Bandeira de sete panos</t>
  </si>
  <si>
    <t>Inspeção de Pessoas</t>
  </si>
  <si>
    <t>Totem automático dispensador de álcool em gel</t>
  </si>
  <si>
    <t>Com capacidade de 500 KVA, com isolamento acústico.</t>
  </si>
  <si>
    <t>Sistema de Transmissão (streaming)</t>
  </si>
  <si>
    <t>Sistema de Edição e Codificação em tempo real</t>
  </si>
  <si>
    <t>Sistema de tradução simultânea com transmissão em infravermelho</t>
  </si>
  <si>
    <t>Receptor infravemelho com auricular</t>
  </si>
  <si>
    <t>Receptor infravermelho com auricular. O auricular poderá ser requisitado na opção intrusiva ou externa. Os auriculares deverão estar devidamente higienizados ou serem descartáveis.</t>
  </si>
  <si>
    <t>1 hora de duração – serviço volante de espumante nacional premiado, água com e sem gás, 3 (três variedades de sucos de frutas, 1 (uma) variedade de suco de frutas sem açúcar, acompanhado de 6 (seis) variedades de canapés  e de 3 (três) variedades de frutas secas. Cobertura completa (com o uso de xícaras e pratos de louça, copos/taças em cristal, maître, garçons, copeira, mesas, toalhas, etc.).</t>
  </si>
  <si>
    <t>Kit para videoconferência</t>
  </si>
  <si>
    <t>Estande especial</t>
  </si>
  <si>
    <t>m2/diária</t>
  </si>
  <si>
    <t>O sistema de tradução simultânea deverá ser composto de: central de intérprete multicanal, transmissor de frequência sem fio infravermelho e dois kits contendo headphone com microfone acoplado. Inclui operador.</t>
  </si>
  <si>
    <t>O serviço deverá ser executado por profissional dinâmico e com experiência na atividade de operação de equipamentos audiovisuais, capacitado para realizar a montagem, desmontagem, manutenção e operação de aparelhos audiovisuais, computadores e demais aparelhos eletroeletrônicos a serem utilizados durante os eventos.</t>
  </si>
  <si>
    <t>Mesa de som com 16 (dezesseis) canais, amplificador com potência de no mínimo de 400 WRMS; 4 (quatro) caixas acústicas de no mínimo 200W RMS, com tripé e pedestal tipo girafa para microfone e 2 caixas de piso para retorno de palco. Inclui operador.</t>
  </si>
  <si>
    <t>Mesa de som com 24 (vinte e quatro) canais, amplificador com potência de no mínimo de 800W RMS; 6 (seis) caixas acústicas de no mínimo 400 WRMS, com tripé e pedestal tipo girafa para microfone e 2 caixas de piso para retorno de palco. Inclui operador.</t>
  </si>
  <si>
    <t>Unidade/diária</t>
  </si>
  <si>
    <t>Painéis de LED modular com gabinetes slim fabricados em liga de alumínio e com peso inferior a 18 Kg/gabinete, placas com medidas de 0,512x0,576 metros ou 0,5 x 0,5 metros – painéis tipo SMD (3 em 1) - RGB, com resolução (dot pitch) entre 2.6mm e 9mm real, taxa de refresh rate de no máximo 2500Hz, temperatura de cor entre 5.000°K 9.000°K, ângulo de visão mínimo de 140° graus e brilho de 1.200 cd/m², painéis dotados de sistema de hanging (sustentação) compostos de bumper e hastes verticais em alumínio com resistência mecânica a tração de no mínimo 260Mpa, com encaixes macho e fêmea compartilhado em linhas verticais, com capacidade de sustentar em cada apoio até 500 kg. Inclui montagem/desmontagem e operador.</t>
  </si>
  <si>
    <t>Distribuição ao vivo de áudio e vídeo, por meio de plataforma de distribuição (própria ou de terceiros), para quantidade de usuários escalável (suporte para qualquer demanda), com taxa de distribuição em formato 1080p de até 6Mbps, entrega de transmissão final em arquivo gravado em MPEG HD e upload para redes sociais. Inclui operador.</t>
  </si>
  <si>
    <t>Fornecimento de pórtico detetor de metais multizona, com funções integradas para uso geral, detector de metal móvel e equipamento completo de raio-x para inspeção de pequenos volumes, com 2 (dois) operadores capacitados.</t>
  </si>
  <si>
    <t>Dispensador de álcool gel com sensor de proximidade, de estrutura robusta e resistente, com no mínimo 1,20m de altura.</t>
  </si>
  <si>
    <t>Cordão personalizado com impressão digital, tamanho entre 12 a 20 mm, com porta-crachá retrátil também personalizado. Criação, arte final e impressão sujeitos a aprovação.</t>
  </si>
  <si>
    <t xml:space="preserve">Sistema de edição e codificação, em tempo real, que permita inclusão de letreiros, chamadas e transições, captação direta do sinal de projeção, codificação da filmagem em sinal de internet e inclua locação do sistema adaptado para captura de áudio e vídeo. O sistema deve incluir, também, o monitoramento da conversão e o envio do sinal para as plataformas de transmissão responsáveis pelo streaming. Inclui operador e assistente.
</t>
  </si>
  <si>
    <t>Leitor de código de barras/QR code</t>
  </si>
  <si>
    <t>Serviço de execução estande modular. Painel de TS dupla face 2,20a; carpete de 4mm, fixado no piso com fita dupla face ou similar; paredes de divisórias em material tipo octanorme; Iluminação tipo spot; tomadas de três pinos; arandelas a cada 3cm; testeira 50x1 em policarbonato. Ele terá desenvolvimento de projeto, com planta baixa, layout, criação, montagem, instalação e desmontagem, conforme orientações específicas e técnicas, de tal forma que atenda as necessidades/objetivos do evento, com alta qualidade e tecnologia. A montagem/desmontagem ocorrerá as custas da CONTRATADA.</t>
  </si>
  <si>
    <t>Filmagem/Fotografia</t>
  </si>
  <si>
    <t>Agente de Segurança</t>
  </si>
  <si>
    <t>Monitor de TV</t>
  </si>
  <si>
    <t>Mastro de Bandeira</t>
  </si>
  <si>
    <t>Mesa auxiliar em madeira maciça</t>
  </si>
  <si>
    <t>Luminária</t>
  </si>
  <si>
    <t>Decorativa, de mesa ou piso, em madeira, porcelana ou metal, harmonizados com a ambientação.</t>
  </si>
  <si>
    <t>Composto de sabonete líquido de alta qualidade, hidratante para as mãos e difusor de aroma para ambientes.</t>
  </si>
  <si>
    <t>Forração</t>
  </si>
  <si>
    <t>Para montagem de cenografia, paredes falsas e outros fins. Prever estrutura de suporte, montagem e desmontagem.</t>
  </si>
  <si>
    <t>Reunião de Cúpula</t>
  </si>
  <si>
    <t>Hospedagem</t>
  </si>
  <si>
    <t>Poltrona giratória com espaldar alto</t>
  </si>
  <si>
    <t>Até 500 pessoas, área de até 2000 m2, com no mínimo 12 Aps  (Access Points wireless), 1 switch com no mínimo 24 portas, link mínimo 80 M de download e 40 de upload.</t>
  </si>
  <si>
    <t>Rede cabeada com suíte de 48 pontos, gigabite ethernet com conexão à internet link mínimo 300 mbps</t>
  </si>
  <si>
    <t xml:space="preserve">Infra estrutura de redes </t>
  </si>
  <si>
    <t>Diária de 6 horas</t>
  </si>
  <si>
    <t>Monitor de 65'', qualidade qualidade 4K ou superior, entrada para UHF/VHF/CATV com suporte ou pedestal. Com entrada HDMI, conexão wireless para espelhamento de computador</t>
  </si>
  <si>
    <t>Composto por 3 câmeras com resolução mínima Full HD, controle remoto e zoom óptico mínimo de 10x, microfone de mesa omnidirecional, caixa de som de potência mínima de 15w e hub de conexão. Compatibilidade com Windows 10. Inclui operador.</t>
  </si>
  <si>
    <t>Totem alimentador de energia de chão, com até 10 tomadas universais e 6 entradas USB, com o cabeamento necessário para instalação no local solicitado com a finalidade de proporcionar pontos de energia para carregar celulares, computadores, etc.</t>
  </si>
  <si>
    <t>Cadeira presidente giratória executiva grande, com rodas, com ou sem braço (conforme OS), estofado de couro ecológico, regulagem de altura com sistema de gás, regulagem da pressão do relax conforme peso e altura, suporta até 150kg.</t>
  </si>
  <si>
    <t>Serviço de café, chá e água à francesa:</t>
  </si>
  <si>
    <t>Serviço de café, chá e água à americana:</t>
  </si>
  <si>
    <t>Os garçons deverão servir à mesa sempre com o auxílio de bandeja, a cada 30 minutos ou sempre que pedido pelo responsável pelo evento. A porção de mini pães de queijo será servida sempre a pedido pelo responsável do evento. O serviço inicia-se a partir do participante de mais alto grau hierárquico, ou conforme orientação do responsável pelo evento. A água mineral deve ser servida em taças de vidro. Café, elaborado sem adoçar e acondicionado em bule; Água mineral fresca, acondicionada em refresqueira; Copos de vidro; Chá preto ou verde (ambos produzidos à base de folhas da Camellia sinensis) e mais duas opções de chá (sugestões: camomila, erva-mate, erva doce, cidreira), em sachês acondicionados em envelopes individuais (embalagem de fábrica) e dispostos em caixa de madeira; Conjuntos com xícaras e pires para café e colher de café; Conjuntos com xícaras e pires para chá e colher de chá; Açúcar refinado especial e adoçante (sucralose ou xilitol), ambos em sachê; Mini pães de queijo, em réchaud (Relação ideal de 12 unidades por dia para cada participante); Guardanapos e porta-guardanapo.  A porção de mini pães de queijo será servida sempre a pedido pelo responsável do evento.</t>
  </si>
  <si>
    <t>Todos os itens deverão ser dispostos à mesa, para autosserviço dos participantes. Mesa forrada com toalha; Água mineral fresca, acondicionada em refresqueira; Copos de vidro; Café, elaborado sem adoçar e acondicionado em garrafa térmica; Chá preto ou verde (ambos produzidos à base de folhas da Camellia sinensis) e mais duas opções de chá (sugestões: camomila, erva-mate, erva doce, cidreira), em sachês acondicionados em envelopes individuais (embalagem de fábrica) e dispostos em caixa de madeira; Conjuntos com xícaras e pires para café e colher de café; Conjuntos com xícaras e pires para chá e colher de chá; Açúcar refinado especial e adoçante (sucralose ou xilitol), ambos em sachê; Mini pães de queijo, em réchaud (Relação ideal de 12 unidades por dia para cada participante); Guardanapos e porta-guardanapo.</t>
  </si>
  <si>
    <t>Bandeiras de mesa, com suporte, em tamanho padrão, nacional ou de países estrangeiros. As bandeiras de mesa devem sr repostas no caso de dano ou perda.</t>
  </si>
  <si>
    <t>Em couro natural, com zíper, tamanho 37 cm x 30 cm, contém 3 porta-canetas, porta celular, porta bloco e com logo fornecido pela contratante</t>
  </si>
  <si>
    <t>Intérprete simultâneo (língua inglesa)</t>
  </si>
  <si>
    <t>Intérprete consecutivo (língua inglesa)</t>
  </si>
  <si>
    <t>Prestação de serviços de interpretação de conferências/tradução, na modalidade simultânea, em língua inglesa.</t>
  </si>
  <si>
    <t xml:space="preserve">
Prestação de serviços de interpretação de conferências/tradução, na modalidade consecutiva em língua inglesa.</t>
  </si>
  <si>
    <t>Atendente de Credenciamento (alimentação do sistema do Serpro)</t>
  </si>
  <si>
    <t>Quantidade</t>
  </si>
  <si>
    <t>Hora extra Auxiliar de Serviços Gerais</t>
  </si>
  <si>
    <t>Hora extra Atendente de Credenciamento</t>
  </si>
  <si>
    <t>Hora extra Operador de equipamentos audiovisuais</t>
  </si>
  <si>
    <t>Hora extra Técnico em informática</t>
  </si>
  <si>
    <t>Hora extra Técnico em iluminação</t>
  </si>
  <si>
    <t>Hora extra Brigadista de incêndio</t>
  </si>
  <si>
    <t>Hora extra Agente de segurança</t>
  </si>
  <si>
    <t>Hora extra UTI móvel</t>
  </si>
  <si>
    <t>Hora extra Intérprete simultâneo (língua inglesa)</t>
  </si>
  <si>
    <t>Hora extra Intérprete consecutivo (língua inglesa)</t>
  </si>
  <si>
    <t>Seção V - Ornamentação</t>
  </si>
  <si>
    <t>Seção VI – Papelaria e Impressos</t>
  </si>
  <si>
    <t>Técnico de painel de LED</t>
  </si>
  <si>
    <t>Profissional responsável pela montagem, configuração e operação do painel de LED</t>
  </si>
  <si>
    <t>Diária/8h</t>
  </si>
  <si>
    <t>Hora Extra de Técnico de Painel de LED</t>
  </si>
  <si>
    <t>Técnico som</t>
  </si>
  <si>
    <t>Responsável pela instalação e manutenção do som</t>
  </si>
  <si>
    <t>Hora Extra de Técnico de som</t>
  </si>
  <si>
    <t>Eletricista</t>
  </si>
  <si>
    <t>Profissional capacitado com as devidas ferramentas e equipamentos de segurança para trabalhos com fiações elétricas</t>
  </si>
  <si>
    <t>Hora Extra de Eletricista</t>
  </si>
  <si>
    <t>Carregador</t>
  </si>
  <si>
    <t>PROFISSIONAL ENCARREGADO EM AUXILIAR A MONTAGEM E DESMONTAGEM DAS ESTRUTURAS</t>
  </si>
  <si>
    <t>Hora Extra de Carregador</t>
  </si>
  <si>
    <t>Mestre de Cerimônias ou Locutor Bilíngue</t>
  </si>
  <si>
    <t xml:space="preserve">O serviço deverá ser executado por profissional capacitado e com experiência na atividade de mestre de cerimônias e locução, no trato com autoridades e habilidade em lidar com pessoas, boa postura, desenvoltura, adequada presença de palco, boa dicção, voz adequada à apresentação de cerimonial, articulação e interpretação de possíveis improvisos no cerimonial. O idioma exigido será língua inglesa. </t>
  </si>
  <si>
    <t>Profissional capacitado para realizar serviços de credenciamento (registrar, recuperar, alterar, acrescentar informações do participante na base de dados do evento, entre outras). Deverá executar outras tarefas afetas ao serviço de credenciamento que forem demandadas. É necessário ter inglês fluente.</t>
  </si>
  <si>
    <t>Coordenador Geral</t>
  </si>
  <si>
    <t>Profissional capacitado que deverá estar presente em todos os dias do evento para executar as funções de coordenação e orientação de todas as ações para garantir a perfeita execução da reunião. Deverá ter formação acadêmica em nível superior em qualquer área, e ter inglês fluente.</t>
  </si>
  <si>
    <t>Hora extra Coordenador Geral</t>
  </si>
  <si>
    <t>Coordenador de Transporte</t>
  </si>
  <si>
    <t>Profissional capacitado que deverá ter conhecimento da área de realização do evento e acompanhar todos os detalhes da execução do serviço de transporte contratado pela Administração. É necessário ter inglês fluente.</t>
  </si>
  <si>
    <t>Hora extra Coordenador de Transporte</t>
  </si>
  <si>
    <t>Coordenador de Alimentos e Bebidas</t>
  </si>
  <si>
    <t>Profissional capacitado que deverá coordenar as atividades e solucionar problemas relacionados ao serviço de alimentos e bebidas em todas as modalidades nos eventos. É necessário ter inglês fluente.</t>
  </si>
  <si>
    <t>Hora extra de Coordenador de Alimentos e Bebidas</t>
  </si>
  <si>
    <t>Coordenador de Hospedagem</t>
  </si>
  <si>
    <t>Profissional capacitado que deverá coordenar as atividades e solucionar problemas relacionados aos serviços de hospedagem e locação de salas em todos os eventos. Énecessário ter ingês fluente.</t>
  </si>
  <si>
    <t>Hora Extra de coordenador de hospedagem</t>
  </si>
  <si>
    <t>Ponto de acesso cenário 2</t>
  </si>
  <si>
    <t>Internet banda larga via WiFi Link Dedicado, Para entre 500 e 1000 pessoas, área entre 2000 m2 e 3000m², com no mínimo 12 Aps (Access Points wireless), 1 switch com no mínimo 24 portas, projetado para usar as bandas de 2,4 Ghz e 5 GHz, link mínimo 80 M de download e 40 de upload.</t>
  </si>
  <si>
    <t>Serviço de filmagem/fotografia com câmera profissional em qualidade 4K (incluindo todos os cabos acessórios e conexões). Inclui operador e assistente, bem como a iluminação necessária para qualidade da filmagem/fotografia. A captação do som, no caso da filmagem, será feita diretamente da mesa de som.</t>
  </si>
  <si>
    <t>Microfone auricular ou lapela</t>
  </si>
  <si>
    <t>Microfone auricular sem fio com bateria ou pilha incluso, Shure BLX14Br/P31-J10, AKG PERCEPTION 45 WIRELESS ou similar</t>
  </si>
  <si>
    <t>Distribuidor de sinal</t>
  </si>
  <si>
    <t xml:space="preserve">Necessários para a transmissão streaming, para os sinais gerados pelas cabines de interpretação (conexão ao streaming) e para uso da imprensa </t>
  </si>
  <si>
    <t>Frigobar</t>
  </si>
  <si>
    <t>Refrigerador frigobar, com 93 litros de capacidade, voltagem 110 ou 220V, classificação energética/Inmetro A, prateleiras reguláveis, 1 porta, termostato ajustável</t>
  </si>
  <si>
    <t>Pedestal para demarcação (unifilas)</t>
  </si>
  <si>
    <t>Tapete decorativo</t>
  </si>
  <si>
    <t>De sisal, fibras naturais ou arraiolo com base anti-derrapante. Tamanho, quantidade e formato a serem definidos conforme a disposição das salas nas datas dos eventos.</t>
  </si>
  <si>
    <t>Mesa para conferência</t>
  </si>
  <si>
    <t>Mesa Modular medindo 20 por 8 metros, em formato retangular, com espaço vazado no meio para colocação de aparelhos de televisão de retorno. Construída em MDF e revestida com laminado na cor Nóbrega. Com compartimento para fiação dos microfones que deverá ser embutida.</t>
  </si>
  <si>
    <t>Grades altas em ferro para segurança e separação dos espaços em eventos - máximo de 2,50m x 1,80m</t>
  </si>
  <si>
    <t>Grades baixas em ferro para segurança e separação dos espaços em eventos - máximo de 2,00m x 1,20m</t>
  </si>
  <si>
    <t>Aparelho de ar condicionado modelo rooftop com potência mínima de 15TR, com abafador de som no compressor.</t>
  </si>
  <si>
    <t>Ar condicioado tipo split</t>
  </si>
  <si>
    <t>Ar condicionado modelo split, inverter, com 60.000 BTU</t>
  </si>
  <si>
    <t>Climatizador</t>
  </si>
  <si>
    <t>Climatizador evaporativo tamanho grande, com vazão de ar mínima de 20.000 m3/hora</t>
  </si>
  <si>
    <t>Mesa bistrô</t>
  </si>
  <si>
    <t>Alta, com tampo de vidro ou granito preto.</t>
  </si>
  <si>
    <t>Banqueta alta</t>
  </si>
  <si>
    <t>Estofada, para balcão, com apoio para as costas.</t>
  </si>
  <si>
    <t>Praticável ou tablado de madeira ou piso acarpetado</t>
  </si>
  <si>
    <t>Descrição aproximada: com capacidade de carga de 730kg/m², condicionada para suportar umidade e calor, com pés, com forração. Material: Madeira ou aço carbono com acabamento em zinco (galvanizado)</t>
  </si>
  <si>
    <t>Púlpito</t>
  </si>
  <si>
    <t>Descrição aproximada: madeira ou acrílico, espessura: 10mm, altura mínima: 1,30, plataforma de leitura: 37x40cm, com suporte para microfone e água.</t>
  </si>
  <si>
    <t xml:space="preserve">Tenda </t>
  </si>
  <si>
    <t>Montagem de tenda com lona anti-chamas e estrutura metálica com fechamento em lonas transparentes e/ou brancas, com calha e anotação de responsabilidade técnica.</t>
  </si>
  <si>
    <t>Tenda Piramidal</t>
  </si>
  <si>
    <t>Montagem de tenda Piramidal com lona anti-chamas e estrutura metálica e anotação de responsabilidade técnica. Com calha e fechamento em lonas transparentes e/ou brancas.</t>
  </si>
  <si>
    <t>Tenda Piramidal com Calha</t>
  </si>
  <si>
    <t>Fornecimento de locação e serviços de montagem, manutenção e desmontagem de cobertura tipo tenda piramidal, com fechamentos laterais em U, com calha, tipo 4 águas com armação em ferro tubular e revestida em lona de PVC branca ou transparente anti-cama, travadas com cabos de aço. As tendas deverão estar devidamente estabilizadas, travadas e aterradas conforme normas ABNT.</t>
  </si>
  <si>
    <t>Fechamento lateral de tenda piramidal com calha</t>
  </si>
  <si>
    <t>Lona em PVC para fechamento lateral de tenda piramidal com calha.</t>
  </si>
  <si>
    <t>Tenda Piramidal Tubular</t>
  </si>
  <si>
    <t>Tenda tipo piramidal com armação em ferro tubular galvanizado e revestido em lona de PVC branca ou transparente, anti-chama, estaqueadas com cabos de aço e estacas arredondadas. Com anotação de responsabilidade técnica, a estrutura da tenda não poderá contes ferrugens, rasgos, buracos e sujeira.</t>
  </si>
  <si>
    <t>Fechamento lateral de tenda piramidal tubular</t>
  </si>
  <si>
    <t>Lona em PVC para fechamento lateral de tendas piramidal tubular.</t>
  </si>
  <si>
    <t>Cobertura tensionada</t>
  </si>
  <si>
    <t>Montagem de cobertura tensionada com lona anti-chamas branca e estrutura metálica e anotação de responsabilidade técnica.</t>
  </si>
  <si>
    <t>Tenda com cobertura em formato curvo</t>
  </si>
  <si>
    <t xml:space="preserve">Tenda em formato curvo, constituído de pórticos apoiados em estrutura vertical e sapatas, interligados entre si através de peças metálicas de alta resistência, devidamente aparafusadas entre si., conforme especificação anexa. Toda a estrutura será em alumínio estrudido.  A estrutura deverá ser recoberta com lonas em telas de polyester de alta densidade e resistência, devidamente certificada pelas normas da ABNT, isso 9001 e IQNET- Certified/Manegement System. </t>
  </si>
  <si>
    <t>Grades para segurança</t>
  </si>
  <si>
    <t>Água mineral em garrafa de 500 ml</t>
  </si>
  <si>
    <t>A ser disponibilizada na mesa no início de cada turno da reunião de trabalho, sendo 1 por delegado.  Tipo: Sem Gás, acondicionada em embalagem de vidro ou plástico. Marcas de referência: São Lourenço, Prata e Sferriê.</t>
  </si>
  <si>
    <t>Arranjo de flores e frutas tipo 4</t>
  </si>
  <si>
    <t>Arranjo estilo jardineira para chão, retangular, medindo, no mínimo, 70 (setenta) cm de comprimento, 25 (vinte e cinco) cm de largura, 1 (um) m de altura, composto por flores, complementos e frutas da estação – mínimo de 200 (duzentas) unidades de flor e 200 (duzentas) unidades de frutas – de 4 a 5 tipos de fruta.</t>
  </si>
  <si>
    <t>Bandeira de quatro panos</t>
  </si>
  <si>
    <t xml:space="preserve">Mochila </t>
  </si>
  <si>
    <t>Mochila personalizável com porta laptop e detalhes em couro. Alças de mão e ombros almofadadas. Capacidade: 20 litros; Medidas aproximadas: 45 x 32  x 16 cm;  Peso aproximado: 438 g. Gravação em Silk, com arte a ser fornecida pelo demandante. Cor a definir.</t>
  </si>
  <si>
    <t>Lápis</t>
  </si>
  <si>
    <t>Lápis sextavado, com grafite do tipo H ou HB, com corpo em madeira, personalizado com arte fornecida pela contratante.</t>
  </si>
  <si>
    <t>Folder</t>
  </si>
  <si>
    <t>Formato Aberto: 210 X 297mm(A4), Fechado: 148 X 210mm(A5), Material: Papel Couche Matte Fosco 150 Gr/M2, Personalização (Motivo): Impressao 4/4 Cores, Observacao: Aplicação De Verniz Uv Local, C/ 2 Dobras Vinco</t>
  </si>
  <si>
    <t>Bloco de notas adesivas Personalizado</t>
  </si>
  <si>
    <t>Bloco com 7 conjuntos de notas adesivas em papel reciclado, sendo: 1 bloco de 25 folhas com altura 75 mm e largura 50 mm; 1 bloco de 25 folhas com altura 75 mm e largura 100 mm); 5 blocos de 25 folhascom 10 mm de altura e 50 mm de altura. Os blocos deverão ser acondicionados em uma capa de papel craft 240 g/m² com impressão 4/0, com as seguintes medidas: aberto: 162 mm de largura e 105 mm de altura; Fechado: 78 mm de largura e 105 mm de altura.</t>
  </si>
  <si>
    <t>Envelope personalizado</t>
  </si>
  <si>
    <t>Envelope branco, medidas: 360 mm x 260 mm, tipo saco comum, papel off-set 120 g/m², com certificação ambiental FSC ou Cerflor. Padronização: impressão 4/0 com arte a ser fornecida pela contratante.</t>
  </si>
  <si>
    <t>Kit Escritório</t>
  </si>
  <si>
    <t xml:space="preserve">kit de material de escritório contendo: 10 pastas em papel cartão, personalizadas com a marca do evento, para folhas em formato A4; 2 grampeadores; 1 resma de papel A4 reciclado 75 g/m²; 2 furadores de papel; 2 rolos de fita adesiva; 4 blocos de notas autoadesivas; 2 tesouras; 1 bastão de cola; 1 tubo de cola branca; 2 marcadores permanentes; 2 canetas esferográficas de cor azul;  2 canetas marca-texto; 1 caixa de grampos para grampeador. </t>
  </si>
  <si>
    <t>Garrafa térmica</t>
  </si>
  <si>
    <t>Garrafa de inox 750ml, com tampa rosqueável e alça de nylon embutida. Personalizado, com arte sujeita a aprovação.</t>
  </si>
  <si>
    <t>Locação de salas para reuniões</t>
  </si>
  <si>
    <t>Locação de salas para reuniões e eventos, dentro ou fora de estrutura hoteleira, com valor de diária situado no intervalo de R$ 150.000,00 a R$ 100.001,00.</t>
  </si>
  <si>
    <t>Locação de salas para reuniões e eventos, dentro ou fora de estrutura hoteleira, com valor de diária situado no intervalo de R$ 20.000,00 a R$ 15.001,00.</t>
  </si>
  <si>
    <t>Locação de salas para reuniões e eventos, dentro ou fora de estrutura hoteleira, com valor de diária situado no intervalo de R$ 15.000,00 a R$ 10.001,00.</t>
  </si>
  <si>
    <t>Locação de salas para reuniões e eventos, dentro ou fora de estrutura hoteleira, com valor de diária situado no intervalo de R$ 10.000,00 a R$ 5.001,00.</t>
  </si>
  <si>
    <t>Artesanato brasileiro ou produto alusivo à cultura nacional, a ser escolhido pelo contratante a cada evento, com valor máximo de R$ 300,00 para cada unidade.</t>
  </si>
  <si>
    <t>Artesanato brasileiro ou produto alusivo à cultura nacional, a ser escolhido pelo contratante a cada evento, com valor máximo de R$ 1.000,00 para cada unidade.</t>
  </si>
  <si>
    <t>Artesanato brasileiro ou produto alusivo à cultura nacional, a ser escolhido pelo contratante a cada evento, com valor máximo de R$ 2.500,00 para cada unidade.</t>
  </si>
  <si>
    <t>Artesanato brasileiro ou produto alusivo à cultura nacional, a ser escolhido pelo contratante a cada evento, com valor máximo de R$ 5.000,00 para cada unidade.</t>
  </si>
  <si>
    <t>Kit presente tipo I (delegados e membros das equipes)</t>
  </si>
  <si>
    <t>Kit presente tipo II (Sherpas)</t>
  </si>
  <si>
    <t>Kit presente tipo IV (Chefes de Estado/Governo)</t>
  </si>
  <si>
    <t>Kit presente tipo III (Ministros de Estado)</t>
  </si>
  <si>
    <t>Ponto/Diária</t>
  </si>
  <si>
    <t>Acomodações em hotéis com padrão compatível com valor de diária situado no intervalo de R$ 5.000,00 a R$ 2.001,00, em estabelecimento hoteleiro sujeito a aprovação.</t>
  </si>
  <si>
    <t>Acomodações em hotéis com padrão compatível com valor de diária situado no intervalo de R$ 2.000,00 a R$ 501,00, em estabelecimento hoteleiro sujeito a aprovação.</t>
  </si>
  <si>
    <t xml:space="preserve">Arranjo estilo jardineira para centro de mesa retangular, medindo, no mínimo, 50 (cinquenta) cm de comprimento, 25 (vinte e cinco) cm de largura, 20 (vinte) cm de altura.  </t>
  </si>
  <si>
    <t>Subitem</t>
  </si>
  <si>
    <t>Seção VII – Subitens de Valor Variável</t>
  </si>
  <si>
    <t>Valor unitário do subitem</t>
  </si>
  <si>
    <t>Item 1</t>
  </si>
  <si>
    <t>Item 2</t>
  </si>
  <si>
    <t>Item 3</t>
  </si>
  <si>
    <t>Item 4</t>
  </si>
  <si>
    <t>Reunião Ministerial</t>
  </si>
  <si>
    <t>Reunião de Sherpas/VM de Finanças</t>
  </si>
  <si>
    <t>Reunião de Grupo de Trabalho</t>
  </si>
  <si>
    <r>
      <t xml:space="preserve">Processador Intel Core I5; 8 Gb de Memória RAM; Teclado ABNT-2; Mouse de 600 dpi, </t>
    </r>
    <r>
      <rPr>
        <i/>
        <sz val="11"/>
        <rFont val="Calibri"/>
        <family val="2"/>
        <scheme val="minor"/>
      </rPr>
      <t>Touchpad</t>
    </r>
    <r>
      <rPr>
        <sz val="11"/>
        <rFont val="Calibri"/>
        <family val="2"/>
        <scheme val="minor"/>
      </rPr>
      <t xml:space="preserve">; HD de 500 GB ; Placa de som; Placa de Rede Gigabit; Placa de Rede WIFI 802.11b/g/n,  Unidade DVD-RW; 2 USB 2.0 e 2 USB 3.0; Windows 7 Profissional com Pacote Office 2013 Standard atualizados, monitor 13’, saída DVI e HDMI, Conexão </t>
    </r>
    <r>
      <rPr>
        <i/>
        <sz val="11"/>
        <rFont val="Calibri"/>
        <family val="2"/>
        <scheme val="minor"/>
      </rPr>
      <t>bluetooth</t>
    </r>
    <r>
      <rPr>
        <sz val="11"/>
        <rFont val="Calibri"/>
        <family val="2"/>
        <scheme val="minor"/>
      </rPr>
      <t>. Serão aceitas configurações superiores às indicadas acima.</t>
    </r>
  </si>
  <si>
    <r>
      <t xml:space="preserve">Mínimo de 20 ppm (páginas por minuto), com conexão wi-fi, com </t>
    </r>
    <r>
      <rPr>
        <i/>
        <sz val="11"/>
        <rFont val="Calibri"/>
        <family val="2"/>
        <scheme val="minor"/>
      </rPr>
      <t>tonner</t>
    </r>
    <r>
      <rPr>
        <sz val="11"/>
        <rFont val="Calibri"/>
        <family val="2"/>
        <scheme val="minor"/>
      </rPr>
      <t xml:space="preserve"> e reposição quando necessário. Franquia 1000 impressões/dia.</t>
    </r>
  </si>
  <si>
    <r>
      <t xml:space="preserve">Mínimo de 20 ppm, com conexão wi-fi, com </t>
    </r>
    <r>
      <rPr>
        <i/>
        <sz val="11"/>
        <rFont val="Calibri"/>
        <family val="2"/>
        <scheme val="minor"/>
      </rPr>
      <t>tonner</t>
    </r>
    <r>
      <rPr>
        <sz val="11"/>
        <rFont val="Calibri"/>
        <family val="2"/>
        <scheme val="minor"/>
      </rPr>
      <t xml:space="preserve"> e reposição quando necessário. Franquia 100 impressões/dia.</t>
    </r>
  </si>
  <si>
    <r>
      <t xml:space="preserve">Projetor multimídia, tipo </t>
    </r>
    <r>
      <rPr>
        <i/>
        <sz val="11"/>
        <rFont val="Calibri"/>
        <family val="2"/>
        <scheme val="minor"/>
      </rPr>
      <t>datashow</t>
    </r>
    <r>
      <rPr>
        <sz val="11"/>
        <rFont val="Calibri"/>
        <family val="2"/>
        <scheme val="minor"/>
      </rPr>
      <t>, de 5000 ansi-lumens, incluso: cabos adaptadores, controle remoto e ponteira laser.</t>
    </r>
  </si>
  <si>
    <r>
      <t xml:space="preserve">Ponteiro luminoso para uso em projeção. </t>
    </r>
    <r>
      <rPr>
        <i/>
        <sz val="11"/>
        <rFont val="Calibri"/>
        <family val="2"/>
        <scheme val="minor"/>
      </rPr>
      <t>Danger</t>
    </r>
    <r>
      <rPr>
        <sz val="11"/>
        <rFont val="Calibri"/>
        <family val="2"/>
        <scheme val="minor"/>
      </rPr>
      <t xml:space="preserve"> - 5 pontas/ tipo pointer.</t>
    </r>
  </si>
  <si>
    <r>
      <t xml:space="preserve">Microfone </t>
    </r>
    <r>
      <rPr>
        <i/>
        <sz val="11"/>
        <rFont val="Calibri"/>
        <family val="2"/>
        <scheme val="minor"/>
      </rPr>
      <t>gooseneck</t>
    </r>
  </si>
  <si>
    <r>
      <t xml:space="preserve">Rádio portátil APCO P25 digital com criptografia e as seguintes especificações: a) </t>
    </r>
    <r>
      <rPr>
        <i/>
        <sz val="11"/>
        <rFont val="Calibri"/>
        <family val="2"/>
        <scheme val="minor"/>
      </rPr>
      <t>consumer look and feel</t>
    </r>
    <r>
      <rPr>
        <sz val="11"/>
        <rFont val="Calibri"/>
        <family val="2"/>
        <scheme val="minor"/>
      </rPr>
      <t xml:space="preserve">; b) </t>
    </r>
    <r>
      <rPr>
        <i/>
        <sz val="11"/>
        <rFont val="Calibri"/>
        <family val="2"/>
        <scheme val="minor"/>
      </rPr>
      <t>caller ID display</t>
    </r>
    <r>
      <rPr>
        <sz val="11"/>
        <rFont val="Calibri"/>
        <family val="2"/>
        <scheme val="minor"/>
      </rPr>
      <t xml:space="preserve"> (1 linha de ícones, 1 linha de texto, 14 caracteres por linha); c) </t>
    </r>
    <r>
      <rPr>
        <i/>
        <sz val="11"/>
        <rFont val="Calibri"/>
        <family val="2"/>
        <scheme val="minor"/>
      </rPr>
      <t>display</t>
    </r>
    <r>
      <rPr>
        <sz val="11"/>
        <rFont val="Calibri"/>
        <family val="2"/>
        <scheme val="minor"/>
      </rPr>
      <t xml:space="preserve"> principal (RGB colorido, 2 linhas de ícones, 4 linhas de texto, inclusive linha de menu, 14 caracteres por linha com </t>
    </r>
    <r>
      <rPr>
        <i/>
        <sz val="11"/>
        <rFont val="Calibri"/>
        <family val="2"/>
        <scheme val="minor"/>
      </rPr>
      <t>dynamics resizing, dim &amp; auto-lught timer</t>
    </r>
    <r>
      <rPr>
        <sz val="11"/>
        <rFont val="Calibri"/>
        <family val="2"/>
        <scheme val="minor"/>
      </rPr>
      <t xml:space="preserve">, controle de luminosidade para os </t>
    </r>
    <r>
      <rPr>
        <i/>
        <sz val="11"/>
        <rFont val="Calibri"/>
        <family val="2"/>
        <scheme val="minor"/>
      </rPr>
      <t>displays caller ID</t>
    </r>
    <r>
      <rPr>
        <sz val="11"/>
        <rFont val="Calibri"/>
        <family val="2"/>
        <scheme val="minor"/>
      </rPr>
      <t xml:space="preserve"> &amp; principal); c) teclado 3x7; d) APCO P25 digital; e) suporte a 9600cc </t>
    </r>
    <r>
      <rPr>
        <i/>
        <sz val="11"/>
        <rFont val="Calibri"/>
        <family val="2"/>
        <scheme val="minor"/>
      </rPr>
      <t>trunking</t>
    </r>
    <r>
      <rPr>
        <sz val="11"/>
        <rFont val="Calibri"/>
        <family val="2"/>
        <scheme val="minor"/>
      </rPr>
      <t xml:space="preserve">, 3600cc </t>
    </r>
    <r>
      <rPr>
        <i/>
        <sz val="11"/>
        <rFont val="Calibri"/>
        <family val="2"/>
        <scheme val="minor"/>
      </rPr>
      <t>trunking</t>
    </r>
    <r>
      <rPr>
        <sz val="11"/>
        <rFont val="Calibri"/>
        <family val="2"/>
        <scheme val="minor"/>
      </rPr>
      <t xml:space="preserve">, </t>
    </r>
    <r>
      <rPr>
        <i/>
        <sz val="11"/>
        <rFont val="Calibri"/>
        <family val="2"/>
        <scheme val="minor"/>
      </rPr>
      <t>astro conventional</t>
    </r>
    <r>
      <rPr>
        <sz val="11"/>
        <rFont val="Calibri"/>
        <family val="2"/>
        <scheme val="minor"/>
      </rPr>
      <t xml:space="preserve">; f) capacidade de até 850 canais; g) </t>
    </r>
    <r>
      <rPr>
        <i/>
        <sz val="11"/>
        <rFont val="Calibri"/>
        <family val="2"/>
        <scheme val="minor"/>
      </rPr>
      <t>multikey</t>
    </r>
    <r>
      <rPr>
        <sz val="11"/>
        <rFont val="Calibri"/>
        <family val="2"/>
        <scheme val="minor"/>
      </rPr>
      <t xml:space="preserve"> e </t>
    </r>
    <r>
      <rPr>
        <i/>
        <sz val="11"/>
        <rFont val="Calibri"/>
        <family val="2"/>
        <scheme val="minor"/>
      </rPr>
      <t>Over the Air ReKey</t>
    </r>
    <r>
      <rPr>
        <sz val="11"/>
        <rFont val="Calibri"/>
        <family val="2"/>
        <scheme val="minor"/>
      </rPr>
      <t xml:space="preserve"> (OTAR); h) frequência UHF R1; i) suporte a modo silencioso e vibração; j) chamada convencional com seleção de canal e zona, </t>
    </r>
    <r>
      <rPr>
        <i/>
        <sz val="11"/>
        <rFont val="Calibri"/>
        <family val="2"/>
        <scheme val="minor"/>
      </rPr>
      <t>talk &amp; listen</t>
    </r>
    <r>
      <rPr>
        <sz val="11"/>
        <rFont val="Calibri"/>
        <family val="2"/>
        <scheme val="minor"/>
      </rPr>
      <t xml:space="preserve">, chamadas em grupo, emergência, criptografia ADP e AES; k) que atenda às normas Mil Specs 810 C, D, E e F; l) suporte a comunicação USB e RS-232 e suporte </t>
    </r>
    <r>
      <rPr>
        <i/>
        <sz val="11"/>
        <rFont val="Calibri"/>
        <family val="2"/>
        <scheme val="minor"/>
      </rPr>
      <t>built in flashport</t>
    </r>
    <r>
      <rPr>
        <sz val="11"/>
        <rFont val="Calibri"/>
        <family val="2"/>
        <scheme val="minor"/>
      </rPr>
      <t>; m) capacidade de uso de comunicações veladas; e n) auriculares compatíveis com os rádios.</t>
    </r>
  </si>
  <si>
    <r>
      <t>20m</t>
    </r>
    <r>
      <rPr>
        <vertAlign val="superscript"/>
        <sz val="11"/>
        <rFont val="Calibri"/>
        <family val="2"/>
        <scheme val="minor"/>
      </rPr>
      <t>2</t>
    </r>
    <r>
      <rPr>
        <sz val="11"/>
        <rFont val="Calibri"/>
        <family val="2"/>
        <scheme val="minor"/>
      </rPr>
      <t>/diária</t>
    </r>
  </si>
  <si>
    <r>
      <t>Estrutura metálica Q-30 (</t>
    </r>
    <r>
      <rPr>
        <i/>
        <sz val="11"/>
        <rFont val="Calibri"/>
        <family val="2"/>
        <scheme val="minor"/>
      </rPr>
      <t>Box Truss</t>
    </r>
    <r>
      <rPr>
        <sz val="11"/>
        <rFont val="Calibri"/>
        <family val="2"/>
        <scheme val="minor"/>
      </rPr>
      <t>)</t>
    </r>
  </si>
  <si>
    <r>
      <t>Ar condicionado</t>
    </r>
    <r>
      <rPr>
        <b/>
        <sz val="11"/>
        <rFont val="Calibri"/>
        <family val="2"/>
      </rPr>
      <t xml:space="preserve"> rooftop</t>
    </r>
  </si>
  <si>
    <r>
      <t xml:space="preserve">Almoço ou jantar tipo 1 – alimentos </t>
    </r>
    <r>
      <rPr>
        <b/>
        <sz val="11"/>
        <rFont val="Calibri"/>
        <family val="2"/>
        <scheme val="minor"/>
      </rPr>
      <t>(à francesa ou à inglesa)</t>
    </r>
  </si>
  <si>
    <r>
      <t xml:space="preserve">Almoço ou jantar tipo 2 – alimentos  </t>
    </r>
    <r>
      <rPr>
        <b/>
        <sz val="11"/>
        <rFont val="Calibri"/>
        <family val="2"/>
        <scheme val="minor"/>
      </rPr>
      <t>(à americana)</t>
    </r>
  </si>
  <si>
    <r>
      <t xml:space="preserve">3 horas de duração – serviço volante de 6 (seis) variedades de salgadinhos quentes e frios; três pratos quentes, cinco pratos frios, cinco variedades de queijos, três variedades de frios, três variedades de patês, cinco variedades de pães, quatro variedades de frutas da estação laminadas, três sobremesas, com os respectivos molhos e acompanhamentos, dispostos sobre </t>
    </r>
    <r>
      <rPr>
        <b/>
        <sz val="11"/>
        <rFont val="Calibri"/>
        <family val="2"/>
        <scheme val="minor"/>
      </rPr>
      <t>mesa(s)-buffet</t>
    </r>
    <r>
      <rPr>
        <sz val="11"/>
        <rFont val="Calibri"/>
        <family val="2"/>
        <scheme val="minor"/>
      </rPr>
      <t>. Deverá ser montada mesa de chá e café para serem servidos ao final do almoço ou jantar. O cardápio deverá incluir opção de pratos de dietas especiais (vegetarianas, veganas, hipossódicas, de restrição calórica, de açúcar, glúten, lactose, Kosher e halal, etc.). Cobertura completa (com o uso de xícaras e pratos de louça, copos/taças em cristal, maître, garçons, copeira, mesas, toalhas, etc.).</t>
    </r>
  </si>
  <si>
    <r>
      <t xml:space="preserve">Almoço ou jantar tipo 3 – alimentos </t>
    </r>
    <r>
      <rPr>
        <b/>
        <sz val="11"/>
        <rFont val="Calibri"/>
        <family val="2"/>
        <scheme val="minor"/>
      </rPr>
      <t>(kosher ou halal ou vegano ou vegetariano)</t>
    </r>
  </si>
  <si>
    <r>
      <t>3 horas de duração – serviço volante de 6 (seis) variedades de salgadinhos quentes e frios; cardápio composto de entrada, prato principal e sobremesa, todos elaborados conforme as regras</t>
    </r>
    <r>
      <rPr>
        <b/>
        <sz val="11"/>
        <rFont val="Calibri"/>
        <family val="2"/>
        <scheme val="minor"/>
      </rPr>
      <t xml:space="preserve"> kosher ou halal</t>
    </r>
    <r>
      <rPr>
        <sz val="11"/>
        <rFont val="Calibri"/>
        <family val="2"/>
        <scheme val="minor"/>
      </rPr>
      <t>, conforme ordem de serviço. Deverá ser montada mesa de chá e café para serem servidos ao final do almoço ou jantar. Cobertura completa (com o uso de xícaras e pratos de louça, copos/taças em cristal, maître, garçons, copeira, mesas, toalhas, guardanapos etc.).</t>
    </r>
  </si>
  <si>
    <r>
      <t xml:space="preserve">Almoço ou jantar tipo 4 – alimentos e bebidas </t>
    </r>
    <r>
      <rPr>
        <b/>
        <sz val="11"/>
        <rFont val="Calibri"/>
        <family val="2"/>
        <scheme val="minor"/>
      </rPr>
      <t>(em churrascaria)</t>
    </r>
  </si>
  <si>
    <r>
      <t>Em</t>
    </r>
    <r>
      <rPr>
        <b/>
        <sz val="11"/>
        <rFont val="Calibri"/>
        <family val="2"/>
        <scheme val="minor"/>
      </rPr>
      <t xml:space="preserve"> churrascaria de padrão internacional</t>
    </r>
    <r>
      <rPr>
        <sz val="11"/>
        <rFont val="Calibri"/>
        <family val="2"/>
        <scheme val="minor"/>
      </rPr>
      <t xml:space="preserve">, incluindo </t>
    </r>
    <r>
      <rPr>
        <i/>
        <sz val="11"/>
        <rFont val="Calibri"/>
        <family val="2"/>
        <scheme val="minor"/>
      </rPr>
      <t>buffet</t>
    </r>
    <r>
      <rPr>
        <sz val="11"/>
        <rFont val="Calibri"/>
        <family val="2"/>
        <scheme val="minor"/>
      </rPr>
      <t xml:space="preserve"> com opções de saladas, comida japonesa, massas, frutos do mar, rodízio completo, sobremesa e bebidas alcoólicas e não-alcoólicas. Inclui espaço.</t>
    </r>
  </si>
  <si>
    <r>
      <t xml:space="preserve">Almoço ou jantar tipo 6 – alimentos e bebidas </t>
    </r>
    <r>
      <rPr>
        <b/>
        <sz val="11"/>
        <rFont val="Calibri"/>
        <family val="2"/>
        <scheme val="minor"/>
      </rPr>
      <t>(refeição de apoio)</t>
    </r>
  </si>
  <si>
    <r>
      <t xml:space="preserve">3 horas de duração – entrada, prato principal com acompanhamentos, sobremesa, água mineral com e sem gás, 3 (três) tipos de refrigerantes, sendo um dietético e 3 (três) variedades de sucos de frutas, sendo uma variedade sem açúcar, servidos à </t>
    </r>
    <r>
      <rPr>
        <b/>
        <sz val="11"/>
        <rFont val="Calibri"/>
        <family val="2"/>
        <scheme val="minor"/>
      </rPr>
      <t>americana</t>
    </r>
    <r>
      <rPr>
        <sz val="11"/>
        <rFont val="Calibri"/>
        <family val="2"/>
        <scheme val="minor"/>
      </rPr>
      <t xml:space="preserve">. Cobertura completa (com o uso de xícaras e pratos de louça, copos/taças em vidro,  copeira, mesas, toalhas, etc.). </t>
    </r>
  </si>
  <si>
    <r>
      <t>Necessaire</t>
    </r>
    <r>
      <rPr>
        <sz val="11"/>
        <rFont val="Calibri"/>
        <family val="2"/>
        <scheme val="minor"/>
      </rPr>
      <t xml:space="preserve"> em couro sintético, de 20cm x 10cm. </t>
    </r>
    <r>
      <rPr>
        <i/>
        <sz val="11"/>
        <rFont val="Calibri"/>
        <family val="2"/>
        <scheme val="minor"/>
      </rPr>
      <t>Lay-out</t>
    </r>
    <r>
      <rPr>
        <sz val="11"/>
        <rFont val="Calibri"/>
        <family val="2"/>
        <scheme val="minor"/>
      </rPr>
      <t xml:space="preserve"> fornecido pela contratada, contendo kit dental (creme dental, escova, fio dental e enxaguante bucal, álcool em gel, máscara, lenço umidecido antiséptico), kit costura  e pente dobrável. Sujeito a aprovação.</t>
    </r>
  </si>
  <si>
    <t>Preço unitário do subitem</t>
  </si>
  <si>
    <t xml:space="preserve">Preço total </t>
  </si>
  <si>
    <t>Preço de referência</t>
  </si>
  <si>
    <t>Preço com desconto</t>
  </si>
  <si>
    <t>% Desconto por item</t>
  </si>
  <si>
    <t>Preço total</t>
  </si>
  <si>
    <t>PREÇO TOTAL DA SEÇÃO VII</t>
  </si>
  <si>
    <t>PREÇO TOTAL DA SEÇÃO I</t>
  </si>
  <si>
    <t>PREÇO  TOTAL DA SEÇÃO II</t>
  </si>
  <si>
    <t>PREÇO TOTAL DA SEÇÃO III</t>
  </si>
  <si>
    <t>PREÇO TOTAL DA SEÇÃO IV</t>
  </si>
  <si>
    <t>PREÇO TOTAL DA SEÇÃO V</t>
  </si>
  <si>
    <t>PREÇO TOTAL DA SEÇÃO VI</t>
  </si>
  <si>
    <t>Item 1 - Reunião de Grupo de Trabalho</t>
  </si>
  <si>
    <t>Item 2 - Reunião de Sherpas/Vice Ministro de Finanças</t>
  </si>
  <si>
    <t>Item 3 - Reunião Ministerial</t>
  </si>
  <si>
    <t>Item 4 - Reunião de Cúpula</t>
  </si>
  <si>
    <t>Preço unitário da proposta para cada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</si>
</sst>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43" formatCode="_-* #,##0.00_-;\-* #,##0.00_-;_-* &quot;-&quot;??_-;_-@_-"/>
  </numFmts>
  <fonts count="9"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i/>
      <sz val="11"/>
      <name val="Calibri"/>
      <family val="2"/>
      <scheme val="minor"/>
    </font>
    <font>
      <vertAlign val="superscript"/>
      <sz val="11"/>
      <name val="Calibri"/>
      <family val="2"/>
      <scheme val="minor"/>
    </font>
    <font>
      <sz val="11"/>
      <name val="Calibri"/>
      <family val="2"/>
    </font>
    <font>
      <b/>
      <sz val="11"/>
      <name val="Calibri"/>
      <family val="2"/>
    </font>
    <font>
      <sz val="11"/>
      <color rgb="FF00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0" xfId="0" applyFont="1"/>
    <xf numFmtId="43" fontId="2" fillId="0" borderId="0" xfId="0" applyNumberFormat="1" applyFont="1"/>
    <xf numFmtId="0" fontId="3" fillId="2" borderId="1" xfId="0" applyFont="1" applyFill="1" applyBorder="1" applyAlignment="1">
      <alignment horizontal="center" vertical="center" wrapText="1"/>
    </xf>
    <xf numFmtId="0" fontId="2" fillId="0" borderId="1" xfId="0" applyFont="1" applyBorder="1"/>
    <xf numFmtId="0" fontId="2" fillId="0" borderId="3" xfId="0" applyFont="1" applyBorder="1" applyAlignment="1">
      <alignment horizontal="justify" vertical="center"/>
    </xf>
    <xf numFmtId="0" fontId="2" fillId="0" borderId="1" xfId="0" applyFont="1" applyBorder="1" applyAlignment="1">
      <alignment horizontal="justify" vertical="center"/>
    </xf>
    <xf numFmtId="0" fontId="2" fillId="0" borderId="1" xfId="0" applyFont="1" applyBorder="1" applyAlignment="1">
      <alignment horizontal="center" vertical="center" wrapText="1"/>
    </xf>
    <xf numFmtId="43" fontId="2" fillId="0" borderId="1" xfId="2" applyFont="1" applyFill="1" applyBorder="1" applyAlignment="1">
      <alignment horizontal="right" vertical="center"/>
    </xf>
    <xf numFmtId="0" fontId="2" fillId="0" borderId="1" xfId="2" applyNumberFormat="1" applyFont="1" applyFill="1" applyBorder="1" applyAlignment="1">
      <alignment horizontal="right" vertical="center"/>
    </xf>
    <xf numFmtId="0" fontId="2" fillId="0" borderId="11" xfId="0" applyFont="1" applyBorder="1" applyAlignment="1">
      <alignment vertical="center" wrapText="1"/>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3" xfId="0" applyFont="1" applyBorder="1" applyAlignment="1">
      <alignment vertical="center"/>
    </xf>
    <xf numFmtId="0" fontId="2" fillId="0" borderId="10" xfId="0" applyFont="1" applyBorder="1" applyAlignment="1">
      <alignment horizontal="justify" vertical="center"/>
    </xf>
    <xf numFmtId="0" fontId="2" fillId="0" borderId="5" xfId="0" applyFont="1" applyBorder="1" applyAlignment="1">
      <alignment horizontal="justify" vertical="center"/>
    </xf>
    <xf numFmtId="0" fontId="2" fillId="0" borderId="5" xfId="0" applyFont="1" applyBorder="1" applyAlignment="1">
      <alignment horizontal="center" vertical="center"/>
    </xf>
    <xf numFmtId="43" fontId="2" fillId="4" borderId="1" xfId="2" applyFont="1" applyFill="1" applyBorder="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2" fillId="0" borderId="0" xfId="0" applyFont="1" applyAlignment="1">
      <alignment horizontal="right" vertical="center"/>
    </xf>
    <xf numFmtId="0" fontId="4" fillId="0" borderId="3" xfId="0" applyFont="1" applyBorder="1" applyAlignment="1">
      <alignment horizontal="justify" vertical="center"/>
    </xf>
    <xf numFmtId="0" fontId="2" fillId="0" borderId="4" xfId="0" applyFont="1" applyBorder="1" applyAlignment="1">
      <alignment vertical="center"/>
    </xf>
    <xf numFmtId="0" fontId="2" fillId="0" borderId="4" xfId="0" applyFont="1" applyBorder="1" applyAlignment="1">
      <alignment horizontal="left" vertical="center" wrapText="1"/>
    </xf>
    <xf numFmtId="0" fontId="2" fillId="0" borderId="9" xfId="0" applyFont="1" applyBorder="1" applyAlignment="1">
      <alignment horizontal="justify"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3" xfId="0" applyFont="1" applyBorder="1" applyAlignment="1">
      <alignment horizontal="left" vertical="center"/>
    </xf>
    <xf numFmtId="0" fontId="6" fillId="0" borderId="3"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4" xfId="0" applyFont="1" applyBorder="1" applyAlignment="1">
      <alignment horizontal="left" vertical="center" wrapText="1"/>
    </xf>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3" fillId="0" borderId="0" xfId="0" applyFont="1" applyAlignment="1">
      <alignment horizontal="center" vertical="center"/>
    </xf>
    <xf numFmtId="0" fontId="0" fillId="0" borderId="1" xfId="0" applyBorder="1" applyAlignment="1">
      <alignment horizontal="right" vertical="center"/>
    </xf>
    <xf numFmtId="0" fontId="8" fillId="0" borderId="1" xfId="1" applyNumberFormat="1" applyFont="1" applyFill="1" applyBorder="1" applyAlignment="1">
      <alignment horizontal="right" vertical="center"/>
    </xf>
    <xf numFmtId="0" fontId="2" fillId="0" borderId="14" xfId="0" applyFont="1" applyBorder="1" applyAlignment="1">
      <alignment horizontal="justify" vertical="center"/>
    </xf>
    <xf numFmtId="0" fontId="2" fillId="0" borderId="7" xfId="0" applyFont="1" applyBorder="1" applyAlignment="1">
      <alignment horizontal="justify" vertical="center"/>
    </xf>
    <xf numFmtId="0" fontId="2" fillId="0" borderId="1" xfId="0" applyFont="1" applyBorder="1" applyAlignment="1">
      <alignment vertical="center"/>
    </xf>
    <xf numFmtId="0" fontId="2" fillId="0" borderId="1" xfId="0" applyFont="1" applyBorder="1" applyAlignment="1">
      <alignment vertical="center" wrapText="1"/>
    </xf>
    <xf numFmtId="0" fontId="4" fillId="0" borderId="1" xfId="0" applyFont="1" applyBorder="1" applyAlignment="1">
      <alignment horizontal="justify" vertical="center"/>
    </xf>
    <xf numFmtId="0" fontId="2" fillId="0" borderId="2" xfId="0" applyFont="1" applyBorder="1" applyAlignment="1">
      <alignment horizontal="justify" vertical="center"/>
    </xf>
    <xf numFmtId="0" fontId="2" fillId="0" borderId="2" xfId="0" applyFont="1" applyBorder="1" applyAlignment="1">
      <alignment vertical="center"/>
    </xf>
    <xf numFmtId="0" fontId="2" fillId="0" borderId="2" xfId="0" applyFont="1" applyBorder="1" applyAlignment="1">
      <alignment vertical="center" wrapText="1"/>
    </xf>
    <xf numFmtId="0" fontId="2" fillId="0" borderId="1" xfId="0" applyFont="1" applyBorder="1" applyAlignment="1">
      <alignment wrapText="1"/>
    </xf>
    <xf numFmtId="10" fontId="2" fillId="0" borderId="1" xfId="3" applyNumberFormat="1" applyFont="1" applyFill="1" applyBorder="1" applyAlignment="1">
      <alignment horizontal="right" vertical="center"/>
    </xf>
    <xf numFmtId="0" fontId="3" fillId="0" borderId="2" xfId="0" applyFont="1" applyBorder="1" applyAlignment="1">
      <alignment vertical="center"/>
    </xf>
    <xf numFmtId="0" fontId="3" fillId="0" borderId="4" xfId="0" applyFont="1" applyBorder="1" applyAlignment="1">
      <alignment vertical="center"/>
    </xf>
    <xf numFmtId="43" fontId="2" fillId="0" borderId="1" xfId="0" applyNumberFormat="1" applyFont="1" applyBorder="1" applyAlignment="1">
      <alignment horizontal="right" vertical="center"/>
    </xf>
    <xf numFmtId="0" fontId="3" fillId="0" borderId="17" xfId="0" applyFont="1" applyBorder="1" applyAlignment="1">
      <alignment vertical="center"/>
    </xf>
    <xf numFmtId="0" fontId="3" fillId="0" borderId="1" xfId="0" applyFont="1" applyBorder="1" applyAlignment="1">
      <alignment vertical="center"/>
    </xf>
    <xf numFmtId="0" fontId="3" fillId="0" borderId="16" xfId="0" applyFont="1" applyBorder="1" applyAlignment="1">
      <alignment vertical="center"/>
    </xf>
    <xf numFmtId="0" fontId="2" fillId="0" borderId="20" xfId="0" applyFont="1" applyBorder="1"/>
    <xf numFmtId="0" fontId="2" fillId="0" borderId="22" xfId="0" applyFont="1" applyBorder="1"/>
    <xf numFmtId="0" fontId="3" fillId="0" borderId="1" xfId="0" applyFont="1" applyBorder="1" applyAlignment="1">
      <alignment horizontal="center" vertic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44" fontId="2" fillId="0" borderId="21" xfId="1" applyFont="1" applyBorder="1" applyAlignment="1">
      <alignment horizontal="center" vertical="center" wrapText="1"/>
    </xf>
    <xf numFmtId="44" fontId="2" fillId="0" borderId="23" xfId="1" applyFont="1" applyBorder="1" applyAlignment="1">
      <alignment horizontal="center" vertical="center" wrapText="1"/>
    </xf>
  </cellXfs>
  <cellStyles count="4">
    <cellStyle name="Moeda" xfId="1" builtinId="4"/>
    <cellStyle name="Normal" xfId="0" builtinId="0"/>
    <cellStyle name="Porcentagem" xfId="3" builtinId="5"/>
    <cellStyle name="Vírgula" xfId="2" builtinId="3"/>
  </cellStyles>
  <dxfs count="0"/>
  <tableStyles count="0" defaultTableStyle="TableStyleMedium2" defaultPivotStyle="PivotStyleLight16"/>
  <colors>
    <mruColors>
      <color rgb="FF00FFFF"/>
      <color rgb="FFFF3399"/>
      <color rgb="FFFFFF00"/>
      <color rgb="FFFFFF99"/>
      <color rgb="FFCCFF99"/>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0ECB0-3F1E-4675-B4C9-0420C4FB28BE}">
  <sheetPr>
    <tabColor rgb="FF7030A0"/>
  </sheetPr>
  <dimension ref="A1:P252"/>
  <sheetViews>
    <sheetView tabSelected="1" topLeftCell="A235" workbookViewId="0">
      <selection activeCell="D249" sqref="D249:D252"/>
    </sheetView>
  </sheetViews>
  <sheetFormatPr defaultColWidth="9.140625" defaultRowHeight="15" x14ac:dyDescent="0.25"/>
  <cols>
    <col min="1" max="1" width="10.140625" style="1" customWidth="1"/>
    <col min="2" max="2" width="49.85546875" style="1" customWidth="1"/>
    <col min="3" max="3" width="98.7109375" style="1" customWidth="1"/>
    <col min="4" max="4" width="19.5703125" style="23" bestFit="1" customWidth="1"/>
    <col min="5" max="14" width="17.7109375" style="25" customWidth="1"/>
    <col min="15" max="15" width="17.7109375" style="1" customWidth="1"/>
    <col min="16" max="16384" width="9.140625" style="1"/>
  </cols>
  <sheetData>
    <row r="1" spans="1:14" x14ac:dyDescent="0.25">
      <c r="A1" s="60" t="s">
        <v>0</v>
      </c>
      <c r="B1" s="60"/>
      <c r="C1" s="60"/>
      <c r="D1" s="60"/>
      <c r="E1" s="60"/>
      <c r="F1" s="60"/>
      <c r="G1" s="60"/>
      <c r="H1" s="60"/>
      <c r="I1" s="60"/>
      <c r="J1" s="60"/>
      <c r="K1" s="60"/>
      <c r="L1" s="60"/>
      <c r="M1" s="60"/>
      <c r="N1" s="1"/>
    </row>
    <row r="2" spans="1:14" x14ac:dyDescent="0.25">
      <c r="A2" s="69" t="s">
        <v>376</v>
      </c>
      <c r="B2" s="69" t="s">
        <v>1</v>
      </c>
      <c r="C2" s="69" t="s">
        <v>2</v>
      </c>
      <c r="D2" s="69" t="s">
        <v>3</v>
      </c>
      <c r="E2" s="69" t="s">
        <v>406</v>
      </c>
      <c r="F2" s="67" t="s">
        <v>379</v>
      </c>
      <c r="G2" s="68"/>
      <c r="H2" s="67" t="s">
        <v>380</v>
      </c>
      <c r="I2" s="68"/>
      <c r="J2" s="67" t="s">
        <v>381</v>
      </c>
      <c r="K2" s="68"/>
      <c r="L2" s="67" t="s">
        <v>382</v>
      </c>
      <c r="M2" s="68"/>
      <c r="N2" s="1"/>
    </row>
    <row r="3" spans="1:14" ht="28.5" customHeight="1" x14ac:dyDescent="0.25">
      <c r="A3" s="69"/>
      <c r="B3" s="69"/>
      <c r="C3" s="69"/>
      <c r="D3" s="69"/>
      <c r="E3" s="69"/>
      <c r="F3" s="67" t="s">
        <v>231</v>
      </c>
      <c r="G3" s="68"/>
      <c r="H3" s="67" t="s">
        <v>383</v>
      </c>
      <c r="I3" s="68"/>
      <c r="J3" s="67" t="s">
        <v>384</v>
      </c>
      <c r="K3" s="68"/>
      <c r="L3" s="67" t="s">
        <v>385</v>
      </c>
      <c r="M3" s="68"/>
      <c r="N3" s="1"/>
    </row>
    <row r="4" spans="1:14" x14ac:dyDescent="0.25">
      <c r="A4" s="69"/>
      <c r="B4" s="69"/>
      <c r="C4" s="69"/>
      <c r="D4" s="69"/>
      <c r="E4" s="69"/>
      <c r="F4" s="3" t="s">
        <v>253</v>
      </c>
      <c r="G4" s="3" t="s">
        <v>407</v>
      </c>
      <c r="H4" s="3" t="s">
        <v>253</v>
      </c>
      <c r="I4" s="3" t="s">
        <v>407</v>
      </c>
      <c r="J4" s="3" t="s">
        <v>253</v>
      </c>
      <c r="K4" s="3" t="s">
        <v>407</v>
      </c>
      <c r="L4" s="3" t="s">
        <v>253</v>
      </c>
      <c r="M4" s="3" t="s">
        <v>407</v>
      </c>
      <c r="N4" s="1"/>
    </row>
    <row r="5" spans="1:14" ht="45" x14ac:dyDescent="0.25">
      <c r="A5" s="4">
        <v>1</v>
      </c>
      <c r="B5" s="5" t="s">
        <v>282</v>
      </c>
      <c r="C5" s="6" t="s">
        <v>283</v>
      </c>
      <c r="D5" s="7" t="s">
        <v>4</v>
      </c>
      <c r="E5" s="8"/>
      <c r="F5" s="9">
        <v>3</v>
      </c>
      <c r="G5" s="8">
        <f>E5*F5</f>
        <v>0</v>
      </c>
      <c r="H5" s="9">
        <v>3</v>
      </c>
      <c r="I5" s="8">
        <f>E5*H5</f>
        <v>0</v>
      </c>
      <c r="J5" s="9">
        <v>4</v>
      </c>
      <c r="K5" s="8">
        <f>E5*J5</f>
        <v>0</v>
      </c>
      <c r="L5" s="9">
        <v>4</v>
      </c>
      <c r="M5" s="8">
        <f>E5*L5</f>
        <v>0</v>
      </c>
      <c r="N5" s="1"/>
    </row>
    <row r="6" spans="1:14" x14ac:dyDescent="0.25">
      <c r="A6" s="4">
        <v>2</v>
      </c>
      <c r="B6" s="5" t="s">
        <v>284</v>
      </c>
      <c r="C6" s="6" t="s">
        <v>9</v>
      </c>
      <c r="D6" s="7" t="s">
        <v>5</v>
      </c>
      <c r="E6" s="8"/>
      <c r="F6" s="9">
        <v>9</v>
      </c>
      <c r="G6" s="8">
        <f t="shared" ref="G6:G43" si="0">E6*F6</f>
        <v>0</v>
      </c>
      <c r="H6" s="9">
        <v>9</v>
      </c>
      <c r="I6" s="8">
        <f t="shared" ref="I6:I43" si="1">E6*H6</f>
        <v>0</v>
      </c>
      <c r="J6" s="9">
        <v>12</v>
      </c>
      <c r="K6" s="8">
        <f t="shared" ref="K6:K43" si="2">E6*J6</f>
        <v>0</v>
      </c>
      <c r="L6" s="9">
        <v>12</v>
      </c>
      <c r="M6" s="8">
        <f t="shared" ref="M6:M43" si="3">E6*L6</f>
        <v>0</v>
      </c>
      <c r="N6" s="1"/>
    </row>
    <row r="7" spans="1:14" ht="45" x14ac:dyDescent="0.25">
      <c r="A7" s="4">
        <v>3</v>
      </c>
      <c r="B7" s="5" t="s">
        <v>285</v>
      </c>
      <c r="C7" s="6" t="s">
        <v>286</v>
      </c>
      <c r="D7" s="7" t="s">
        <v>4</v>
      </c>
      <c r="E7" s="8"/>
      <c r="F7" s="9">
        <v>3</v>
      </c>
      <c r="G7" s="8">
        <f t="shared" si="0"/>
        <v>0</v>
      </c>
      <c r="H7" s="9">
        <v>3</v>
      </c>
      <c r="I7" s="8">
        <f t="shared" si="1"/>
        <v>0</v>
      </c>
      <c r="J7" s="9">
        <v>4</v>
      </c>
      <c r="K7" s="8">
        <f t="shared" si="2"/>
        <v>0</v>
      </c>
      <c r="L7" s="9">
        <v>4</v>
      </c>
      <c r="M7" s="8">
        <f t="shared" si="3"/>
        <v>0</v>
      </c>
      <c r="N7" s="1"/>
    </row>
    <row r="8" spans="1:14" x14ac:dyDescent="0.25">
      <c r="A8" s="4">
        <v>4</v>
      </c>
      <c r="B8" s="5" t="s">
        <v>287</v>
      </c>
      <c r="C8" s="6" t="s">
        <v>9</v>
      </c>
      <c r="D8" s="7" t="s">
        <v>5</v>
      </c>
      <c r="E8" s="8"/>
      <c r="F8" s="9">
        <v>9</v>
      </c>
      <c r="G8" s="8">
        <f t="shared" si="0"/>
        <v>0</v>
      </c>
      <c r="H8" s="9">
        <v>9</v>
      </c>
      <c r="I8" s="8">
        <f t="shared" si="1"/>
        <v>0</v>
      </c>
      <c r="J8" s="9">
        <v>12</v>
      </c>
      <c r="K8" s="8">
        <f t="shared" si="2"/>
        <v>0</v>
      </c>
      <c r="L8" s="9">
        <v>12</v>
      </c>
      <c r="M8" s="8">
        <f t="shared" si="3"/>
        <v>0</v>
      </c>
      <c r="N8" s="1"/>
    </row>
    <row r="9" spans="1:14" ht="30" x14ac:dyDescent="0.25">
      <c r="A9" s="4">
        <v>5</v>
      </c>
      <c r="B9" s="5" t="s">
        <v>288</v>
      </c>
      <c r="C9" s="6" t="s">
        <v>289</v>
      </c>
      <c r="D9" s="7" t="s">
        <v>4</v>
      </c>
      <c r="E9" s="8"/>
      <c r="F9" s="9">
        <v>2</v>
      </c>
      <c r="G9" s="8">
        <f t="shared" si="0"/>
        <v>0</v>
      </c>
      <c r="H9" s="9">
        <v>2</v>
      </c>
      <c r="I9" s="8">
        <f t="shared" si="1"/>
        <v>0</v>
      </c>
      <c r="J9" s="9">
        <v>3</v>
      </c>
      <c r="K9" s="8">
        <f t="shared" si="2"/>
        <v>0</v>
      </c>
      <c r="L9" s="9">
        <v>3</v>
      </c>
      <c r="M9" s="8">
        <f t="shared" si="3"/>
        <v>0</v>
      </c>
      <c r="N9" s="1"/>
    </row>
    <row r="10" spans="1:14" x14ac:dyDescent="0.25">
      <c r="A10" s="4">
        <v>6</v>
      </c>
      <c r="B10" s="5" t="s">
        <v>290</v>
      </c>
      <c r="C10" s="6" t="s">
        <v>9</v>
      </c>
      <c r="D10" s="7" t="s">
        <v>5</v>
      </c>
      <c r="E10" s="8"/>
      <c r="F10" s="9">
        <v>6</v>
      </c>
      <c r="G10" s="8">
        <f t="shared" si="0"/>
        <v>0</v>
      </c>
      <c r="H10" s="9">
        <v>6</v>
      </c>
      <c r="I10" s="8">
        <f t="shared" si="1"/>
        <v>0</v>
      </c>
      <c r="J10" s="9">
        <v>9</v>
      </c>
      <c r="K10" s="8">
        <f t="shared" si="2"/>
        <v>0</v>
      </c>
      <c r="L10" s="9">
        <v>9</v>
      </c>
      <c r="M10" s="8">
        <f t="shared" si="3"/>
        <v>0</v>
      </c>
      <c r="N10" s="1"/>
    </row>
    <row r="11" spans="1:14" ht="30" x14ac:dyDescent="0.25">
      <c r="A11" s="4">
        <v>7</v>
      </c>
      <c r="B11" s="5" t="s">
        <v>291</v>
      </c>
      <c r="C11" s="6" t="s">
        <v>292</v>
      </c>
      <c r="D11" s="7" t="s">
        <v>4</v>
      </c>
      <c r="E11" s="8"/>
      <c r="F11" s="9">
        <v>3</v>
      </c>
      <c r="G11" s="8">
        <f t="shared" si="0"/>
        <v>0</v>
      </c>
      <c r="H11" s="9">
        <v>3</v>
      </c>
      <c r="I11" s="8">
        <f t="shared" si="1"/>
        <v>0</v>
      </c>
      <c r="J11" s="9">
        <v>4</v>
      </c>
      <c r="K11" s="8">
        <f t="shared" si="2"/>
        <v>0</v>
      </c>
      <c r="L11" s="9">
        <v>4</v>
      </c>
      <c r="M11" s="8">
        <f t="shared" si="3"/>
        <v>0</v>
      </c>
      <c r="N11" s="1"/>
    </row>
    <row r="12" spans="1:14" ht="15.75" thickBot="1" x14ac:dyDescent="0.3">
      <c r="A12" s="4">
        <v>8</v>
      </c>
      <c r="B12" s="5" t="s">
        <v>293</v>
      </c>
      <c r="C12" s="6" t="s">
        <v>9</v>
      </c>
      <c r="D12" s="7" t="s">
        <v>5</v>
      </c>
      <c r="E12" s="8"/>
      <c r="F12" s="9">
        <v>9</v>
      </c>
      <c r="G12" s="8">
        <f t="shared" si="0"/>
        <v>0</v>
      </c>
      <c r="H12" s="9">
        <v>9</v>
      </c>
      <c r="I12" s="8">
        <f t="shared" si="1"/>
        <v>0</v>
      </c>
      <c r="J12" s="9">
        <v>12</v>
      </c>
      <c r="K12" s="8">
        <f t="shared" si="2"/>
        <v>0</v>
      </c>
      <c r="L12" s="9">
        <v>12</v>
      </c>
      <c r="M12" s="8">
        <f t="shared" si="3"/>
        <v>0</v>
      </c>
      <c r="N12" s="1"/>
    </row>
    <row r="13" spans="1:14" s="13" customFormat="1" ht="60.75" thickBot="1" x14ac:dyDescent="0.3">
      <c r="A13" s="4">
        <v>9</v>
      </c>
      <c r="B13" s="10" t="s">
        <v>279</v>
      </c>
      <c r="C13" s="11" t="s">
        <v>280</v>
      </c>
      <c r="D13" s="12" t="s">
        <v>237</v>
      </c>
      <c r="E13" s="8"/>
      <c r="F13" s="9">
        <v>4</v>
      </c>
      <c r="G13" s="8">
        <f t="shared" si="0"/>
        <v>0</v>
      </c>
      <c r="H13" s="9">
        <v>4</v>
      </c>
      <c r="I13" s="8">
        <f t="shared" si="1"/>
        <v>0</v>
      </c>
      <c r="J13" s="9"/>
      <c r="K13" s="8">
        <f t="shared" si="2"/>
        <v>0</v>
      </c>
      <c r="L13" s="9"/>
      <c r="M13" s="8">
        <f t="shared" si="3"/>
        <v>0</v>
      </c>
    </row>
    <row r="14" spans="1:14" ht="30" x14ac:dyDescent="0.25">
      <c r="A14" s="4">
        <v>10</v>
      </c>
      <c r="B14" s="5" t="s">
        <v>6</v>
      </c>
      <c r="C14" s="6" t="s">
        <v>7</v>
      </c>
      <c r="D14" s="7" t="s">
        <v>4</v>
      </c>
      <c r="E14" s="8"/>
      <c r="F14" s="9">
        <v>70</v>
      </c>
      <c r="G14" s="8">
        <f t="shared" si="0"/>
        <v>0</v>
      </c>
      <c r="H14" s="9">
        <v>28</v>
      </c>
      <c r="I14" s="8">
        <f t="shared" si="1"/>
        <v>0</v>
      </c>
      <c r="J14" s="9">
        <v>28</v>
      </c>
      <c r="K14" s="8">
        <f t="shared" si="2"/>
        <v>0</v>
      </c>
      <c r="L14" s="9">
        <v>42</v>
      </c>
      <c r="M14" s="8">
        <f t="shared" si="3"/>
        <v>0</v>
      </c>
      <c r="N14" s="1"/>
    </row>
    <row r="15" spans="1:14" x14ac:dyDescent="0.25">
      <c r="A15" s="4">
        <v>11</v>
      </c>
      <c r="B15" s="5" t="s">
        <v>8</v>
      </c>
      <c r="C15" s="6" t="s">
        <v>9</v>
      </c>
      <c r="D15" s="7" t="s">
        <v>5</v>
      </c>
      <c r="E15" s="8"/>
      <c r="F15" s="9">
        <v>210</v>
      </c>
      <c r="G15" s="8">
        <f t="shared" si="0"/>
        <v>0</v>
      </c>
      <c r="H15" s="9">
        <v>84</v>
      </c>
      <c r="I15" s="8">
        <f t="shared" si="1"/>
        <v>0</v>
      </c>
      <c r="J15" s="9">
        <v>84</v>
      </c>
      <c r="K15" s="8">
        <f t="shared" si="2"/>
        <v>0</v>
      </c>
      <c r="L15" s="9">
        <v>126</v>
      </c>
      <c r="M15" s="8">
        <f t="shared" si="3"/>
        <v>0</v>
      </c>
      <c r="N15" s="1"/>
    </row>
    <row r="16" spans="1:14" ht="45" x14ac:dyDescent="0.25">
      <c r="A16" s="4">
        <v>12</v>
      </c>
      <c r="B16" s="5" t="s">
        <v>10</v>
      </c>
      <c r="C16" s="6" t="s">
        <v>11</v>
      </c>
      <c r="D16" s="7" t="s">
        <v>4</v>
      </c>
      <c r="E16" s="8"/>
      <c r="F16" s="9">
        <v>50</v>
      </c>
      <c r="G16" s="8">
        <f t="shared" si="0"/>
        <v>0</v>
      </c>
      <c r="H16" s="9">
        <v>50</v>
      </c>
      <c r="I16" s="8">
        <f t="shared" si="1"/>
        <v>0</v>
      </c>
      <c r="J16" s="9">
        <v>50</v>
      </c>
      <c r="K16" s="8">
        <f t="shared" si="2"/>
        <v>0</v>
      </c>
      <c r="L16" s="9">
        <v>50</v>
      </c>
      <c r="M16" s="8">
        <f t="shared" si="3"/>
        <v>0</v>
      </c>
      <c r="N16" s="1"/>
    </row>
    <row r="17" spans="1:14" x14ac:dyDescent="0.25">
      <c r="A17" s="4">
        <v>13</v>
      </c>
      <c r="B17" s="5" t="s">
        <v>254</v>
      </c>
      <c r="C17" s="6" t="s">
        <v>9</v>
      </c>
      <c r="D17" s="7" t="s">
        <v>5</v>
      </c>
      <c r="E17" s="8"/>
      <c r="F17" s="9">
        <v>100</v>
      </c>
      <c r="G17" s="8">
        <f t="shared" si="0"/>
        <v>0</v>
      </c>
      <c r="H17" s="9">
        <v>100</v>
      </c>
      <c r="I17" s="8">
        <f t="shared" si="1"/>
        <v>0</v>
      </c>
      <c r="J17" s="9">
        <v>100</v>
      </c>
      <c r="K17" s="8">
        <f t="shared" si="2"/>
        <v>0</v>
      </c>
      <c r="L17" s="9">
        <v>100</v>
      </c>
      <c r="M17" s="8">
        <f t="shared" si="3"/>
        <v>0</v>
      </c>
      <c r="N17" s="1"/>
    </row>
    <row r="18" spans="1:14" ht="53.25" customHeight="1" x14ac:dyDescent="0.25">
      <c r="A18" s="4">
        <v>14</v>
      </c>
      <c r="B18" s="5" t="s">
        <v>252</v>
      </c>
      <c r="C18" s="6" t="s">
        <v>281</v>
      </c>
      <c r="D18" s="7" t="s">
        <v>4</v>
      </c>
      <c r="E18" s="8"/>
      <c r="F18" s="9">
        <v>200</v>
      </c>
      <c r="G18" s="8">
        <f t="shared" si="0"/>
        <v>0</v>
      </c>
      <c r="H18" s="9">
        <v>9</v>
      </c>
      <c r="I18" s="8">
        <f t="shared" si="1"/>
        <v>0</v>
      </c>
      <c r="J18" s="9">
        <v>9</v>
      </c>
      <c r="K18" s="8">
        <f t="shared" si="2"/>
        <v>0</v>
      </c>
      <c r="L18" s="9">
        <v>9</v>
      </c>
      <c r="M18" s="8">
        <f t="shared" si="3"/>
        <v>0</v>
      </c>
      <c r="N18" s="1"/>
    </row>
    <row r="19" spans="1:14" x14ac:dyDescent="0.25">
      <c r="A19" s="4">
        <v>15</v>
      </c>
      <c r="B19" s="5" t="s">
        <v>255</v>
      </c>
      <c r="C19" s="6" t="s">
        <v>9</v>
      </c>
      <c r="D19" s="7" t="s">
        <v>5</v>
      </c>
      <c r="E19" s="8"/>
      <c r="F19" s="9">
        <v>600</v>
      </c>
      <c r="G19" s="8">
        <f t="shared" si="0"/>
        <v>0</v>
      </c>
      <c r="H19" s="9">
        <v>27</v>
      </c>
      <c r="I19" s="8">
        <f t="shared" si="1"/>
        <v>0</v>
      </c>
      <c r="J19" s="9">
        <v>27</v>
      </c>
      <c r="K19" s="8">
        <f t="shared" si="2"/>
        <v>0</v>
      </c>
      <c r="L19" s="9">
        <v>27</v>
      </c>
      <c r="M19" s="8">
        <f t="shared" si="3"/>
        <v>0</v>
      </c>
      <c r="N19" s="1"/>
    </row>
    <row r="20" spans="1:14" ht="60" x14ac:dyDescent="0.25">
      <c r="A20" s="4">
        <v>16</v>
      </c>
      <c r="B20" s="5" t="s">
        <v>12</v>
      </c>
      <c r="C20" s="6" t="s">
        <v>209</v>
      </c>
      <c r="D20" s="7" t="s">
        <v>4</v>
      </c>
      <c r="E20" s="8"/>
      <c r="F20" s="9">
        <v>20</v>
      </c>
      <c r="G20" s="8">
        <f t="shared" si="0"/>
        <v>0</v>
      </c>
      <c r="H20" s="9">
        <v>20</v>
      </c>
      <c r="I20" s="8">
        <f t="shared" si="1"/>
        <v>0</v>
      </c>
      <c r="J20" s="9">
        <v>20</v>
      </c>
      <c r="K20" s="8">
        <f t="shared" si="2"/>
        <v>0</v>
      </c>
      <c r="L20" s="9">
        <v>20</v>
      </c>
      <c r="M20" s="8">
        <f t="shared" si="3"/>
        <v>0</v>
      </c>
      <c r="N20" s="1"/>
    </row>
    <row r="21" spans="1:14" ht="15.75" customHeight="1" x14ac:dyDescent="0.25">
      <c r="A21" s="4">
        <v>17</v>
      </c>
      <c r="B21" s="5" t="s">
        <v>256</v>
      </c>
      <c r="C21" s="6" t="s">
        <v>9</v>
      </c>
      <c r="D21" s="7" t="s">
        <v>5</v>
      </c>
      <c r="E21" s="8"/>
      <c r="F21" s="9">
        <v>40</v>
      </c>
      <c r="G21" s="8">
        <f t="shared" si="0"/>
        <v>0</v>
      </c>
      <c r="H21" s="9">
        <v>40</v>
      </c>
      <c r="I21" s="8">
        <f t="shared" si="1"/>
        <v>0</v>
      </c>
      <c r="J21" s="9">
        <v>40</v>
      </c>
      <c r="K21" s="8">
        <f t="shared" si="2"/>
        <v>0</v>
      </c>
      <c r="L21" s="9">
        <v>40</v>
      </c>
      <c r="M21" s="8">
        <f t="shared" si="3"/>
        <v>0</v>
      </c>
      <c r="N21" s="1"/>
    </row>
    <row r="22" spans="1:14" ht="75" x14ac:dyDescent="0.25">
      <c r="A22" s="4">
        <v>18</v>
      </c>
      <c r="B22" s="5" t="s">
        <v>13</v>
      </c>
      <c r="C22" s="6" t="s">
        <v>14</v>
      </c>
      <c r="D22" s="7" t="s">
        <v>4</v>
      </c>
      <c r="E22" s="8"/>
      <c r="F22" s="9">
        <v>8</v>
      </c>
      <c r="G22" s="8">
        <f t="shared" si="0"/>
        <v>0</v>
      </c>
      <c r="H22" s="9">
        <v>4</v>
      </c>
      <c r="I22" s="8">
        <f t="shared" si="1"/>
        <v>0</v>
      </c>
      <c r="J22" s="9">
        <v>2</v>
      </c>
      <c r="K22" s="8">
        <f t="shared" si="2"/>
        <v>0</v>
      </c>
      <c r="L22" s="9">
        <v>3</v>
      </c>
      <c r="M22" s="8">
        <f t="shared" si="3"/>
        <v>0</v>
      </c>
      <c r="N22" s="1"/>
    </row>
    <row r="23" spans="1:14" x14ac:dyDescent="0.25">
      <c r="A23" s="4">
        <v>19</v>
      </c>
      <c r="B23" s="5" t="s">
        <v>257</v>
      </c>
      <c r="C23" s="6" t="s">
        <v>9</v>
      </c>
      <c r="D23" s="7" t="s">
        <v>5</v>
      </c>
      <c r="E23" s="8"/>
      <c r="F23" s="9">
        <v>16</v>
      </c>
      <c r="G23" s="8">
        <f t="shared" si="0"/>
        <v>0</v>
      </c>
      <c r="H23" s="9">
        <v>12</v>
      </c>
      <c r="I23" s="8">
        <f t="shared" si="1"/>
        <v>0</v>
      </c>
      <c r="J23" s="9">
        <v>6</v>
      </c>
      <c r="K23" s="8">
        <f t="shared" si="2"/>
        <v>0</v>
      </c>
      <c r="L23" s="9">
        <v>9</v>
      </c>
      <c r="M23" s="8">
        <f t="shared" si="3"/>
        <v>0</v>
      </c>
      <c r="N23" s="1"/>
    </row>
    <row r="24" spans="1:14" ht="30" x14ac:dyDescent="0.25">
      <c r="A24" s="4">
        <v>20</v>
      </c>
      <c r="B24" s="5" t="s">
        <v>15</v>
      </c>
      <c r="C24" s="6" t="s">
        <v>16</v>
      </c>
      <c r="D24" s="7" t="s">
        <v>4</v>
      </c>
      <c r="E24" s="8"/>
      <c r="F24" s="9">
        <v>8</v>
      </c>
      <c r="G24" s="8">
        <f t="shared" si="0"/>
        <v>0</v>
      </c>
      <c r="H24" s="9">
        <v>8</v>
      </c>
      <c r="I24" s="8">
        <f t="shared" si="1"/>
        <v>0</v>
      </c>
      <c r="J24" s="9">
        <v>4</v>
      </c>
      <c r="K24" s="8">
        <f t="shared" si="2"/>
        <v>0</v>
      </c>
      <c r="L24" s="9">
        <v>6</v>
      </c>
      <c r="M24" s="8">
        <f t="shared" si="3"/>
        <v>0</v>
      </c>
      <c r="N24" s="1"/>
    </row>
    <row r="25" spans="1:14" x14ac:dyDescent="0.25">
      <c r="A25" s="4">
        <v>21</v>
      </c>
      <c r="B25" s="5" t="s">
        <v>258</v>
      </c>
      <c r="C25" s="6" t="s">
        <v>9</v>
      </c>
      <c r="D25" s="7" t="s">
        <v>5</v>
      </c>
      <c r="E25" s="8"/>
      <c r="F25" s="9">
        <v>24</v>
      </c>
      <c r="G25" s="8">
        <f t="shared" si="0"/>
        <v>0</v>
      </c>
      <c r="H25" s="9">
        <v>24</v>
      </c>
      <c r="I25" s="8">
        <f t="shared" si="1"/>
        <v>0</v>
      </c>
      <c r="J25" s="9">
        <v>12</v>
      </c>
      <c r="K25" s="8">
        <f t="shared" si="2"/>
        <v>0</v>
      </c>
      <c r="L25" s="9">
        <v>18</v>
      </c>
      <c r="M25" s="8">
        <f t="shared" si="3"/>
        <v>0</v>
      </c>
      <c r="N25" s="1"/>
    </row>
    <row r="26" spans="1:14" ht="30" x14ac:dyDescent="0.25">
      <c r="A26" s="4">
        <v>22</v>
      </c>
      <c r="B26" s="5" t="s">
        <v>17</v>
      </c>
      <c r="C26" s="6" t="s">
        <v>18</v>
      </c>
      <c r="D26" s="7" t="s">
        <v>4</v>
      </c>
      <c r="E26" s="8"/>
      <c r="F26" s="9">
        <v>20</v>
      </c>
      <c r="G26" s="8">
        <f t="shared" si="0"/>
        <v>0</v>
      </c>
      <c r="H26" s="9">
        <v>6</v>
      </c>
      <c r="I26" s="8">
        <f t="shared" si="1"/>
        <v>0</v>
      </c>
      <c r="J26" s="9">
        <v>6</v>
      </c>
      <c r="K26" s="8">
        <f t="shared" si="2"/>
        <v>0</v>
      </c>
      <c r="L26" s="9">
        <v>6</v>
      </c>
      <c r="M26" s="8">
        <f t="shared" si="3"/>
        <v>0</v>
      </c>
      <c r="N26" s="1"/>
    </row>
    <row r="27" spans="1:14" x14ac:dyDescent="0.25">
      <c r="A27" s="4">
        <v>23</v>
      </c>
      <c r="B27" s="5" t="s">
        <v>259</v>
      </c>
      <c r="C27" s="6" t="s">
        <v>9</v>
      </c>
      <c r="D27" s="7" t="s">
        <v>5</v>
      </c>
      <c r="E27" s="8"/>
      <c r="F27" s="9">
        <v>60</v>
      </c>
      <c r="G27" s="8">
        <f t="shared" si="0"/>
        <v>0</v>
      </c>
      <c r="H27" s="9">
        <v>18</v>
      </c>
      <c r="I27" s="8">
        <f t="shared" si="1"/>
        <v>0</v>
      </c>
      <c r="J27" s="9">
        <v>18</v>
      </c>
      <c r="K27" s="8">
        <f t="shared" si="2"/>
        <v>0</v>
      </c>
      <c r="L27" s="9">
        <v>18</v>
      </c>
      <c r="M27" s="8">
        <f t="shared" si="3"/>
        <v>0</v>
      </c>
      <c r="N27" s="1"/>
    </row>
    <row r="28" spans="1:14" ht="60" x14ac:dyDescent="0.25">
      <c r="A28" s="4">
        <v>24</v>
      </c>
      <c r="B28" s="5" t="s">
        <v>222</v>
      </c>
      <c r="C28" s="6" t="s">
        <v>190</v>
      </c>
      <c r="D28" s="7" t="s">
        <v>4</v>
      </c>
      <c r="E28" s="8"/>
      <c r="F28" s="9">
        <v>60</v>
      </c>
      <c r="G28" s="8">
        <f t="shared" si="0"/>
        <v>0</v>
      </c>
      <c r="H28" s="9">
        <v>10</v>
      </c>
      <c r="I28" s="8">
        <f t="shared" si="1"/>
        <v>0</v>
      </c>
      <c r="J28" s="9">
        <v>6</v>
      </c>
      <c r="K28" s="8">
        <f t="shared" si="2"/>
        <v>0</v>
      </c>
      <c r="L28" s="9">
        <v>6</v>
      </c>
      <c r="M28" s="8">
        <f t="shared" si="3"/>
        <v>0</v>
      </c>
      <c r="N28" s="1"/>
    </row>
    <row r="29" spans="1:14" x14ac:dyDescent="0.25">
      <c r="A29" s="4">
        <v>25</v>
      </c>
      <c r="B29" s="5" t="s">
        <v>260</v>
      </c>
      <c r="C29" s="6" t="s">
        <v>9</v>
      </c>
      <c r="D29" s="7" t="s">
        <v>5</v>
      </c>
      <c r="E29" s="8"/>
      <c r="F29" s="9">
        <v>120</v>
      </c>
      <c r="G29" s="8">
        <f t="shared" si="0"/>
        <v>0</v>
      </c>
      <c r="H29" s="9">
        <v>20</v>
      </c>
      <c r="I29" s="8">
        <f t="shared" si="1"/>
        <v>0</v>
      </c>
      <c r="J29" s="9">
        <v>18</v>
      </c>
      <c r="K29" s="8">
        <f t="shared" si="2"/>
        <v>0</v>
      </c>
      <c r="L29" s="9">
        <v>18</v>
      </c>
      <c r="M29" s="8">
        <f t="shared" si="3"/>
        <v>0</v>
      </c>
      <c r="N29" s="1"/>
    </row>
    <row r="30" spans="1:14" x14ac:dyDescent="0.25">
      <c r="A30" s="4">
        <v>26</v>
      </c>
      <c r="B30" s="5" t="s">
        <v>19</v>
      </c>
      <c r="C30" s="6" t="s">
        <v>20</v>
      </c>
      <c r="D30" s="7" t="s">
        <v>4</v>
      </c>
      <c r="E30" s="8"/>
      <c r="F30" s="9">
        <v>8</v>
      </c>
      <c r="G30" s="8">
        <f t="shared" si="0"/>
        <v>0</v>
      </c>
      <c r="H30" s="9">
        <v>6</v>
      </c>
      <c r="I30" s="8">
        <f t="shared" si="1"/>
        <v>0</v>
      </c>
      <c r="J30" s="9">
        <v>6</v>
      </c>
      <c r="K30" s="8">
        <f t="shared" si="2"/>
        <v>0</v>
      </c>
      <c r="L30" s="9">
        <v>6</v>
      </c>
      <c r="M30" s="8">
        <f t="shared" si="3"/>
        <v>0</v>
      </c>
      <c r="N30" s="1"/>
    </row>
    <row r="31" spans="1:14" x14ac:dyDescent="0.25">
      <c r="A31" s="4">
        <v>27</v>
      </c>
      <c r="B31" s="5" t="s">
        <v>261</v>
      </c>
      <c r="C31" s="6" t="s">
        <v>9</v>
      </c>
      <c r="D31" s="7" t="s">
        <v>5</v>
      </c>
      <c r="E31" s="8"/>
      <c r="F31" s="9">
        <v>24</v>
      </c>
      <c r="G31" s="8">
        <f t="shared" si="0"/>
        <v>0</v>
      </c>
      <c r="H31" s="9">
        <v>18</v>
      </c>
      <c r="I31" s="8">
        <f t="shared" si="1"/>
        <v>0</v>
      </c>
      <c r="J31" s="9">
        <v>18</v>
      </c>
      <c r="K31" s="8">
        <f t="shared" si="2"/>
        <v>0</v>
      </c>
      <c r="L31" s="9">
        <v>18</v>
      </c>
      <c r="M31" s="8">
        <f t="shared" si="3"/>
        <v>0</v>
      </c>
      <c r="N31" s="1"/>
    </row>
    <row r="32" spans="1:14" s="13" customFormat="1" ht="30" x14ac:dyDescent="0.25">
      <c r="A32" s="4">
        <v>28</v>
      </c>
      <c r="B32" s="14" t="s">
        <v>248</v>
      </c>
      <c r="C32" s="15" t="s">
        <v>250</v>
      </c>
      <c r="D32" s="7" t="s">
        <v>237</v>
      </c>
      <c r="E32" s="8"/>
      <c r="F32" s="9">
        <v>8</v>
      </c>
      <c r="G32" s="8">
        <f t="shared" si="0"/>
        <v>0</v>
      </c>
      <c r="H32" s="9">
        <v>8</v>
      </c>
      <c r="I32" s="8">
        <f t="shared" si="1"/>
        <v>0</v>
      </c>
      <c r="J32" s="9"/>
      <c r="K32" s="8">
        <f t="shared" si="2"/>
        <v>0</v>
      </c>
      <c r="L32" s="9"/>
      <c r="M32" s="8">
        <f t="shared" si="3"/>
        <v>0</v>
      </c>
    </row>
    <row r="33" spans="1:14" s="13" customFormat="1" x14ac:dyDescent="0.25">
      <c r="A33" s="4">
        <v>29</v>
      </c>
      <c r="B33" s="14" t="s">
        <v>262</v>
      </c>
      <c r="C33" s="6" t="s">
        <v>9</v>
      </c>
      <c r="D33" s="7" t="s">
        <v>5</v>
      </c>
      <c r="E33" s="8"/>
      <c r="F33" s="9">
        <v>30</v>
      </c>
      <c r="G33" s="8">
        <f t="shared" si="0"/>
        <v>0</v>
      </c>
      <c r="H33" s="9">
        <v>16</v>
      </c>
      <c r="I33" s="8">
        <f t="shared" si="1"/>
        <v>0</v>
      </c>
      <c r="J33" s="9"/>
      <c r="K33" s="8">
        <f t="shared" si="2"/>
        <v>0</v>
      </c>
      <c r="L33" s="9"/>
      <c r="M33" s="8">
        <f t="shared" si="3"/>
        <v>0</v>
      </c>
    </row>
    <row r="34" spans="1:14" s="13" customFormat="1" ht="45" x14ac:dyDescent="0.25">
      <c r="A34" s="4">
        <v>30</v>
      </c>
      <c r="B34" s="14" t="s">
        <v>249</v>
      </c>
      <c r="C34" s="15" t="s">
        <v>251</v>
      </c>
      <c r="D34" s="7" t="s">
        <v>237</v>
      </c>
      <c r="E34" s="8"/>
      <c r="F34" s="9">
        <v>8</v>
      </c>
      <c r="G34" s="8">
        <f t="shared" si="0"/>
        <v>0</v>
      </c>
      <c r="H34" s="9">
        <v>8</v>
      </c>
      <c r="I34" s="8">
        <f t="shared" si="1"/>
        <v>0</v>
      </c>
      <c r="J34" s="9"/>
      <c r="K34" s="8">
        <f t="shared" si="2"/>
        <v>0</v>
      </c>
      <c r="L34" s="9"/>
      <c r="M34" s="8">
        <f t="shared" si="3"/>
        <v>0</v>
      </c>
    </row>
    <row r="35" spans="1:14" s="13" customFormat="1" x14ac:dyDescent="0.25">
      <c r="A35" s="4">
        <v>31</v>
      </c>
      <c r="B35" s="14" t="s">
        <v>263</v>
      </c>
      <c r="C35" s="6" t="s">
        <v>9</v>
      </c>
      <c r="D35" s="7" t="s">
        <v>5</v>
      </c>
      <c r="E35" s="8"/>
      <c r="F35" s="9">
        <v>24</v>
      </c>
      <c r="G35" s="8">
        <f t="shared" si="0"/>
        <v>0</v>
      </c>
      <c r="H35" s="9">
        <v>24</v>
      </c>
      <c r="I35" s="8">
        <f t="shared" si="1"/>
        <v>0</v>
      </c>
      <c r="J35" s="9"/>
      <c r="K35" s="8">
        <f t="shared" si="2"/>
        <v>0</v>
      </c>
      <c r="L35" s="9"/>
      <c r="M35" s="8">
        <f t="shared" si="3"/>
        <v>0</v>
      </c>
    </row>
    <row r="36" spans="1:14" s="13" customFormat="1" x14ac:dyDescent="0.25">
      <c r="A36" s="4">
        <v>32</v>
      </c>
      <c r="B36" s="5" t="s">
        <v>266</v>
      </c>
      <c r="C36" s="6" t="s">
        <v>267</v>
      </c>
      <c r="D36" s="16" t="s">
        <v>268</v>
      </c>
      <c r="E36" s="8"/>
      <c r="F36" s="9">
        <v>10</v>
      </c>
      <c r="G36" s="8">
        <f t="shared" si="0"/>
        <v>0</v>
      </c>
      <c r="H36" s="9">
        <v>6</v>
      </c>
      <c r="I36" s="8">
        <f t="shared" si="1"/>
        <v>0</v>
      </c>
      <c r="J36" s="9">
        <v>8</v>
      </c>
      <c r="K36" s="8">
        <f t="shared" si="2"/>
        <v>0</v>
      </c>
      <c r="L36" s="9">
        <v>6</v>
      </c>
      <c r="M36" s="8">
        <f t="shared" si="3"/>
        <v>0</v>
      </c>
    </row>
    <row r="37" spans="1:14" s="13" customFormat="1" x14ac:dyDescent="0.25">
      <c r="A37" s="4">
        <v>33</v>
      </c>
      <c r="B37" s="5" t="s">
        <v>269</v>
      </c>
      <c r="C37" s="6" t="s">
        <v>9</v>
      </c>
      <c r="D37" s="16" t="s">
        <v>5</v>
      </c>
      <c r="E37" s="8"/>
      <c r="F37" s="9">
        <v>30</v>
      </c>
      <c r="G37" s="8">
        <f t="shared" si="0"/>
        <v>0</v>
      </c>
      <c r="H37" s="9">
        <v>18</v>
      </c>
      <c r="I37" s="8">
        <f t="shared" si="1"/>
        <v>0</v>
      </c>
      <c r="J37" s="9">
        <v>24</v>
      </c>
      <c r="K37" s="8">
        <f t="shared" si="2"/>
        <v>0</v>
      </c>
      <c r="L37" s="9">
        <v>24</v>
      </c>
      <c r="M37" s="8">
        <f t="shared" si="3"/>
        <v>0</v>
      </c>
    </row>
    <row r="38" spans="1:14" s="13" customFormat="1" x14ac:dyDescent="0.25">
      <c r="A38" s="4">
        <v>34</v>
      </c>
      <c r="B38" s="5" t="s">
        <v>270</v>
      </c>
      <c r="C38" s="6" t="s">
        <v>271</v>
      </c>
      <c r="D38" s="16" t="s">
        <v>268</v>
      </c>
      <c r="E38" s="8"/>
      <c r="F38" s="9">
        <v>10</v>
      </c>
      <c r="G38" s="8">
        <f t="shared" si="0"/>
        <v>0</v>
      </c>
      <c r="H38" s="9">
        <v>3</v>
      </c>
      <c r="I38" s="8">
        <f t="shared" si="1"/>
        <v>0</v>
      </c>
      <c r="J38" s="9">
        <v>4</v>
      </c>
      <c r="K38" s="8">
        <f t="shared" si="2"/>
        <v>0</v>
      </c>
      <c r="L38" s="9">
        <v>4</v>
      </c>
      <c r="M38" s="8">
        <f t="shared" si="3"/>
        <v>0</v>
      </c>
    </row>
    <row r="39" spans="1:14" s="13" customFormat="1" x14ac:dyDescent="0.25">
      <c r="A39" s="4">
        <v>35</v>
      </c>
      <c r="B39" s="5" t="s">
        <v>272</v>
      </c>
      <c r="C39" s="6" t="s">
        <v>9</v>
      </c>
      <c r="D39" s="16" t="s">
        <v>5</v>
      </c>
      <c r="E39" s="8"/>
      <c r="F39" s="9">
        <v>30</v>
      </c>
      <c r="G39" s="8">
        <f t="shared" si="0"/>
        <v>0</v>
      </c>
      <c r="H39" s="9">
        <v>18</v>
      </c>
      <c r="I39" s="8">
        <f t="shared" si="1"/>
        <v>0</v>
      </c>
      <c r="J39" s="9">
        <v>24</v>
      </c>
      <c r="K39" s="8">
        <f t="shared" si="2"/>
        <v>0</v>
      </c>
      <c r="L39" s="9">
        <v>24</v>
      </c>
      <c r="M39" s="8">
        <f t="shared" si="3"/>
        <v>0</v>
      </c>
    </row>
    <row r="40" spans="1:14" s="13" customFormat="1" ht="30" x14ac:dyDescent="0.25">
      <c r="A40" s="4">
        <v>36</v>
      </c>
      <c r="B40" s="17" t="s">
        <v>273</v>
      </c>
      <c r="C40" s="6" t="s">
        <v>274</v>
      </c>
      <c r="D40" s="7" t="s">
        <v>268</v>
      </c>
      <c r="E40" s="8"/>
      <c r="F40" s="9">
        <v>6</v>
      </c>
      <c r="G40" s="8">
        <f t="shared" si="0"/>
        <v>0</v>
      </c>
      <c r="H40" s="9">
        <v>6</v>
      </c>
      <c r="I40" s="8">
        <f t="shared" si="1"/>
        <v>0</v>
      </c>
      <c r="J40" s="9">
        <v>8</v>
      </c>
      <c r="K40" s="8">
        <f t="shared" si="2"/>
        <v>0</v>
      </c>
      <c r="L40" s="9">
        <v>8</v>
      </c>
      <c r="M40" s="8">
        <f t="shared" si="3"/>
        <v>0</v>
      </c>
    </row>
    <row r="41" spans="1:14" s="13" customFormat="1" x14ac:dyDescent="0.25">
      <c r="A41" s="4">
        <v>37</v>
      </c>
      <c r="B41" s="17" t="s">
        <v>275</v>
      </c>
      <c r="C41" s="6" t="s">
        <v>9</v>
      </c>
      <c r="D41" s="7" t="s">
        <v>5</v>
      </c>
      <c r="E41" s="8"/>
      <c r="F41" s="9">
        <v>18</v>
      </c>
      <c r="G41" s="8">
        <f t="shared" si="0"/>
        <v>0</v>
      </c>
      <c r="H41" s="9">
        <v>18</v>
      </c>
      <c r="I41" s="8">
        <f t="shared" si="1"/>
        <v>0</v>
      </c>
      <c r="J41" s="9">
        <v>24</v>
      </c>
      <c r="K41" s="8">
        <f t="shared" si="2"/>
        <v>0</v>
      </c>
      <c r="L41" s="9">
        <v>24</v>
      </c>
      <c r="M41" s="8">
        <f t="shared" si="3"/>
        <v>0</v>
      </c>
    </row>
    <row r="42" spans="1:14" s="13" customFormat="1" x14ac:dyDescent="0.25">
      <c r="A42" s="4">
        <v>38</v>
      </c>
      <c r="B42" s="5" t="s">
        <v>276</v>
      </c>
      <c r="C42" s="6" t="s">
        <v>277</v>
      </c>
      <c r="D42" s="16" t="s">
        <v>268</v>
      </c>
      <c r="E42" s="8"/>
      <c r="F42" s="9">
        <v>6</v>
      </c>
      <c r="G42" s="8">
        <f t="shared" si="0"/>
        <v>0</v>
      </c>
      <c r="H42" s="9">
        <v>6</v>
      </c>
      <c r="I42" s="8">
        <f t="shared" si="1"/>
        <v>0</v>
      </c>
      <c r="J42" s="9">
        <v>8</v>
      </c>
      <c r="K42" s="8">
        <f t="shared" si="2"/>
        <v>0</v>
      </c>
      <c r="L42" s="9">
        <v>8</v>
      </c>
      <c r="M42" s="8">
        <f t="shared" si="3"/>
        <v>0</v>
      </c>
    </row>
    <row r="43" spans="1:14" s="13" customFormat="1" x14ac:dyDescent="0.25">
      <c r="A43" s="4">
        <v>39</v>
      </c>
      <c r="B43" s="18" t="s">
        <v>278</v>
      </c>
      <c r="C43" s="19" t="s">
        <v>9</v>
      </c>
      <c r="D43" s="20" t="s">
        <v>5</v>
      </c>
      <c r="E43" s="8"/>
      <c r="F43" s="9">
        <v>18</v>
      </c>
      <c r="G43" s="8">
        <f t="shared" si="0"/>
        <v>0</v>
      </c>
      <c r="H43" s="9">
        <v>18</v>
      </c>
      <c r="I43" s="8">
        <f t="shared" si="1"/>
        <v>0</v>
      </c>
      <c r="J43" s="9">
        <v>24</v>
      </c>
      <c r="K43" s="8">
        <f t="shared" si="2"/>
        <v>0</v>
      </c>
      <c r="L43" s="9">
        <v>24</v>
      </c>
      <c r="M43" s="8">
        <f t="shared" si="3"/>
        <v>0</v>
      </c>
    </row>
    <row r="44" spans="1:14" x14ac:dyDescent="0.25">
      <c r="A44" s="73"/>
      <c r="B44" s="74"/>
      <c r="C44" s="71" t="s">
        <v>413</v>
      </c>
      <c r="D44" s="72"/>
      <c r="E44" s="21"/>
      <c r="F44" s="21"/>
      <c r="G44" s="8">
        <f>SUM(G5:G43)</f>
        <v>0</v>
      </c>
      <c r="H44" s="21"/>
      <c r="I44" s="8">
        <f>SUM(I5:I43)</f>
        <v>0</v>
      </c>
      <c r="J44" s="21"/>
      <c r="K44" s="8">
        <f>SUM(K5:K43)</f>
        <v>0</v>
      </c>
      <c r="L44" s="21"/>
      <c r="M44" s="8">
        <f>SUM(M5:M43)</f>
        <v>0</v>
      </c>
      <c r="N44" s="1"/>
    </row>
    <row r="45" spans="1:14" x14ac:dyDescent="0.25">
      <c r="A45" s="22"/>
      <c r="B45" s="22"/>
      <c r="C45" s="22"/>
      <c r="N45" s="1"/>
    </row>
    <row r="46" spans="1:14" x14ac:dyDescent="0.25">
      <c r="A46" s="61" t="s">
        <v>22</v>
      </c>
      <c r="B46" s="59"/>
      <c r="C46" s="59"/>
      <c r="D46" s="59"/>
      <c r="E46" s="59"/>
      <c r="F46" s="59"/>
      <c r="G46" s="59"/>
      <c r="H46" s="59"/>
      <c r="I46" s="59"/>
      <c r="J46" s="59"/>
      <c r="K46" s="59"/>
      <c r="L46" s="59"/>
      <c r="M46" s="59"/>
      <c r="N46" s="1"/>
    </row>
    <row r="47" spans="1:14" ht="15.75" customHeight="1" x14ac:dyDescent="0.25">
      <c r="A47" s="69" t="s">
        <v>376</v>
      </c>
      <c r="B47" s="69" t="s">
        <v>1</v>
      </c>
      <c r="C47" s="69" t="s">
        <v>2</v>
      </c>
      <c r="D47" s="69" t="s">
        <v>3</v>
      </c>
      <c r="E47" s="69" t="s">
        <v>378</v>
      </c>
      <c r="F47" s="67" t="s">
        <v>379</v>
      </c>
      <c r="G47" s="68"/>
      <c r="H47" s="67" t="s">
        <v>380</v>
      </c>
      <c r="I47" s="68"/>
      <c r="J47" s="67" t="s">
        <v>381</v>
      </c>
      <c r="K47" s="68"/>
      <c r="L47" s="67" t="s">
        <v>382</v>
      </c>
      <c r="M47" s="68"/>
      <c r="N47" s="1"/>
    </row>
    <row r="48" spans="1:14" ht="27" customHeight="1" x14ac:dyDescent="0.25">
      <c r="A48" s="69"/>
      <c r="B48" s="69"/>
      <c r="C48" s="69"/>
      <c r="D48" s="69"/>
      <c r="E48" s="69"/>
      <c r="F48" s="67" t="s">
        <v>231</v>
      </c>
      <c r="G48" s="68"/>
      <c r="H48" s="67" t="s">
        <v>383</v>
      </c>
      <c r="I48" s="68"/>
      <c r="J48" s="67" t="s">
        <v>384</v>
      </c>
      <c r="K48" s="68"/>
      <c r="L48" s="67" t="s">
        <v>385</v>
      </c>
      <c r="M48" s="68"/>
      <c r="N48" s="1"/>
    </row>
    <row r="49" spans="1:14" x14ac:dyDescent="0.25">
      <c r="A49" s="69"/>
      <c r="B49" s="69"/>
      <c r="C49" s="69"/>
      <c r="D49" s="69"/>
      <c r="E49" s="69"/>
      <c r="F49" s="3" t="s">
        <v>253</v>
      </c>
      <c r="G49" s="3" t="s">
        <v>411</v>
      </c>
      <c r="H49" s="3" t="s">
        <v>253</v>
      </c>
      <c r="I49" s="3" t="s">
        <v>411</v>
      </c>
      <c r="J49" s="3" t="s">
        <v>253</v>
      </c>
      <c r="K49" s="3" t="s">
        <v>411</v>
      </c>
      <c r="L49" s="3" t="s">
        <v>253</v>
      </c>
      <c r="M49" s="3" t="s">
        <v>411</v>
      </c>
      <c r="N49" s="1"/>
    </row>
    <row r="50" spans="1:14" ht="60" x14ac:dyDescent="0.25">
      <c r="A50" s="16">
        <v>40</v>
      </c>
      <c r="B50" s="5" t="s">
        <v>23</v>
      </c>
      <c r="C50" s="6" t="s">
        <v>179</v>
      </c>
      <c r="D50" s="7" t="s">
        <v>4</v>
      </c>
      <c r="E50" s="8"/>
      <c r="F50" s="9">
        <v>94</v>
      </c>
      <c r="G50" s="8">
        <f>E50*F50</f>
        <v>0</v>
      </c>
      <c r="H50" s="9">
        <v>14</v>
      </c>
      <c r="I50" s="8">
        <f>E50*H50</f>
        <v>0</v>
      </c>
      <c r="J50" s="9">
        <v>21</v>
      </c>
      <c r="K50" s="8">
        <f t="shared" ref="K50:K88" si="4">E50*J50</f>
        <v>0</v>
      </c>
      <c r="L50" s="9">
        <v>21</v>
      </c>
      <c r="M50" s="8">
        <f t="shared" ref="M50:M88" si="5">E50*L50</f>
        <v>0</v>
      </c>
      <c r="N50" s="1"/>
    </row>
    <row r="51" spans="1:14" x14ac:dyDescent="0.25">
      <c r="A51" s="16">
        <v>41</v>
      </c>
      <c r="B51" s="26" t="s">
        <v>24</v>
      </c>
      <c r="C51" s="6" t="s">
        <v>25</v>
      </c>
      <c r="D51" s="7" t="s">
        <v>4</v>
      </c>
      <c r="E51" s="8"/>
      <c r="F51" s="9">
        <v>20</v>
      </c>
      <c r="G51" s="8">
        <f t="shared" ref="G51:G88" si="6">E51*F51</f>
        <v>0</v>
      </c>
      <c r="H51" s="9">
        <v>8</v>
      </c>
      <c r="I51" s="8">
        <f t="shared" ref="I51:I88" si="7">E51*H51</f>
        <v>0</v>
      </c>
      <c r="J51" s="9">
        <v>6</v>
      </c>
      <c r="K51" s="8">
        <f t="shared" si="4"/>
        <v>0</v>
      </c>
      <c r="L51" s="9">
        <v>6</v>
      </c>
      <c r="M51" s="8">
        <f t="shared" si="5"/>
        <v>0</v>
      </c>
      <c r="N51" s="1"/>
    </row>
    <row r="52" spans="1:14" ht="60" x14ac:dyDescent="0.25">
      <c r="A52" s="16">
        <v>42</v>
      </c>
      <c r="B52" s="5" t="s">
        <v>26</v>
      </c>
      <c r="C52" s="6" t="s">
        <v>386</v>
      </c>
      <c r="D52" s="7" t="s">
        <v>4</v>
      </c>
      <c r="E52" s="8"/>
      <c r="F52" s="9">
        <v>12</v>
      </c>
      <c r="G52" s="8">
        <f t="shared" si="6"/>
        <v>0</v>
      </c>
      <c r="H52" s="9">
        <v>12</v>
      </c>
      <c r="I52" s="8">
        <f t="shared" si="7"/>
        <v>0</v>
      </c>
      <c r="J52" s="9">
        <v>18</v>
      </c>
      <c r="K52" s="8">
        <f t="shared" si="4"/>
        <v>0</v>
      </c>
      <c r="L52" s="9">
        <v>18</v>
      </c>
      <c r="M52" s="8">
        <f t="shared" si="5"/>
        <v>0</v>
      </c>
      <c r="N52" s="1"/>
    </row>
    <row r="53" spans="1:14" ht="30" x14ac:dyDescent="0.25">
      <c r="A53" s="16">
        <v>43</v>
      </c>
      <c r="B53" s="5" t="s">
        <v>27</v>
      </c>
      <c r="C53" s="6" t="s">
        <v>234</v>
      </c>
      <c r="D53" s="7" t="s">
        <v>4</v>
      </c>
      <c r="E53" s="8"/>
      <c r="F53" s="9">
        <v>8</v>
      </c>
      <c r="G53" s="8">
        <f t="shared" si="6"/>
        <v>0</v>
      </c>
      <c r="H53" s="9">
        <v>4</v>
      </c>
      <c r="I53" s="8">
        <f t="shared" si="7"/>
        <v>0</v>
      </c>
      <c r="J53" s="9">
        <v>6</v>
      </c>
      <c r="K53" s="8">
        <f t="shared" si="4"/>
        <v>0</v>
      </c>
      <c r="L53" s="9">
        <v>6</v>
      </c>
      <c r="M53" s="8">
        <f t="shared" si="5"/>
        <v>0</v>
      </c>
      <c r="N53" s="1"/>
    </row>
    <row r="54" spans="1:14" ht="45" x14ac:dyDescent="0.25">
      <c r="A54" s="16">
        <v>44</v>
      </c>
      <c r="B54" s="5" t="s">
        <v>294</v>
      </c>
      <c r="C54" s="6" t="s">
        <v>295</v>
      </c>
      <c r="D54" s="7" t="s">
        <v>4</v>
      </c>
      <c r="E54" s="8"/>
      <c r="F54" s="9">
        <v>6</v>
      </c>
      <c r="G54" s="8">
        <f t="shared" si="6"/>
        <v>0</v>
      </c>
      <c r="H54" s="9"/>
      <c r="I54" s="8">
        <f t="shared" si="7"/>
        <v>0</v>
      </c>
      <c r="J54" s="9"/>
      <c r="K54" s="8">
        <f t="shared" si="4"/>
        <v>0</v>
      </c>
      <c r="L54" s="9"/>
      <c r="M54" s="8">
        <f t="shared" si="5"/>
        <v>0</v>
      </c>
      <c r="N54" s="1"/>
    </row>
    <row r="55" spans="1:14" ht="105" x14ac:dyDescent="0.25">
      <c r="A55" s="16">
        <v>45</v>
      </c>
      <c r="B55" s="5" t="s">
        <v>188</v>
      </c>
      <c r="C55" s="6" t="s">
        <v>187</v>
      </c>
      <c r="D55" s="7" t="s">
        <v>4</v>
      </c>
      <c r="E55" s="8"/>
      <c r="F55" s="9">
        <v>30</v>
      </c>
      <c r="G55" s="8">
        <f t="shared" si="6"/>
        <v>0</v>
      </c>
      <c r="H55" s="9">
        <v>15</v>
      </c>
      <c r="I55" s="8">
        <f t="shared" si="7"/>
        <v>0</v>
      </c>
      <c r="J55" s="9">
        <v>10</v>
      </c>
      <c r="K55" s="8">
        <f t="shared" si="4"/>
        <v>0</v>
      </c>
      <c r="L55" s="9">
        <v>10</v>
      </c>
      <c r="M55" s="8">
        <f t="shared" si="5"/>
        <v>0</v>
      </c>
      <c r="N55" s="1"/>
    </row>
    <row r="56" spans="1:14" ht="105" x14ac:dyDescent="0.25">
      <c r="A56" s="16">
        <v>46</v>
      </c>
      <c r="B56" s="5" t="s">
        <v>200</v>
      </c>
      <c r="C56" s="6" t="s">
        <v>218</v>
      </c>
      <c r="D56" s="7" t="s">
        <v>4</v>
      </c>
      <c r="E56" s="8"/>
      <c r="F56" s="9">
        <v>2</v>
      </c>
      <c r="G56" s="8">
        <f t="shared" si="6"/>
        <v>0</v>
      </c>
      <c r="H56" s="9">
        <v>2</v>
      </c>
      <c r="I56" s="8">
        <f t="shared" si="7"/>
        <v>0</v>
      </c>
      <c r="J56" s="9">
        <v>3</v>
      </c>
      <c r="K56" s="8">
        <f t="shared" si="4"/>
        <v>0</v>
      </c>
      <c r="L56" s="9">
        <v>3</v>
      </c>
      <c r="M56" s="8">
        <f t="shared" si="5"/>
        <v>0</v>
      </c>
      <c r="N56" s="1"/>
    </row>
    <row r="57" spans="1:14" ht="60" x14ac:dyDescent="0.25">
      <c r="A57" s="16">
        <v>47</v>
      </c>
      <c r="B57" s="5" t="s">
        <v>199</v>
      </c>
      <c r="C57" s="6" t="s">
        <v>214</v>
      </c>
      <c r="D57" s="7" t="s">
        <v>4</v>
      </c>
      <c r="E57" s="8"/>
      <c r="F57" s="9">
        <v>2</v>
      </c>
      <c r="G57" s="8">
        <f t="shared" si="6"/>
        <v>0</v>
      </c>
      <c r="H57" s="9">
        <v>2</v>
      </c>
      <c r="I57" s="8">
        <f t="shared" si="7"/>
        <v>0</v>
      </c>
      <c r="J57" s="9">
        <v>3</v>
      </c>
      <c r="K57" s="8">
        <f t="shared" si="4"/>
        <v>0</v>
      </c>
      <c r="L57" s="9">
        <v>3</v>
      </c>
      <c r="M57" s="8">
        <f t="shared" si="5"/>
        <v>0</v>
      </c>
      <c r="N57" s="1"/>
    </row>
    <row r="58" spans="1:14" ht="45" x14ac:dyDescent="0.25">
      <c r="A58" s="16">
        <v>48</v>
      </c>
      <c r="B58" s="5" t="s">
        <v>221</v>
      </c>
      <c r="C58" s="6" t="s">
        <v>296</v>
      </c>
      <c r="D58" s="7" t="s">
        <v>4</v>
      </c>
      <c r="E58" s="8"/>
      <c r="F58" s="9">
        <v>2</v>
      </c>
      <c r="G58" s="8">
        <f t="shared" si="6"/>
        <v>0</v>
      </c>
      <c r="H58" s="9">
        <v>2</v>
      </c>
      <c r="I58" s="8">
        <f t="shared" si="7"/>
        <v>0</v>
      </c>
      <c r="J58" s="9">
        <v>3</v>
      </c>
      <c r="K58" s="8">
        <f t="shared" si="4"/>
        <v>0</v>
      </c>
      <c r="L58" s="9">
        <v>3</v>
      </c>
      <c r="M58" s="8">
        <f t="shared" si="5"/>
        <v>0</v>
      </c>
      <c r="N58" s="1"/>
    </row>
    <row r="59" spans="1:14" ht="30" x14ac:dyDescent="0.25">
      <c r="A59" s="16">
        <v>49</v>
      </c>
      <c r="B59" s="5" t="s">
        <v>28</v>
      </c>
      <c r="C59" s="6" t="s">
        <v>387</v>
      </c>
      <c r="D59" s="7" t="s">
        <v>4</v>
      </c>
      <c r="E59" s="8"/>
      <c r="F59" s="9">
        <v>12</v>
      </c>
      <c r="G59" s="8">
        <f t="shared" si="6"/>
        <v>0</v>
      </c>
      <c r="H59" s="9">
        <v>12</v>
      </c>
      <c r="I59" s="8">
        <f t="shared" si="7"/>
        <v>0</v>
      </c>
      <c r="J59" s="9">
        <v>9</v>
      </c>
      <c r="K59" s="8">
        <f t="shared" si="4"/>
        <v>0</v>
      </c>
      <c r="L59" s="9">
        <v>9</v>
      </c>
      <c r="M59" s="8">
        <f t="shared" si="5"/>
        <v>0</v>
      </c>
      <c r="N59" s="1"/>
    </row>
    <row r="60" spans="1:14" x14ac:dyDescent="0.25">
      <c r="A60" s="16">
        <v>50</v>
      </c>
      <c r="B60" s="5" t="s">
        <v>28</v>
      </c>
      <c r="C60" s="6" t="s">
        <v>29</v>
      </c>
      <c r="D60" s="7" t="s">
        <v>3</v>
      </c>
      <c r="E60" s="8"/>
      <c r="F60" s="9">
        <v>4000</v>
      </c>
      <c r="G60" s="8">
        <f t="shared" si="6"/>
        <v>0</v>
      </c>
      <c r="H60" s="9">
        <v>4000</v>
      </c>
      <c r="I60" s="8">
        <f t="shared" si="7"/>
        <v>0</v>
      </c>
      <c r="J60" s="9">
        <v>4000</v>
      </c>
      <c r="K60" s="8">
        <f t="shared" si="4"/>
        <v>0</v>
      </c>
      <c r="L60" s="9">
        <v>4000</v>
      </c>
      <c r="M60" s="8">
        <f t="shared" si="5"/>
        <v>0</v>
      </c>
      <c r="N60" s="1"/>
    </row>
    <row r="61" spans="1:14" s="13" customFormat="1" ht="30" x14ac:dyDescent="0.25">
      <c r="A61" s="16">
        <v>51</v>
      </c>
      <c r="B61" s="14" t="s">
        <v>30</v>
      </c>
      <c r="C61" s="15" t="s">
        <v>388</v>
      </c>
      <c r="D61" s="7" t="s">
        <v>4</v>
      </c>
      <c r="E61" s="8"/>
      <c r="F61" s="9">
        <v>180</v>
      </c>
      <c r="G61" s="8">
        <f t="shared" si="6"/>
        <v>0</v>
      </c>
      <c r="H61" s="9">
        <v>4</v>
      </c>
      <c r="I61" s="8">
        <f t="shared" si="7"/>
        <v>0</v>
      </c>
      <c r="J61" s="9">
        <v>3</v>
      </c>
      <c r="K61" s="8">
        <f t="shared" si="4"/>
        <v>0</v>
      </c>
      <c r="L61" s="9">
        <v>3</v>
      </c>
      <c r="M61" s="8">
        <f t="shared" si="5"/>
        <v>0</v>
      </c>
    </row>
    <row r="62" spans="1:14" s="13" customFormat="1" x14ac:dyDescent="0.25">
      <c r="A62" s="16">
        <v>52</v>
      </c>
      <c r="B62" s="14" t="s">
        <v>30</v>
      </c>
      <c r="C62" s="15" t="s">
        <v>29</v>
      </c>
      <c r="D62" s="7" t="s">
        <v>3</v>
      </c>
      <c r="E62" s="8"/>
      <c r="F62" s="9">
        <v>12000</v>
      </c>
      <c r="G62" s="8">
        <f t="shared" si="6"/>
        <v>0</v>
      </c>
      <c r="H62" s="9">
        <v>4000</v>
      </c>
      <c r="I62" s="8">
        <f t="shared" si="7"/>
        <v>0</v>
      </c>
      <c r="J62" s="9">
        <v>4000</v>
      </c>
      <c r="K62" s="8">
        <f t="shared" si="4"/>
        <v>0</v>
      </c>
      <c r="L62" s="9">
        <v>4000</v>
      </c>
      <c r="M62" s="8">
        <f t="shared" si="5"/>
        <v>0</v>
      </c>
    </row>
    <row r="63" spans="1:14" s="13" customFormat="1" ht="30" x14ac:dyDescent="0.25">
      <c r="A63" s="16">
        <v>53</v>
      </c>
      <c r="B63" s="14" t="s">
        <v>31</v>
      </c>
      <c r="C63" s="15" t="s">
        <v>32</v>
      </c>
      <c r="D63" s="7" t="s">
        <v>4</v>
      </c>
      <c r="E63" s="8"/>
      <c r="F63" s="9">
        <v>8</v>
      </c>
      <c r="G63" s="8">
        <f t="shared" si="6"/>
        <v>0</v>
      </c>
      <c r="H63" s="9">
        <v>6</v>
      </c>
      <c r="I63" s="8">
        <f t="shared" si="7"/>
        <v>0</v>
      </c>
      <c r="J63" s="9">
        <v>4</v>
      </c>
      <c r="K63" s="8">
        <f t="shared" si="4"/>
        <v>0</v>
      </c>
      <c r="L63" s="9">
        <v>4</v>
      </c>
      <c r="M63" s="8">
        <f t="shared" si="5"/>
        <v>0</v>
      </c>
    </row>
    <row r="64" spans="1:14" s="13" customFormat="1" x14ac:dyDescent="0.25">
      <c r="A64" s="16">
        <v>54</v>
      </c>
      <c r="B64" s="14" t="s">
        <v>31</v>
      </c>
      <c r="C64" s="15" t="s">
        <v>29</v>
      </c>
      <c r="D64" s="7" t="s">
        <v>3</v>
      </c>
      <c r="E64" s="8"/>
      <c r="F64" s="9">
        <v>2000</v>
      </c>
      <c r="G64" s="8">
        <f t="shared" si="6"/>
        <v>0</v>
      </c>
      <c r="H64" s="9">
        <v>2000</v>
      </c>
      <c r="I64" s="8">
        <f t="shared" si="7"/>
        <v>0</v>
      </c>
      <c r="J64" s="9">
        <v>2000</v>
      </c>
      <c r="K64" s="8">
        <f t="shared" si="4"/>
        <v>0</v>
      </c>
      <c r="L64" s="9">
        <v>2000</v>
      </c>
      <c r="M64" s="8">
        <f t="shared" si="5"/>
        <v>0</v>
      </c>
    </row>
    <row r="65" spans="1:14" x14ac:dyDescent="0.25">
      <c r="A65" s="16">
        <v>55</v>
      </c>
      <c r="B65" s="5" t="s">
        <v>219</v>
      </c>
      <c r="C65" s="6" t="s">
        <v>33</v>
      </c>
      <c r="D65" s="7" t="s">
        <v>4</v>
      </c>
      <c r="E65" s="8"/>
      <c r="F65" s="9">
        <v>8</v>
      </c>
      <c r="G65" s="8">
        <f t="shared" si="6"/>
        <v>0</v>
      </c>
      <c r="H65" s="9">
        <v>6</v>
      </c>
      <c r="I65" s="8">
        <f t="shared" si="7"/>
        <v>0</v>
      </c>
      <c r="J65" s="9">
        <v>6</v>
      </c>
      <c r="K65" s="8">
        <f t="shared" si="4"/>
        <v>0</v>
      </c>
      <c r="L65" s="9">
        <v>6</v>
      </c>
      <c r="M65" s="8">
        <f t="shared" si="5"/>
        <v>0</v>
      </c>
      <c r="N65" s="1"/>
    </row>
    <row r="66" spans="1:14" x14ac:dyDescent="0.25">
      <c r="A66" s="16">
        <v>56</v>
      </c>
      <c r="B66" s="5" t="s">
        <v>34</v>
      </c>
      <c r="C66" s="6" t="s">
        <v>35</v>
      </c>
      <c r="D66" s="7" t="s">
        <v>4</v>
      </c>
      <c r="E66" s="8"/>
      <c r="F66" s="9">
        <v>267</v>
      </c>
      <c r="G66" s="8">
        <f t="shared" si="6"/>
        <v>0</v>
      </c>
      <c r="H66" s="9">
        <v>66.666666666666671</v>
      </c>
      <c r="I66" s="8">
        <f t="shared" si="7"/>
        <v>0</v>
      </c>
      <c r="J66" s="9">
        <v>100</v>
      </c>
      <c r="K66" s="8">
        <f t="shared" si="4"/>
        <v>0</v>
      </c>
      <c r="L66" s="9">
        <v>100</v>
      </c>
      <c r="M66" s="8">
        <f t="shared" si="5"/>
        <v>0</v>
      </c>
      <c r="N66" s="1"/>
    </row>
    <row r="67" spans="1:14" ht="30" x14ac:dyDescent="0.25">
      <c r="A67" s="16">
        <v>57</v>
      </c>
      <c r="B67" s="5" t="s">
        <v>36</v>
      </c>
      <c r="C67" s="6" t="s">
        <v>389</v>
      </c>
      <c r="D67" s="7" t="s">
        <v>4</v>
      </c>
      <c r="E67" s="8"/>
      <c r="F67" s="9">
        <v>12</v>
      </c>
      <c r="G67" s="8">
        <f t="shared" si="6"/>
        <v>0</v>
      </c>
      <c r="H67" s="9">
        <v>6</v>
      </c>
      <c r="I67" s="8">
        <f t="shared" si="7"/>
        <v>0</v>
      </c>
      <c r="J67" s="9">
        <v>6</v>
      </c>
      <c r="K67" s="8">
        <f t="shared" si="4"/>
        <v>0</v>
      </c>
      <c r="L67" s="9">
        <v>6</v>
      </c>
      <c r="M67" s="8">
        <f t="shared" si="5"/>
        <v>0</v>
      </c>
      <c r="N67" s="1"/>
    </row>
    <row r="68" spans="1:14" x14ac:dyDescent="0.25">
      <c r="A68" s="16">
        <v>58</v>
      </c>
      <c r="B68" s="5" t="s">
        <v>37</v>
      </c>
      <c r="C68" s="6" t="s">
        <v>390</v>
      </c>
      <c r="D68" s="7" t="s">
        <v>4</v>
      </c>
      <c r="E68" s="8"/>
      <c r="F68" s="9">
        <v>4</v>
      </c>
      <c r="G68" s="8">
        <f t="shared" si="6"/>
        <v>0</v>
      </c>
      <c r="H68" s="9">
        <v>4</v>
      </c>
      <c r="I68" s="8">
        <f t="shared" si="7"/>
        <v>0</v>
      </c>
      <c r="J68" s="9">
        <v>6</v>
      </c>
      <c r="K68" s="8">
        <f t="shared" si="4"/>
        <v>0</v>
      </c>
      <c r="L68" s="9">
        <v>6</v>
      </c>
      <c r="M68" s="8">
        <f t="shared" si="5"/>
        <v>0</v>
      </c>
      <c r="N68" s="1"/>
    </row>
    <row r="69" spans="1:14" x14ac:dyDescent="0.25">
      <c r="A69" s="16">
        <v>59</v>
      </c>
      <c r="B69" s="5" t="s">
        <v>38</v>
      </c>
      <c r="C69" s="6" t="s">
        <v>39</v>
      </c>
      <c r="D69" s="7" t="s">
        <v>4</v>
      </c>
      <c r="E69" s="8"/>
      <c r="F69" s="9">
        <v>12</v>
      </c>
      <c r="G69" s="8">
        <f t="shared" si="6"/>
        <v>0</v>
      </c>
      <c r="H69" s="9">
        <v>6</v>
      </c>
      <c r="I69" s="8">
        <f t="shared" si="7"/>
        <v>0</v>
      </c>
      <c r="J69" s="9">
        <v>6</v>
      </c>
      <c r="K69" s="8">
        <f t="shared" si="4"/>
        <v>0</v>
      </c>
      <c r="L69" s="9">
        <v>6</v>
      </c>
      <c r="M69" s="8">
        <f t="shared" si="5"/>
        <v>0</v>
      </c>
      <c r="N69" s="1"/>
    </row>
    <row r="70" spans="1:14" ht="120" x14ac:dyDescent="0.25">
      <c r="A70" s="16">
        <v>60</v>
      </c>
      <c r="B70" s="5" t="s">
        <v>189</v>
      </c>
      <c r="C70" s="6" t="s">
        <v>213</v>
      </c>
      <c r="D70" s="7" t="s">
        <v>212</v>
      </c>
      <c r="E70" s="8"/>
      <c r="F70" s="9">
        <v>1296</v>
      </c>
      <c r="G70" s="8">
        <f t="shared" si="6"/>
        <v>0</v>
      </c>
      <c r="H70" s="9">
        <v>648</v>
      </c>
      <c r="I70" s="8">
        <f t="shared" si="7"/>
        <v>0</v>
      </c>
      <c r="J70" s="9">
        <v>648</v>
      </c>
      <c r="K70" s="8">
        <f t="shared" si="4"/>
        <v>0</v>
      </c>
      <c r="L70" s="9">
        <v>648</v>
      </c>
      <c r="M70" s="8">
        <f t="shared" si="5"/>
        <v>0</v>
      </c>
      <c r="N70" s="1"/>
    </row>
    <row r="71" spans="1:14" ht="45" x14ac:dyDescent="0.25">
      <c r="A71" s="16">
        <v>61</v>
      </c>
      <c r="B71" s="5" t="s">
        <v>40</v>
      </c>
      <c r="C71" s="6" t="s">
        <v>210</v>
      </c>
      <c r="D71" s="7" t="s">
        <v>4</v>
      </c>
      <c r="E71" s="8"/>
      <c r="F71" s="9">
        <v>4</v>
      </c>
      <c r="G71" s="8">
        <f t="shared" si="6"/>
        <v>0</v>
      </c>
      <c r="H71" s="9">
        <v>4</v>
      </c>
      <c r="I71" s="8">
        <f t="shared" si="7"/>
        <v>0</v>
      </c>
      <c r="J71" s="9">
        <v>6</v>
      </c>
      <c r="K71" s="8">
        <f t="shared" si="4"/>
        <v>0</v>
      </c>
      <c r="L71" s="9">
        <v>6</v>
      </c>
      <c r="M71" s="8">
        <f t="shared" si="5"/>
        <v>0</v>
      </c>
      <c r="N71" s="1"/>
    </row>
    <row r="72" spans="1:14" ht="45" x14ac:dyDescent="0.25">
      <c r="A72" s="16">
        <v>62</v>
      </c>
      <c r="B72" s="5" t="s">
        <v>41</v>
      </c>
      <c r="C72" s="6" t="s">
        <v>211</v>
      </c>
      <c r="D72" s="7" t="s">
        <v>4</v>
      </c>
      <c r="E72" s="8"/>
      <c r="F72" s="9">
        <v>4</v>
      </c>
      <c r="G72" s="8">
        <f t="shared" si="6"/>
        <v>0</v>
      </c>
      <c r="H72" s="9">
        <v>4</v>
      </c>
      <c r="I72" s="8">
        <f t="shared" si="7"/>
        <v>0</v>
      </c>
      <c r="J72" s="9">
        <v>6</v>
      </c>
      <c r="K72" s="8">
        <f t="shared" si="4"/>
        <v>0</v>
      </c>
      <c r="L72" s="9">
        <v>6</v>
      </c>
      <c r="M72" s="8">
        <f t="shared" si="5"/>
        <v>0</v>
      </c>
      <c r="N72" s="1"/>
    </row>
    <row r="73" spans="1:14" ht="30" x14ac:dyDescent="0.25">
      <c r="A73" s="16">
        <v>63</v>
      </c>
      <c r="B73" s="5" t="s">
        <v>42</v>
      </c>
      <c r="C73" s="6" t="s">
        <v>43</v>
      </c>
      <c r="D73" s="7" t="s">
        <v>4</v>
      </c>
      <c r="E73" s="8"/>
      <c r="F73" s="9">
        <v>4</v>
      </c>
      <c r="G73" s="8">
        <f t="shared" si="6"/>
        <v>0</v>
      </c>
      <c r="H73" s="9">
        <v>4</v>
      </c>
      <c r="I73" s="8">
        <f t="shared" si="7"/>
        <v>0</v>
      </c>
      <c r="J73" s="9">
        <v>6</v>
      </c>
      <c r="K73" s="8">
        <f t="shared" si="4"/>
        <v>0</v>
      </c>
      <c r="L73" s="9">
        <v>6</v>
      </c>
      <c r="M73" s="8">
        <f t="shared" si="5"/>
        <v>0</v>
      </c>
      <c r="N73" s="1"/>
    </row>
    <row r="74" spans="1:14" x14ac:dyDescent="0.25">
      <c r="A74" s="16">
        <v>64</v>
      </c>
      <c r="B74" s="5" t="s">
        <v>391</v>
      </c>
      <c r="C74" s="6" t="s">
        <v>44</v>
      </c>
      <c r="D74" s="7" t="s">
        <v>4</v>
      </c>
      <c r="E74" s="8"/>
      <c r="F74" s="9">
        <v>80</v>
      </c>
      <c r="G74" s="8">
        <f t="shared" si="6"/>
        <v>0</v>
      </c>
      <c r="H74" s="9">
        <v>80</v>
      </c>
      <c r="I74" s="8">
        <f t="shared" si="7"/>
        <v>0</v>
      </c>
      <c r="J74" s="9">
        <v>120</v>
      </c>
      <c r="K74" s="8">
        <f t="shared" si="4"/>
        <v>0</v>
      </c>
      <c r="L74" s="9">
        <v>120</v>
      </c>
      <c r="M74" s="8">
        <f t="shared" si="5"/>
        <v>0</v>
      </c>
      <c r="N74" s="1"/>
    </row>
    <row r="75" spans="1:14" ht="30" x14ac:dyDescent="0.25">
      <c r="A75" s="16">
        <v>65</v>
      </c>
      <c r="B75" s="5" t="s">
        <v>223</v>
      </c>
      <c r="C75" s="6" t="s">
        <v>238</v>
      </c>
      <c r="D75" s="7" t="s">
        <v>4</v>
      </c>
      <c r="E75" s="8"/>
      <c r="F75" s="9">
        <v>24</v>
      </c>
      <c r="G75" s="8">
        <f t="shared" si="6"/>
        <v>0</v>
      </c>
      <c r="H75" s="9">
        <v>24</v>
      </c>
      <c r="I75" s="8">
        <f t="shared" si="7"/>
        <v>0</v>
      </c>
      <c r="J75" s="9">
        <v>36</v>
      </c>
      <c r="K75" s="8">
        <f t="shared" si="4"/>
        <v>0</v>
      </c>
      <c r="L75" s="9">
        <v>36</v>
      </c>
      <c r="M75" s="8">
        <f t="shared" si="5"/>
        <v>0</v>
      </c>
      <c r="N75" s="1"/>
    </row>
    <row r="76" spans="1:14" ht="45" x14ac:dyDescent="0.25">
      <c r="A76" s="16">
        <v>66</v>
      </c>
      <c r="B76" s="5" t="s">
        <v>201</v>
      </c>
      <c r="C76" s="6" t="s">
        <v>208</v>
      </c>
      <c r="D76" s="7" t="s">
        <v>4</v>
      </c>
      <c r="E76" s="8"/>
      <c r="F76" s="9">
        <v>2</v>
      </c>
      <c r="G76" s="8">
        <f t="shared" si="6"/>
        <v>0</v>
      </c>
      <c r="H76" s="9">
        <v>2</v>
      </c>
      <c r="I76" s="8">
        <f t="shared" si="7"/>
        <v>0</v>
      </c>
      <c r="J76" s="9"/>
      <c r="K76" s="8">
        <f t="shared" si="4"/>
        <v>0</v>
      </c>
      <c r="L76" s="9"/>
      <c r="M76" s="8">
        <f t="shared" si="5"/>
        <v>0</v>
      </c>
      <c r="N76" s="1"/>
    </row>
    <row r="77" spans="1:14" ht="30" x14ac:dyDescent="0.25">
      <c r="A77" s="16">
        <v>67</v>
      </c>
      <c r="B77" s="5" t="s">
        <v>202</v>
      </c>
      <c r="C77" s="6" t="s">
        <v>203</v>
      </c>
      <c r="D77" s="7" t="s">
        <v>45</v>
      </c>
      <c r="E77" s="8"/>
      <c r="F77" s="9">
        <v>1500</v>
      </c>
      <c r="G77" s="8">
        <f t="shared" si="6"/>
        <v>0</v>
      </c>
      <c r="H77" s="9">
        <v>1500</v>
      </c>
      <c r="I77" s="8">
        <f t="shared" si="7"/>
        <v>0</v>
      </c>
      <c r="J77" s="9">
        <v>1500</v>
      </c>
      <c r="K77" s="8">
        <f t="shared" si="4"/>
        <v>0</v>
      </c>
      <c r="L77" s="9"/>
      <c r="M77" s="8">
        <f t="shared" si="5"/>
        <v>0</v>
      </c>
      <c r="N77" s="1"/>
    </row>
    <row r="78" spans="1:14" ht="30" x14ac:dyDescent="0.25">
      <c r="A78" s="16">
        <v>68</v>
      </c>
      <c r="B78" s="5" t="s">
        <v>46</v>
      </c>
      <c r="C78" s="6" t="s">
        <v>47</v>
      </c>
      <c r="D78" s="7" t="s">
        <v>4</v>
      </c>
      <c r="E78" s="8"/>
      <c r="F78" s="9">
        <v>50</v>
      </c>
      <c r="G78" s="8">
        <f t="shared" si="6"/>
        <v>0</v>
      </c>
      <c r="H78" s="9">
        <v>50</v>
      </c>
      <c r="I78" s="8">
        <f t="shared" si="7"/>
        <v>0</v>
      </c>
      <c r="J78" s="9">
        <v>50</v>
      </c>
      <c r="K78" s="8">
        <f t="shared" si="4"/>
        <v>0</v>
      </c>
      <c r="L78" s="9"/>
      <c r="M78" s="8">
        <f t="shared" si="5"/>
        <v>0</v>
      </c>
      <c r="N78" s="1"/>
    </row>
    <row r="79" spans="1:14" ht="150" x14ac:dyDescent="0.25">
      <c r="A79" s="16">
        <v>69</v>
      </c>
      <c r="B79" s="5" t="s">
        <v>49</v>
      </c>
      <c r="C79" s="6" t="s">
        <v>392</v>
      </c>
      <c r="D79" s="7" t="s">
        <v>48</v>
      </c>
      <c r="E79" s="8"/>
      <c r="F79" s="9">
        <v>136</v>
      </c>
      <c r="G79" s="8">
        <f t="shared" si="6"/>
        <v>0</v>
      </c>
      <c r="H79" s="9">
        <v>88</v>
      </c>
      <c r="I79" s="8">
        <f t="shared" si="7"/>
        <v>0</v>
      </c>
      <c r="J79" s="9">
        <v>80</v>
      </c>
      <c r="K79" s="8">
        <f t="shared" si="4"/>
        <v>0</v>
      </c>
      <c r="L79" s="9">
        <v>98</v>
      </c>
      <c r="M79" s="8">
        <f t="shared" si="5"/>
        <v>0</v>
      </c>
      <c r="N79" s="1"/>
    </row>
    <row r="80" spans="1:14" x14ac:dyDescent="0.25">
      <c r="A80" s="16">
        <v>70</v>
      </c>
      <c r="B80" s="5" t="s">
        <v>186</v>
      </c>
      <c r="C80" s="6" t="s">
        <v>198</v>
      </c>
      <c r="D80" s="7" t="s">
        <v>4</v>
      </c>
      <c r="E80" s="8"/>
      <c r="F80" s="9">
        <v>20</v>
      </c>
      <c r="G80" s="8">
        <f t="shared" si="6"/>
        <v>0</v>
      </c>
      <c r="H80" s="9">
        <v>4</v>
      </c>
      <c r="I80" s="8">
        <f t="shared" si="7"/>
        <v>0</v>
      </c>
      <c r="J80" s="9">
        <v>6</v>
      </c>
      <c r="K80" s="8">
        <f t="shared" si="4"/>
        <v>0</v>
      </c>
      <c r="L80" s="9">
        <v>6</v>
      </c>
      <c r="M80" s="8">
        <f t="shared" si="5"/>
        <v>0</v>
      </c>
      <c r="N80" s="1"/>
    </row>
    <row r="81" spans="1:14" ht="45" x14ac:dyDescent="0.25">
      <c r="A81" s="16">
        <v>71</v>
      </c>
      <c r="B81" s="5" t="s">
        <v>196</v>
      </c>
      <c r="C81" s="6" t="s">
        <v>215</v>
      </c>
      <c r="D81" s="7" t="s">
        <v>4</v>
      </c>
      <c r="E81" s="8"/>
      <c r="F81" s="9">
        <v>12</v>
      </c>
      <c r="G81" s="8">
        <f t="shared" si="6"/>
        <v>0</v>
      </c>
      <c r="H81" s="9">
        <v>4</v>
      </c>
      <c r="I81" s="8">
        <f t="shared" si="7"/>
        <v>0</v>
      </c>
      <c r="J81" s="9">
        <v>3</v>
      </c>
      <c r="K81" s="8">
        <f t="shared" si="4"/>
        <v>0</v>
      </c>
      <c r="L81" s="9">
        <v>3</v>
      </c>
      <c r="M81" s="8">
        <f t="shared" si="5"/>
        <v>0</v>
      </c>
      <c r="N81" s="1"/>
    </row>
    <row r="82" spans="1:14" ht="45" x14ac:dyDescent="0.25">
      <c r="A82" s="16">
        <v>72</v>
      </c>
      <c r="B82" s="5" t="s">
        <v>50</v>
      </c>
      <c r="C82" s="6" t="s">
        <v>51</v>
      </c>
      <c r="D82" s="7" t="s">
        <v>393</v>
      </c>
      <c r="E82" s="8"/>
      <c r="F82" s="9">
        <v>400</v>
      </c>
      <c r="G82" s="8">
        <f t="shared" si="6"/>
        <v>0</v>
      </c>
      <c r="H82" s="9">
        <v>200</v>
      </c>
      <c r="I82" s="8">
        <f t="shared" si="7"/>
        <v>0</v>
      </c>
      <c r="J82" s="9">
        <v>100</v>
      </c>
      <c r="K82" s="8">
        <f t="shared" si="4"/>
        <v>0</v>
      </c>
      <c r="L82" s="9">
        <v>100</v>
      </c>
      <c r="M82" s="8">
        <f t="shared" si="5"/>
        <v>0</v>
      </c>
      <c r="N82" s="1"/>
    </row>
    <row r="83" spans="1:14" ht="30" x14ac:dyDescent="0.25">
      <c r="A83" s="16">
        <v>73</v>
      </c>
      <c r="B83" s="5" t="s">
        <v>52</v>
      </c>
      <c r="C83" s="6" t="s">
        <v>53</v>
      </c>
      <c r="D83" s="7" t="s">
        <v>393</v>
      </c>
      <c r="E83" s="8"/>
      <c r="F83" s="9">
        <v>400</v>
      </c>
      <c r="G83" s="8">
        <f t="shared" si="6"/>
        <v>0</v>
      </c>
      <c r="H83" s="9">
        <v>100</v>
      </c>
      <c r="I83" s="8">
        <f t="shared" si="7"/>
        <v>0</v>
      </c>
      <c r="J83" s="9">
        <v>100</v>
      </c>
      <c r="K83" s="8">
        <f t="shared" si="4"/>
        <v>0</v>
      </c>
      <c r="L83" s="9">
        <v>100</v>
      </c>
      <c r="M83" s="8">
        <f t="shared" si="5"/>
        <v>0</v>
      </c>
      <c r="N83" s="1"/>
    </row>
    <row r="84" spans="1:14" ht="45" x14ac:dyDescent="0.25">
      <c r="A84" s="16">
        <v>74</v>
      </c>
      <c r="B84" s="27" t="s">
        <v>205</v>
      </c>
      <c r="C84" s="6" t="s">
        <v>239</v>
      </c>
      <c r="D84" s="7" t="s">
        <v>4</v>
      </c>
      <c r="E84" s="8"/>
      <c r="F84" s="9">
        <v>4</v>
      </c>
      <c r="G84" s="8">
        <f t="shared" si="6"/>
        <v>0</v>
      </c>
      <c r="H84" s="9">
        <v>2</v>
      </c>
      <c r="I84" s="8">
        <f t="shared" si="7"/>
        <v>0</v>
      </c>
      <c r="J84" s="9">
        <v>3</v>
      </c>
      <c r="K84" s="8">
        <f t="shared" si="4"/>
        <v>0</v>
      </c>
      <c r="L84" s="9">
        <v>3</v>
      </c>
      <c r="M84" s="8">
        <f t="shared" si="5"/>
        <v>0</v>
      </c>
      <c r="N84" s="1"/>
    </row>
    <row r="85" spans="1:14" s="13" customFormat="1" x14ac:dyDescent="0.25">
      <c r="A85" s="16">
        <v>75</v>
      </c>
      <c r="B85" s="28" t="s">
        <v>236</v>
      </c>
      <c r="C85" s="15" t="s">
        <v>235</v>
      </c>
      <c r="D85" s="7" t="s">
        <v>372</v>
      </c>
      <c r="E85" s="8"/>
      <c r="F85" s="9">
        <v>288</v>
      </c>
      <c r="G85" s="8">
        <f t="shared" si="6"/>
        <v>0</v>
      </c>
      <c r="H85" s="9">
        <v>96</v>
      </c>
      <c r="I85" s="8">
        <f t="shared" si="7"/>
        <v>0</v>
      </c>
      <c r="J85" s="9">
        <v>144</v>
      </c>
      <c r="K85" s="8">
        <f t="shared" si="4"/>
        <v>0</v>
      </c>
      <c r="L85" s="9">
        <v>144</v>
      </c>
      <c r="M85" s="8">
        <f t="shared" si="5"/>
        <v>0</v>
      </c>
    </row>
    <row r="86" spans="1:14" ht="30.75" thickBot="1" x14ac:dyDescent="0.3">
      <c r="A86" s="16">
        <v>76</v>
      </c>
      <c r="B86" s="29" t="s">
        <v>297</v>
      </c>
      <c r="C86" s="6" t="s">
        <v>298</v>
      </c>
      <c r="D86" s="16" t="s">
        <v>212</v>
      </c>
      <c r="E86" s="8"/>
      <c r="F86" s="9">
        <v>4</v>
      </c>
      <c r="G86" s="8">
        <f t="shared" si="6"/>
        <v>0</v>
      </c>
      <c r="H86" s="9">
        <v>4</v>
      </c>
      <c r="I86" s="8">
        <f t="shared" si="7"/>
        <v>0</v>
      </c>
      <c r="J86" s="9">
        <v>6</v>
      </c>
      <c r="K86" s="8">
        <f t="shared" si="4"/>
        <v>0</v>
      </c>
      <c r="L86" s="9">
        <v>6</v>
      </c>
      <c r="M86" s="8">
        <f t="shared" si="5"/>
        <v>0</v>
      </c>
      <c r="N86" s="1"/>
    </row>
    <row r="87" spans="1:14" ht="30" x14ac:dyDescent="0.25">
      <c r="A87" s="16">
        <v>77</v>
      </c>
      <c r="B87" s="30" t="s">
        <v>299</v>
      </c>
      <c r="C87" s="15" t="s">
        <v>300</v>
      </c>
      <c r="D87" s="16" t="s">
        <v>212</v>
      </c>
      <c r="E87" s="8"/>
      <c r="F87" s="9">
        <v>14</v>
      </c>
      <c r="G87" s="8">
        <f t="shared" si="6"/>
        <v>0</v>
      </c>
      <c r="H87" s="9">
        <v>14</v>
      </c>
      <c r="I87" s="8">
        <f t="shared" si="7"/>
        <v>0</v>
      </c>
      <c r="J87" s="9">
        <v>12</v>
      </c>
      <c r="K87" s="8">
        <f t="shared" si="4"/>
        <v>0</v>
      </c>
      <c r="L87" s="9">
        <v>12</v>
      </c>
      <c r="M87" s="8">
        <f t="shared" si="5"/>
        <v>0</v>
      </c>
      <c r="N87" s="1"/>
    </row>
    <row r="88" spans="1:14" ht="30" x14ac:dyDescent="0.25">
      <c r="A88" s="16">
        <v>78</v>
      </c>
      <c r="B88" s="31" t="s">
        <v>301</v>
      </c>
      <c r="C88" s="15" t="s">
        <v>302</v>
      </c>
      <c r="D88" s="16" t="s">
        <v>212</v>
      </c>
      <c r="E88" s="8"/>
      <c r="F88" s="9">
        <v>120</v>
      </c>
      <c r="G88" s="8">
        <f t="shared" si="6"/>
        <v>0</v>
      </c>
      <c r="H88" s="9"/>
      <c r="I88" s="8">
        <f t="shared" si="7"/>
        <v>0</v>
      </c>
      <c r="J88" s="9"/>
      <c r="K88" s="8">
        <f t="shared" si="4"/>
        <v>0</v>
      </c>
      <c r="L88" s="9"/>
      <c r="M88" s="8">
        <f t="shared" si="5"/>
        <v>0</v>
      </c>
      <c r="N88" s="1"/>
    </row>
    <row r="89" spans="1:14" s="13" customFormat="1" x14ac:dyDescent="0.25">
      <c r="A89" s="73"/>
      <c r="B89" s="75"/>
      <c r="C89" s="71" t="s">
        <v>414</v>
      </c>
      <c r="D89" s="72"/>
      <c r="E89" s="21"/>
      <c r="F89" s="21"/>
      <c r="G89" s="8">
        <f>SUM(G50:G88)</f>
        <v>0</v>
      </c>
      <c r="H89" s="21"/>
      <c r="I89" s="8">
        <f>SUM(I50:I88)</f>
        <v>0</v>
      </c>
      <c r="J89" s="21"/>
      <c r="K89" s="8">
        <f>SUM(K50:K88)</f>
        <v>0</v>
      </c>
      <c r="L89" s="21"/>
      <c r="M89" s="8">
        <f>SUM(M50:M88)</f>
        <v>0</v>
      </c>
    </row>
    <row r="90" spans="1:14" s="13" customFormat="1" x14ac:dyDescent="0.25">
      <c r="D90" s="23"/>
      <c r="E90" s="24"/>
      <c r="F90" s="24"/>
      <c r="G90" s="24"/>
      <c r="H90" s="24"/>
      <c r="I90" s="24"/>
      <c r="J90" s="24"/>
      <c r="K90" s="24"/>
      <c r="L90" s="24"/>
      <c r="M90" s="24"/>
    </row>
    <row r="91" spans="1:14" s="13" customFormat="1" x14ac:dyDescent="0.25">
      <c r="A91" s="60" t="s">
        <v>54</v>
      </c>
      <c r="B91" s="60"/>
      <c r="C91" s="60"/>
      <c r="D91" s="60"/>
      <c r="E91" s="60"/>
      <c r="F91" s="60"/>
      <c r="G91" s="60"/>
      <c r="H91" s="60"/>
      <c r="I91" s="60"/>
      <c r="J91" s="60"/>
      <c r="K91" s="60"/>
      <c r="L91" s="60"/>
      <c r="M91" s="60"/>
    </row>
    <row r="92" spans="1:14" s="13" customFormat="1" ht="15.75" customHeight="1" x14ac:dyDescent="0.25">
      <c r="A92" s="69" t="s">
        <v>376</v>
      </c>
      <c r="B92" s="69" t="s">
        <v>1</v>
      </c>
      <c r="C92" s="69" t="s">
        <v>2</v>
      </c>
      <c r="D92" s="69" t="s">
        <v>3</v>
      </c>
      <c r="E92" s="69" t="s">
        <v>378</v>
      </c>
      <c r="F92" s="67" t="s">
        <v>379</v>
      </c>
      <c r="G92" s="68"/>
      <c r="H92" s="67" t="s">
        <v>380</v>
      </c>
      <c r="I92" s="68"/>
      <c r="J92" s="67" t="s">
        <v>381</v>
      </c>
      <c r="K92" s="68"/>
      <c r="L92" s="67" t="s">
        <v>382</v>
      </c>
      <c r="M92" s="68"/>
    </row>
    <row r="93" spans="1:14" s="13" customFormat="1" ht="29.25" customHeight="1" x14ac:dyDescent="0.25">
      <c r="A93" s="69"/>
      <c r="B93" s="69"/>
      <c r="C93" s="69"/>
      <c r="D93" s="69"/>
      <c r="E93" s="69"/>
      <c r="F93" s="67" t="s">
        <v>231</v>
      </c>
      <c r="G93" s="68"/>
      <c r="H93" s="67" t="s">
        <v>383</v>
      </c>
      <c r="I93" s="68"/>
      <c r="J93" s="67" t="s">
        <v>384</v>
      </c>
      <c r="K93" s="68"/>
      <c r="L93" s="67" t="s">
        <v>385</v>
      </c>
      <c r="M93" s="68"/>
    </row>
    <row r="94" spans="1:14" s="13" customFormat="1" x14ac:dyDescent="0.25">
      <c r="A94" s="69"/>
      <c r="B94" s="69"/>
      <c r="C94" s="69"/>
      <c r="D94" s="69"/>
      <c r="E94" s="69"/>
      <c r="F94" s="3" t="s">
        <v>253</v>
      </c>
      <c r="G94" s="3" t="s">
        <v>411</v>
      </c>
      <c r="H94" s="3" t="s">
        <v>253</v>
      </c>
      <c r="I94" s="3" t="s">
        <v>411</v>
      </c>
      <c r="J94" s="3" t="s">
        <v>253</v>
      </c>
      <c r="K94" s="3" t="s">
        <v>411</v>
      </c>
      <c r="L94" s="3" t="s">
        <v>253</v>
      </c>
      <c r="M94" s="3" t="s">
        <v>411</v>
      </c>
    </row>
    <row r="95" spans="1:14" ht="30" x14ac:dyDescent="0.25">
      <c r="A95" s="16">
        <v>79</v>
      </c>
      <c r="B95" s="32" t="s">
        <v>394</v>
      </c>
      <c r="C95" s="6" t="s">
        <v>185</v>
      </c>
      <c r="D95" s="7" t="s">
        <v>55</v>
      </c>
      <c r="E95" s="8"/>
      <c r="F95" s="9">
        <v>6000</v>
      </c>
      <c r="G95" s="8">
        <f>E95*F95</f>
        <v>0</v>
      </c>
      <c r="H95" s="9">
        <v>2000</v>
      </c>
      <c r="I95" s="8">
        <f>E95*H95</f>
        <v>0</v>
      </c>
      <c r="J95" s="9">
        <v>3000</v>
      </c>
      <c r="K95" s="8">
        <f>E95*J95</f>
        <v>0</v>
      </c>
      <c r="L95" s="9">
        <v>1000</v>
      </c>
      <c r="M95" s="8">
        <f>E95*L95</f>
        <v>0</v>
      </c>
      <c r="N95" s="1"/>
    </row>
    <row r="96" spans="1:14" ht="30" x14ac:dyDescent="0.25">
      <c r="A96" s="16">
        <v>80</v>
      </c>
      <c r="B96" s="32" t="s">
        <v>183</v>
      </c>
      <c r="C96" s="6" t="s">
        <v>184</v>
      </c>
      <c r="D96" s="7" t="s">
        <v>4</v>
      </c>
      <c r="E96" s="8"/>
      <c r="F96" s="9">
        <v>10</v>
      </c>
      <c r="G96" s="8">
        <f t="shared" ref="G96:G141" si="8">E96*F96</f>
        <v>0</v>
      </c>
      <c r="H96" s="9"/>
      <c r="I96" s="8">
        <f t="shared" ref="I96:I141" si="9">E96*H96</f>
        <v>0</v>
      </c>
      <c r="J96" s="9"/>
      <c r="K96" s="8">
        <f t="shared" ref="K96:K141" si="10">E96*J96</f>
        <v>0</v>
      </c>
      <c r="L96" s="9"/>
      <c r="M96" s="8">
        <f t="shared" ref="M96:M141" si="11">E96*L96</f>
        <v>0</v>
      </c>
      <c r="N96" s="1"/>
    </row>
    <row r="97" spans="1:14" x14ac:dyDescent="0.25">
      <c r="A97" s="16">
        <v>81</v>
      </c>
      <c r="B97" s="32" t="s">
        <v>56</v>
      </c>
      <c r="C97" s="6" t="s">
        <v>57</v>
      </c>
      <c r="D97" s="7" t="s">
        <v>4</v>
      </c>
      <c r="E97" s="8"/>
      <c r="F97" s="9">
        <v>800</v>
      </c>
      <c r="G97" s="8">
        <f t="shared" si="8"/>
        <v>0</v>
      </c>
      <c r="H97" s="9">
        <v>320</v>
      </c>
      <c r="I97" s="8">
        <f t="shared" si="9"/>
        <v>0</v>
      </c>
      <c r="J97" s="9">
        <v>600</v>
      </c>
      <c r="K97" s="8">
        <f t="shared" si="10"/>
        <v>0</v>
      </c>
      <c r="L97" s="9">
        <v>480</v>
      </c>
      <c r="M97" s="8">
        <f t="shared" si="11"/>
        <v>0</v>
      </c>
      <c r="N97" s="1"/>
    </row>
    <row r="98" spans="1:14" x14ac:dyDescent="0.25">
      <c r="A98" s="16">
        <v>82</v>
      </c>
      <c r="B98" s="32" t="s">
        <v>58</v>
      </c>
      <c r="C98" s="6" t="s">
        <v>59</v>
      </c>
      <c r="D98" s="7" t="s">
        <v>4</v>
      </c>
      <c r="E98" s="8"/>
      <c r="F98" s="9">
        <v>1800</v>
      </c>
      <c r="G98" s="8">
        <f t="shared" si="8"/>
        <v>0</v>
      </c>
      <c r="H98" s="9">
        <v>720</v>
      </c>
      <c r="I98" s="8">
        <f t="shared" si="9"/>
        <v>0</v>
      </c>
      <c r="J98" s="9">
        <v>144</v>
      </c>
      <c r="K98" s="8">
        <f t="shared" si="10"/>
        <v>0</v>
      </c>
      <c r="L98" s="9">
        <v>72</v>
      </c>
      <c r="M98" s="8">
        <f t="shared" si="11"/>
        <v>0</v>
      </c>
      <c r="N98" s="1"/>
    </row>
    <row r="99" spans="1:14" s="23" customFormat="1" ht="90" x14ac:dyDescent="0.25">
      <c r="A99" s="16">
        <v>83</v>
      </c>
      <c r="B99" s="14" t="s">
        <v>206</v>
      </c>
      <c r="C99" s="15" t="s">
        <v>220</v>
      </c>
      <c r="D99" s="7" t="s">
        <v>207</v>
      </c>
      <c r="E99" s="8"/>
      <c r="F99" s="9">
        <v>8000</v>
      </c>
      <c r="G99" s="8">
        <f t="shared" si="8"/>
        <v>0</v>
      </c>
      <c r="H99" s="9">
        <v>2000</v>
      </c>
      <c r="I99" s="8">
        <f t="shared" si="9"/>
        <v>0</v>
      </c>
      <c r="J99" s="9">
        <v>450</v>
      </c>
      <c r="K99" s="8">
        <f t="shared" si="10"/>
        <v>0</v>
      </c>
      <c r="L99" s="9">
        <v>450</v>
      </c>
      <c r="M99" s="8">
        <f t="shared" si="11"/>
        <v>0</v>
      </c>
    </row>
    <row r="100" spans="1:14" s="23" customFormat="1" ht="30" x14ac:dyDescent="0.25">
      <c r="A100" s="16">
        <v>84</v>
      </c>
      <c r="B100" s="14" t="s">
        <v>61</v>
      </c>
      <c r="C100" s="15" t="s">
        <v>62</v>
      </c>
      <c r="D100" s="7" t="s">
        <v>4</v>
      </c>
      <c r="E100" s="8"/>
      <c r="F100" s="9">
        <v>132</v>
      </c>
      <c r="G100" s="8">
        <f t="shared" si="8"/>
        <v>0</v>
      </c>
      <c r="H100" s="9">
        <v>32</v>
      </c>
      <c r="I100" s="8">
        <f t="shared" si="9"/>
        <v>0</v>
      </c>
      <c r="J100" s="9">
        <v>32</v>
      </c>
      <c r="K100" s="8">
        <f t="shared" si="10"/>
        <v>0</v>
      </c>
      <c r="L100" s="9">
        <v>9</v>
      </c>
      <c r="M100" s="8">
        <f t="shared" si="11"/>
        <v>0</v>
      </c>
    </row>
    <row r="101" spans="1:14" ht="45" x14ac:dyDescent="0.25">
      <c r="A101" s="16">
        <v>85</v>
      </c>
      <c r="B101" s="5" t="s">
        <v>63</v>
      </c>
      <c r="C101" s="6" t="s">
        <v>64</v>
      </c>
      <c r="D101" s="7" t="s">
        <v>4</v>
      </c>
      <c r="E101" s="8"/>
      <c r="F101" s="9">
        <v>110</v>
      </c>
      <c r="G101" s="8">
        <f t="shared" si="8"/>
        <v>0</v>
      </c>
      <c r="H101" s="9">
        <v>10</v>
      </c>
      <c r="I101" s="8">
        <f t="shared" si="9"/>
        <v>0</v>
      </c>
      <c r="J101" s="9">
        <v>12</v>
      </c>
      <c r="K101" s="8">
        <f t="shared" si="10"/>
        <v>0</v>
      </c>
      <c r="L101" s="9">
        <v>12</v>
      </c>
      <c r="M101" s="8">
        <f t="shared" si="11"/>
        <v>0</v>
      </c>
      <c r="N101" s="1"/>
    </row>
    <row r="102" spans="1:14" ht="30" x14ac:dyDescent="0.25">
      <c r="A102" s="16">
        <v>86</v>
      </c>
      <c r="B102" s="5" t="s">
        <v>65</v>
      </c>
      <c r="C102" s="6" t="s">
        <v>66</v>
      </c>
      <c r="D102" s="7" t="s">
        <v>4</v>
      </c>
      <c r="E102" s="8"/>
      <c r="F102" s="9">
        <v>200</v>
      </c>
      <c r="G102" s="8">
        <f t="shared" si="8"/>
        <v>0</v>
      </c>
      <c r="H102" s="9">
        <v>24</v>
      </c>
      <c r="I102" s="8">
        <f t="shared" si="9"/>
        <v>0</v>
      </c>
      <c r="J102" s="9">
        <v>24</v>
      </c>
      <c r="K102" s="8">
        <f t="shared" si="10"/>
        <v>0</v>
      </c>
      <c r="L102" s="9"/>
      <c r="M102" s="8">
        <f t="shared" si="11"/>
        <v>0</v>
      </c>
      <c r="N102" s="1"/>
    </row>
    <row r="103" spans="1:14" ht="45" x14ac:dyDescent="0.25">
      <c r="A103" s="16">
        <v>87</v>
      </c>
      <c r="B103" s="5" t="s">
        <v>67</v>
      </c>
      <c r="C103" s="6" t="s">
        <v>68</v>
      </c>
      <c r="D103" s="7" t="s">
        <v>4</v>
      </c>
      <c r="E103" s="8"/>
      <c r="F103" s="9">
        <v>216</v>
      </c>
      <c r="G103" s="8">
        <f t="shared" si="8"/>
        <v>0</v>
      </c>
      <c r="H103" s="9">
        <v>16</v>
      </c>
      <c r="I103" s="8">
        <f t="shared" si="9"/>
        <v>0</v>
      </c>
      <c r="J103" s="9">
        <v>12</v>
      </c>
      <c r="K103" s="8">
        <f t="shared" si="10"/>
        <v>0</v>
      </c>
      <c r="L103" s="9"/>
      <c r="M103" s="8">
        <f t="shared" si="11"/>
        <v>0</v>
      </c>
      <c r="N103" s="1"/>
    </row>
    <row r="104" spans="1:14" ht="45" x14ac:dyDescent="0.25">
      <c r="A104" s="16">
        <v>88</v>
      </c>
      <c r="B104" s="5" t="s">
        <v>69</v>
      </c>
      <c r="C104" s="6" t="s">
        <v>70</v>
      </c>
      <c r="D104" s="7" t="s">
        <v>4</v>
      </c>
      <c r="E104" s="8"/>
      <c r="F104" s="9">
        <v>216</v>
      </c>
      <c r="G104" s="8">
        <f t="shared" si="8"/>
        <v>0</v>
      </c>
      <c r="H104" s="9">
        <v>16</v>
      </c>
      <c r="I104" s="8">
        <f t="shared" si="9"/>
        <v>0</v>
      </c>
      <c r="J104" s="9">
        <v>12</v>
      </c>
      <c r="K104" s="8">
        <f t="shared" si="10"/>
        <v>0</v>
      </c>
      <c r="L104" s="9"/>
      <c r="M104" s="8">
        <f t="shared" si="11"/>
        <v>0</v>
      </c>
      <c r="N104" s="1"/>
    </row>
    <row r="105" spans="1:14" ht="30" x14ac:dyDescent="0.25">
      <c r="A105" s="16">
        <v>89</v>
      </c>
      <c r="B105" s="5" t="s">
        <v>71</v>
      </c>
      <c r="C105" s="6" t="s">
        <v>72</v>
      </c>
      <c r="D105" s="7" t="s">
        <v>4</v>
      </c>
      <c r="E105" s="8"/>
      <c r="F105" s="9">
        <v>32</v>
      </c>
      <c r="G105" s="8">
        <f t="shared" si="8"/>
        <v>0</v>
      </c>
      <c r="H105" s="9">
        <v>24</v>
      </c>
      <c r="I105" s="8">
        <f t="shared" si="9"/>
        <v>0</v>
      </c>
      <c r="J105" s="9">
        <v>24</v>
      </c>
      <c r="K105" s="8">
        <f t="shared" si="10"/>
        <v>0</v>
      </c>
      <c r="L105" s="9"/>
      <c r="M105" s="8">
        <f t="shared" si="11"/>
        <v>0</v>
      </c>
      <c r="N105" s="1"/>
    </row>
    <row r="106" spans="1:14" ht="30" x14ac:dyDescent="0.25">
      <c r="A106" s="16">
        <v>90</v>
      </c>
      <c r="B106" s="5" t="s">
        <v>303</v>
      </c>
      <c r="C106" s="6" t="s">
        <v>73</v>
      </c>
      <c r="D106" s="7" t="s">
        <v>45</v>
      </c>
      <c r="E106" s="8"/>
      <c r="F106" s="9">
        <v>1000</v>
      </c>
      <c r="G106" s="8">
        <f t="shared" si="8"/>
        <v>0</v>
      </c>
      <c r="H106" s="9">
        <v>100</v>
      </c>
      <c r="I106" s="8">
        <f t="shared" si="9"/>
        <v>0</v>
      </c>
      <c r="J106" s="9">
        <v>100</v>
      </c>
      <c r="K106" s="8">
        <f t="shared" si="10"/>
        <v>0</v>
      </c>
      <c r="L106" s="9">
        <v>100</v>
      </c>
      <c r="M106" s="8">
        <f t="shared" si="11"/>
        <v>0</v>
      </c>
      <c r="N106" s="1"/>
    </row>
    <row r="107" spans="1:14" x14ac:dyDescent="0.25">
      <c r="A107" s="16">
        <v>91</v>
      </c>
      <c r="B107" s="5" t="s">
        <v>74</v>
      </c>
      <c r="C107" s="6" t="s">
        <v>75</v>
      </c>
      <c r="D107" s="7" t="s">
        <v>4</v>
      </c>
      <c r="E107" s="8"/>
      <c r="F107" s="9">
        <v>20</v>
      </c>
      <c r="G107" s="8">
        <f t="shared" si="8"/>
        <v>0</v>
      </c>
      <c r="H107" s="9">
        <v>20</v>
      </c>
      <c r="I107" s="8">
        <f t="shared" si="9"/>
        <v>0</v>
      </c>
      <c r="J107" s="9">
        <v>30</v>
      </c>
      <c r="K107" s="8">
        <f t="shared" si="10"/>
        <v>0</v>
      </c>
      <c r="L107" s="9">
        <v>30</v>
      </c>
      <c r="M107" s="8">
        <f t="shared" si="11"/>
        <v>0</v>
      </c>
      <c r="N107" s="1"/>
    </row>
    <row r="108" spans="1:14" x14ac:dyDescent="0.25">
      <c r="A108" s="16">
        <v>92</v>
      </c>
      <c r="B108" s="5" t="s">
        <v>76</v>
      </c>
      <c r="C108" s="6" t="s">
        <v>77</v>
      </c>
      <c r="D108" s="7" t="s">
        <v>4</v>
      </c>
      <c r="E108" s="8"/>
      <c r="F108" s="9">
        <v>120</v>
      </c>
      <c r="G108" s="8">
        <f t="shared" si="8"/>
        <v>0</v>
      </c>
      <c r="H108" s="9">
        <v>20</v>
      </c>
      <c r="I108" s="8">
        <f t="shared" si="9"/>
        <v>0</v>
      </c>
      <c r="J108" s="9">
        <v>30</v>
      </c>
      <c r="K108" s="8">
        <f t="shared" si="10"/>
        <v>0</v>
      </c>
      <c r="L108" s="9">
        <v>30</v>
      </c>
      <c r="M108" s="8">
        <f t="shared" si="11"/>
        <v>0</v>
      </c>
      <c r="N108" s="1"/>
    </row>
    <row r="109" spans="1:14" x14ac:dyDescent="0.25">
      <c r="A109" s="16">
        <v>93</v>
      </c>
      <c r="B109" s="5" t="s">
        <v>78</v>
      </c>
      <c r="C109" s="6" t="s">
        <v>79</v>
      </c>
      <c r="D109" s="7" t="s">
        <v>4</v>
      </c>
      <c r="E109" s="8"/>
      <c r="F109" s="9">
        <v>20</v>
      </c>
      <c r="G109" s="8">
        <f t="shared" si="8"/>
        <v>0</v>
      </c>
      <c r="H109" s="9">
        <v>20</v>
      </c>
      <c r="I109" s="8">
        <f t="shared" si="9"/>
        <v>0</v>
      </c>
      <c r="J109" s="9">
        <v>30</v>
      </c>
      <c r="K109" s="8">
        <f t="shared" si="10"/>
        <v>0</v>
      </c>
      <c r="L109" s="9">
        <v>30</v>
      </c>
      <c r="M109" s="8">
        <f t="shared" si="11"/>
        <v>0</v>
      </c>
      <c r="N109" s="1"/>
    </row>
    <row r="110" spans="1:14" x14ac:dyDescent="0.25">
      <c r="A110" s="16">
        <v>94</v>
      </c>
      <c r="B110" s="5" t="s">
        <v>80</v>
      </c>
      <c r="C110" s="6" t="s">
        <v>81</v>
      </c>
      <c r="D110" s="7" t="s">
        <v>3</v>
      </c>
      <c r="E110" s="8"/>
      <c r="F110" s="9">
        <v>200</v>
      </c>
      <c r="G110" s="8">
        <f t="shared" si="8"/>
        <v>0</v>
      </c>
      <c r="H110" s="9">
        <v>200</v>
      </c>
      <c r="I110" s="8">
        <f t="shared" si="9"/>
        <v>0</v>
      </c>
      <c r="J110" s="9">
        <v>300</v>
      </c>
      <c r="K110" s="8">
        <f t="shared" si="10"/>
        <v>0</v>
      </c>
      <c r="L110" s="9">
        <v>300</v>
      </c>
      <c r="M110" s="8">
        <f t="shared" si="11"/>
        <v>0</v>
      </c>
      <c r="N110" s="1"/>
    </row>
    <row r="111" spans="1:14" ht="60" x14ac:dyDescent="0.25">
      <c r="A111" s="16">
        <v>95</v>
      </c>
      <c r="B111" s="5" t="s">
        <v>224</v>
      </c>
      <c r="C111" s="6" t="s">
        <v>82</v>
      </c>
      <c r="D111" s="7" t="s">
        <v>4</v>
      </c>
      <c r="E111" s="8"/>
      <c r="F111" s="9">
        <v>300</v>
      </c>
      <c r="G111" s="8">
        <f t="shared" si="8"/>
        <v>0</v>
      </c>
      <c r="H111" s="9">
        <v>100</v>
      </c>
      <c r="I111" s="8">
        <f t="shared" si="9"/>
        <v>0</v>
      </c>
      <c r="J111" s="9">
        <v>150</v>
      </c>
      <c r="K111" s="8">
        <f t="shared" si="10"/>
        <v>0</v>
      </c>
      <c r="L111" s="9">
        <v>150</v>
      </c>
      <c r="M111" s="8">
        <f t="shared" si="11"/>
        <v>0</v>
      </c>
      <c r="N111" s="1"/>
    </row>
    <row r="112" spans="1:14" ht="30" x14ac:dyDescent="0.25">
      <c r="A112" s="16">
        <v>96</v>
      </c>
      <c r="B112" s="5" t="s">
        <v>83</v>
      </c>
      <c r="C112" s="6" t="s">
        <v>84</v>
      </c>
      <c r="D112" s="7" t="s">
        <v>60</v>
      </c>
      <c r="E112" s="8"/>
      <c r="F112" s="9">
        <v>1200</v>
      </c>
      <c r="G112" s="8">
        <f t="shared" si="8"/>
        <v>0</v>
      </c>
      <c r="H112" s="9">
        <v>1200</v>
      </c>
      <c r="I112" s="8">
        <f t="shared" si="9"/>
        <v>0</v>
      </c>
      <c r="J112" s="9"/>
      <c r="K112" s="8">
        <f t="shared" si="10"/>
        <v>0</v>
      </c>
      <c r="L112" s="9"/>
      <c r="M112" s="8">
        <f t="shared" si="11"/>
        <v>0</v>
      </c>
      <c r="N112" s="1"/>
    </row>
    <row r="113" spans="1:14" ht="30" x14ac:dyDescent="0.25">
      <c r="A113" s="16">
        <v>97</v>
      </c>
      <c r="B113" s="5" t="s">
        <v>304</v>
      </c>
      <c r="C113" s="6" t="s">
        <v>305</v>
      </c>
      <c r="D113" s="7" t="s">
        <v>60</v>
      </c>
      <c r="E113" s="8"/>
      <c r="F113" s="9">
        <v>12000</v>
      </c>
      <c r="G113" s="8">
        <f t="shared" si="8"/>
        <v>0</v>
      </c>
      <c r="H113" s="9">
        <v>3000</v>
      </c>
      <c r="I113" s="8">
        <f t="shared" si="9"/>
        <v>0</v>
      </c>
      <c r="J113" s="9">
        <v>1500</v>
      </c>
      <c r="K113" s="8">
        <f t="shared" si="10"/>
        <v>0</v>
      </c>
      <c r="L113" s="9">
        <v>1500</v>
      </c>
      <c r="M113" s="8">
        <f t="shared" si="11"/>
        <v>0</v>
      </c>
      <c r="N113" s="1"/>
    </row>
    <row r="114" spans="1:14" x14ac:dyDescent="0.25">
      <c r="A114" s="16">
        <v>98</v>
      </c>
      <c r="B114" s="5" t="s">
        <v>85</v>
      </c>
      <c r="C114" s="6" t="s">
        <v>86</v>
      </c>
      <c r="D114" s="7" t="s">
        <v>4</v>
      </c>
      <c r="E114" s="8"/>
      <c r="F114" s="9">
        <v>250</v>
      </c>
      <c r="G114" s="8">
        <f t="shared" si="8"/>
        <v>0</v>
      </c>
      <c r="H114" s="9">
        <v>50</v>
      </c>
      <c r="I114" s="8">
        <f t="shared" si="9"/>
        <v>0</v>
      </c>
      <c r="J114" s="9">
        <v>30</v>
      </c>
      <c r="K114" s="8">
        <f t="shared" si="10"/>
        <v>0</v>
      </c>
      <c r="L114" s="9">
        <v>25</v>
      </c>
      <c r="M114" s="8">
        <f t="shared" si="11"/>
        <v>0</v>
      </c>
      <c r="N114" s="1"/>
    </row>
    <row r="115" spans="1:14" ht="45" x14ac:dyDescent="0.25">
      <c r="A115" s="16">
        <v>99</v>
      </c>
      <c r="B115" s="5" t="s">
        <v>87</v>
      </c>
      <c r="C115" s="6" t="s">
        <v>88</v>
      </c>
      <c r="D115" s="7" t="s">
        <v>55</v>
      </c>
      <c r="E115" s="8"/>
      <c r="F115" s="9">
        <v>140</v>
      </c>
      <c r="G115" s="8">
        <f t="shared" si="8"/>
        <v>0</v>
      </c>
      <c r="H115" s="9">
        <v>140</v>
      </c>
      <c r="I115" s="8">
        <f t="shared" si="9"/>
        <v>0</v>
      </c>
      <c r="J115" s="9">
        <v>210</v>
      </c>
      <c r="K115" s="8">
        <f t="shared" si="10"/>
        <v>0</v>
      </c>
      <c r="L115" s="9">
        <v>210</v>
      </c>
      <c r="M115" s="8">
        <f t="shared" si="11"/>
        <v>0</v>
      </c>
      <c r="N115" s="1"/>
    </row>
    <row r="116" spans="1:14" ht="45" x14ac:dyDescent="0.25">
      <c r="A116" s="16">
        <v>100</v>
      </c>
      <c r="B116" s="5" t="s">
        <v>89</v>
      </c>
      <c r="C116" s="6" t="s">
        <v>240</v>
      </c>
      <c r="D116" s="7" t="s">
        <v>4</v>
      </c>
      <c r="E116" s="8"/>
      <c r="F116" s="9">
        <v>170</v>
      </c>
      <c r="G116" s="8">
        <f t="shared" si="8"/>
        <v>0</v>
      </c>
      <c r="H116" s="9">
        <v>50</v>
      </c>
      <c r="I116" s="8">
        <f t="shared" si="9"/>
        <v>0</v>
      </c>
      <c r="J116" s="9">
        <v>60</v>
      </c>
      <c r="K116" s="8">
        <f t="shared" si="10"/>
        <v>0</v>
      </c>
      <c r="L116" s="9">
        <v>30</v>
      </c>
      <c r="M116" s="8">
        <f t="shared" si="11"/>
        <v>0</v>
      </c>
      <c r="N116" s="1"/>
    </row>
    <row r="117" spans="1:14" ht="30" x14ac:dyDescent="0.25">
      <c r="A117" s="16">
        <v>101</v>
      </c>
      <c r="B117" s="5" t="s">
        <v>197</v>
      </c>
      <c r="C117" s="6" t="s">
        <v>216</v>
      </c>
      <c r="D117" s="7" t="s">
        <v>4</v>
      </c>
      <c r="E117" s="8"/>
      <c r="F117" s="9">
        <v>160</v>
      </c>
      <c r="G117" s="8">
        <f t="shared" si="8"/>
        <v>0</v>
      </c>
      <c r="H117" s="9">
        <v>40</v>
      </c>
      <c r="I117" s="8">
        <f t="shared" si="9"/>
        <v>0</v>
      </c>
      <c r="J117" s="9">
        <v>60</v>
      </c>
      <c r="K117" s="8">
        <f t="shared" si="10"/>
        <v>0</v>
      </c>
      <c r="L117" s="9">
        <v>30</v>
      </c>
      <c r="M117" s="8">
        <f t="shared" si="11"/>
        <v>0</v>
      </c>
      <c r="N117" s="1"/>
    </row>
    <row r="118" spans="1:14" ht="30" x14ac:dyDescent="0.25">
      <c r="A118" s="16">
        <v>102</v>
      </c>
      <c r="B118" s="5" t="s">
        <v>225</v>
      </c>
      <c r="C118" s="6" t="s">
        <v>90</v>
      </c>
      <c r="D118" s="7" t="s">
        <v>4</v>
      </c>
      <c r="E118" s="8"/>
      <c r="F118" s="9">
        <v>120</v>
      </c>
      <c r="G118" s="8">
        <f t="shared" si="8"/>
        <v>0</v>
      </c>
      <c r="H118" s="9">
        <v>16</v>
      </c>
      <c r="I118" s="8">
        <f t="shared" si="9"/>
        <v>0</v>
      </c>
      <c r="J118" s="9">
        <v>12</v>
      </c>
      <c r="K118" s="8">
        <f t="shared" si="10"/>
        <v>0</v>
      </c>
      <c r="L118" s="9">
        <v>9</v>
      </c>
      <c r="M118" s="8">
        <f t="shared" si="11"/>
        <v>0</v>
      </c>
      <c r="N118" s="1"/>
    </row>
    <row r="119" spans="1:14" x14ac:dyDescent="0.25">
      <c r="A119" s="16">
        <v>103</v>
      </c>
      <c r="B119" s="5" t="s">
        <v>91</v>
      </c>
      <c r="C119" s="6" t="s">
        <v>91</v>
      </c>
      <c r="D119" s="7" t="s">
        <v>4</v>
      </c>
      <c r="E119" s="8"/>
      <c r="F119" s="9">
        <v>200</v>
      </c>
      <c r="G119" s="8">
        <f t="shared" si="8"/>
        <v>0</v>
      </c>
      <c r="H119" s="9">
        <v>144</v>
      </c>
      <c r="I119" s="8">
        <f t="shared" si="9"/>
        <v>0</v>
      </c>
      <c r="J119" s="9">
        <v>144</v>
      </c>
      <c r="K119" s="8">
        <f t="shared" si="10"/>
        <v>0</v>
      </c>
      <c r="L119" s="9"/>
      <c r="M119" s="8">
        <f t="shared" si="11"/>
        <v>0</v>
      </c>
      <c r="N119" s="1"/>
    </row>
    <row r="120" spans="1:14" x14ac:dyDescent="0.25">
      <c r="A120" s="16">
        <v>104</v>
      </c>
      <c r="B120" s="5" t="s">
        <v>92</v>
      </c>
      <c r="C120" s="6" t="s">
        <v>92</v>
      </c>
      <c r="D120" s="7" t="s">
        <v>4</v>
      </c>
      <c r="E120" s="8"/>
      <c r="F120" s="9">
        <v>232</v>
      </c>
      <c r="G120" s="8">
        <f t="shared" si="8"/>
        <v>0</v>
      </c>
      <c r="H120" s="9">
        <v>24</v>
      </c>
      <c r="I120" s="8">
        <f t="shared" si="9"/>
        <v>0</v>
      </c>
      <c r="J120" s="9">
        <v>24</v>
      </c>
      <c r="K120" s="8">
        <f t="shared" si="10"/>
        <v>0</v>
      </c>
      <c r="L120" s="9"/>
      <c r="M120" s="8">
        <f t="shared" si="11"/>
        <v>0</v>
      </c>
      <c r="N120" s="1"/>
    </row>
    <row r="121" spans="1:14" x14ac:dyDescent="0.25">
      <c r="A121" s="16">
        <v>105</v>
      </c>
      <c r="B121" s="5" t="s">
        <v>226</v>
      </c>
      <c r="C121" s="6" t="s">
        <v>227</v>
      </c>
      <c r="D121" s="7" t="s">
        <v>4</v>
      </c>
      <c r="E121" s="8"/>
      <c r="F121" s="9">
        <v>116</v>
      </c>
      <c r="G121" s="8">
        <f t="shared" si="8"/>
        <v>0</v>
      </c>
      <c r="H121" s="9">
        <v>12</v>
      </c>
      <c r="I121" s="8">
        <f t="shared" si="9"/>
        <v>0</v>
      </c>
      <c r="J121" s="9"/>
      <c r="K121" s="8">
        <f t="shared" si="10"/>
        <v>0</v>
      </c>
      <c r="L121" s="9"/>
      <c r="M121" s="8">
        <f t="shared" si="11"/>
        <v>0</v>
      </c>
      <c r="N121" s="1"/>
    </row>
    <row r="122" spans="1:14" ht="30" x14ac:dyDescent="0.25">
      <c r="A122" s="16">
        <v>106</v>
      </c>
      <c r="B122" s="5" t="s">
        <v>229</v>
      </c>
      <c r="C122" s="6" t="s">
        <v>230</v>
      </c>
      <c r="D122" s="7" t="s">
        <v>207</v>
      </c>
      <c r="E122" s="8"/>
      <c r="F122" s="9">
        <v>3500</v>
      </c>
      <c r="G122" s="8">
        <f t="shared" si="8"/>
        <v>0</v>
      </c>
      <c r="H122" s="9">
        <v>300</v>
      </c>
      <c r="I122" s="8">
        <f t="shared" si="9"/>
        <v>0</v>
      </c>
      <c r="J122" s="9">
        <v>450</v>
      </c>
      <c r="K122" s="8">
        <f t="shared" si="10"/>
        <v>0</v>
      </c>
      <c r="L122" s="9">
        <v>450</v>
      </c>
      <c r="M122" s="8">
        <f t="shared" si="11"/>
        <v>0</v>
      </c>
      <c r="N122" s="1"/>
    </row>
    <row r="123" spans="1:14" ht="45" x14ac:dyDescent="0.25">
      <c r="A123" s="16">
        <v>107</v>
      </c>
      <c r="B123" s="14" t="s">
        <v>233</v>
      </c>
      <c r="C123" s="6" t="s">
        <v>241</v>
      </c>
      <c r="D123" s="7" t="s">
        <v>4</v>
      </c>
      <c r="E123" s="8"/>
      <c r="F123" s="9">
        <v>180</v>
      </c>
      <c r="G123" s="8">
        <f t="shared" si="8"/>
        <v>0</v>
      </c>
      <c r="H123" s="9">
        <v>80</v>
      </c>
      <c r="I123" s="8">
        <f t="shared" si="9"/>
        <v>0</v>
      </c>
      <c r="J123" s="9">
        <v>120</v>
      </c>
      <c r="K123" s="8">
        <f t="shared" si="10"/>
        <v>0</v>
      </c>
      <c r="L123" s="9">
        <v>120</v>
      </c>
      <c r="M123" s="8">
        <f t="shared" si="11"/>
        <v>0</v>
      </c>
      <c r="N123" s="1"/>
    </row>
    <row r="124" spans="1:14" ht="45" x14ac:dyDescent="0.25">
      <c r="A124" s="16">
        <v>108</v>
      </c>
      <c r="B124" s="5" t="s">
        <v>306</v>
      </c>
      <c r="C124" s="6" t="s">
        <v>307</v>
      </c>
      <c r="D124" s="7" t="s">
        <v>4</v>
      </c>
      <c r="E124" s="8"/>
      <c r="F124" s="9">
        <v>2</v>
      </c>
      <c r="G124" s="8">
        <f t="shared" si="8"/>
        <v>0</v>
      </c>
      <c r="H124" s="9">
        <v>2</v>
      </c>
      <c r="I124" s="8">
        <f t="shared" si="9"/>
        <v>0</v>
      </c>
      <c r="J124" s="9"/>
      <c r="K124" s="8">
        <f t="shared" si="10"/>
        <v>0</v>
      </c>
      <c r="L124" s="9"/>
      <c r="M124" s="8">
        <f t="shared" si="11"/>
        <v>0</v>
      </c>
      <c r="N124" s="1"/>
    </row>
    <row r="125" spans="1:14" x14ac:dyDescent="0.25">
      <c r="A125" s="16">
        <v>109</v>
      </c>
      <c r="B125" s="17" t="s">
        <v>339</v>
      </c>
      <c r="C125" s="6" t="s">
        <v>308</v>
      </c>
      <c r="D125" s="16" t="s">
        <v>212</v>
      </c>
      <c r="E125" s="8"/>
      <c r="F125" s="9">
        <v>1500</v>
      </c>
      <c r="G125" s="8">
        <f t="shared" si="8"/>
        <v>0</v>
      </c>
      <c r="H125" s="9">
        <v>1500</v>
      </c>
      <c r="I125" s="8">
        <f t="shared" si="9"/>
        <v>0</v>
      </c>
      <c r="J125" s="9">
        <v>1000</v>
      </c>
      <c r="K125" s="8">
        <f t="shared" si="10"/>
        <v>0</v>
      </c>
      <c r="L125" s="9">
        <v>1000</v>
      </c>
      <c r="M125" s="8">
        <f t="shared" si="11"/>
        <v>0</v>
      </c>
      <c r="N125" s="1"/>
    </row>
    <row r="126" spans="1:14" x14ac:dyDescent="0.25">
      <c r="A126" s="16">
        <v>110</v>
      </c>
      <c r="B126" s="17" t="s">
        <v>339</v>
      </c>
      <c r="C126" s="6" t="s">
        <v>309</v>
      </c>
      <c r="D126" s="16" t="s">
        <v>212</v>
      </c>
      <c r="E126" s="8"/>
      <c r="F126" s="9">
        <v>1500</v>
      </c>
      <c r="G126" s="8">
        <f t="shared" si="8"/>
        <v>0</v>
      </c>
      <c r="H126" s="9">
        <v>1500</v>
      </c>
      <c r="I126" s="8">
        <f t="shared" si="9"/>
        <v>0</v>
      </c>
      <c r="J126" s="9">
        <v>1000</v>
      </c>
      <c r="K126" s="8">
        <f t="shared" si="10"/>
        <v>0</v>
      </c>
      <c r="L126" s="9">
        <v>1000</v>
      </c>
      <c r="M126" s="8">
        <f t="shared" si="11"/>
        <v>0</v>
      </c>
      <c r="N126" s="1"/>
    </row>
    <row r="127" spans="1:14" ht="30" x14ac:dyDescent="0.25">
      <c r="A127" s="16">
        <v>111</v>
      </c>
      <c r="B127" s="33" t="s">
        <v>395</v>
      </c>
      <c r="C127" s="15" t="s">
        <v>310</v>
      </c>
      <c r="D127" s="16" t="s">
        <v>212</v>
      </c>
      <c r="E127" s="8"/>
      <c r="F127" s="9">
        <v>30</v>
      </c>
      <c r="G127" s="8">
        <f t="shared" si="8"/>
        <v>0</v>
      </c>
      <c r="H127" s="9">
        <v>16</v>
      </c>
      <c r="I127" s="8">
        <f t="shared" si="9"/>
        <v>0</v>
      </c>
      <c r="J127" s="9">
        <v>9</v>
      </c>
      <c r="K127" s="8">
        <f t="shared" si="10"/>
        <v>0</v>
      </c>
      <c r="L127" s="9">
        <v>9</v>
      </c>
      <c r="M127" s="8">
        <f t="shared" si="11"/>
        <v>0</v>
      </c>
      <c r="N127" s="1"/>
    </row>
    <row r="128" spans="1:14" x14ac:dyDescent="0.25">
      <c r="A128" s="16">
        <v>112</v>
      </c>
      <c r="B128" s="14" t="s">
        <v>311</v>
      </c>
      <c r="C128" s="15" t="s">
        <v>312</v>
      </c>
      <c r="D128" s="16" t="s">
        <v>212</v>
      </c>
      <c r="E128" s="8"/>
      <c r="F128" s="9">
        <v>200</v>
      </c>
      <c r="G128" s="8">
        <f t="shared" si="8"/>
        <v>0</v>
      </c>
      <c r="H128" s="9">
        <v>150</v>
      </c>
      <c r="I128" s="8">
        <f t="shared" si="9"/>
        <v>0</v>
      </c>
      <c r="J128" s="9">
        <v>100</v>
      </c>
      <c r="K128" s="8">
        <f t="shared" si="10"/>
        <v>0</v>
      </c>
      <c r="L128" s="9">
        <v>100</v>
      </c>
      <c r="M128" s="8">
        <f t="shared" si="11"/>
        <v>0</v>
      </c>
      <c r="N128" s="1"/>
    </row>
    <row r="129" spans="1:14" x14ac:dyDescent="0.25">
      <c r="A129" s="16">
        <v>113</v>
      </c>
      <c r="B129" s="14" t="s">
        <v>313</v>
      </c>
      <c r="C129" s="15" t="s">
        <v>314</v>
      </c>
      <c r="D129" s="16" t="s">
        <v>212</v>
      </c>
      <c r="E129" s="8"/>
      <c r="F129" s="9">
        <v>20</v>
      </c>
      <c r="G129" s="8">
        <f t="shared" si="8"/>
        <v>0</v>
      </c>
      <c r="H129" s="9">
        <v>16</v>
      </c>
      <c r="I129" s="8">
        <f t="shared" si="9"/>
        <v>0</v>
      </c>
      <c r="J129" s="9">
        <v>9</v>
      </c>
      <c r="K129" s="8">
        <f t="shared" si="10"/>
        <v>0</v>
      </c>
      <c r="L129" s="9">
        <v>9</v>
      </c>
      <c r="M129" s="8">
        <f t="shared" si="11"/>
        <v>0</v>
      </c>
      <c r="N129" s="1"/>
    </row>
    <row r="130" spans="1:14" x14ac:dyDescent="0.25">
      <c r="A130" s="16">
        <v>114</v>
      </c>
      <c r="B130" s="14" t="s">
        <v>315</v>
      </c>
      <c r="C130" s="15" t="s">
        <v>316</v>
      </c>
      <c r="D130" s="7" t="s">
        <v>4</v>
      </c>
      <c r="E130" s="8"/>
      <c r="F130" s="9">
        <v>150</v>
      </c>
      <c r="G130" s="8">
        <f t="shared" si="8"/>
        <v>0</v>
      </c>
      <c r="H130" s="9">
        <v>120</v>
      </c>
      <c r="I130" s="8">
        <f t="shared" si="9"/>
        <v>0</v>
      </c>
      <c r="J130" s="9">
        <v>120</v>
      </c>
      <c r="K130" s="8">
        <f t="shared" si="10"/>
        <v>0</v>
      </c>
      <c r="L130" s="9">
        <v>120</v>
      </c>
      <c r="M130" s="8">
        <f t="shared" si="11"/>
        <v>0</v>
      </c>
      <c r="N130" s="1"/>
    </row>
    <row r="131" spans="1:14" x14ac:dyDescent="0.25">
      <c r="A131" s="16">
        <v>115</v>
      </c>
      <c r="B131" s="14" t="s">
        <v>317</v>
      </c>
      <c r="C131" s="15" t="s">
        <v>318</v>
      </c>
      <c r="D131" s="7" t="s">
        <v>4</v>
      </c>
      <c r="E131" s="8"/>
      <c r="F131" s="9">
        <v>600</v>
      </c>
      <c r="G131" s="8">
        <f t="shared" si="8"/>
        <v>0</v>
      </c>
      <c r="H131" s="9">
        <v>480</v>
      </c>
      <c r="I131" s="8">
        <f t="shared" si="9"/>
        <v>0</v>
      </c>
      <c r="J131" s="9">
        <v>480</v>
      </c>
      <c r="K131" s="8">
        <f t="shared" si="10"/>
        <v>0</v>
      </c>
      <c r="L131" s="9">
        <v>480</v>
      </c>
      <c r="M131" s="8">
        <f t="shared" si="11"/>
        <v>0</v>
      </c>
      <c r="N131" s="1"/>
    </row>
    <row r="132" spans="1:14" ht="30" x14ac:dyDescent="0.25">
      <c r="A132" s="16">
        <v>116</v>
      </c>
      <c r="B132" s="14" t="s">
        <v>319</v>
      </c>
      <c r="C132" s="15" t="s">
        <v>320</v>
      </c>
      <c r="D132" s="7" t="s">
        <v>207</v>
      </c>
      <c r="E132" s="8"/>
      <c r="F132" s="9">
        <v>800</v>
      </c>
      <c r="G132" s="8">
        <f t="shared" si="8"/>
        <v>0</v>
      </c>
      <c r="H132" s="9">
        <v>300</v>
      </c>
      <c r="I132" s="8">
        <f t="shared" si="9"/>
        <v>0</v>
      </c>
      <c r="J132" s="9">
        <v>200</v>
      </c>
      <c r="K132" s="8">
        <f t="shared" si="10"/>
        <v>0</v>
      </c>
      <c r="L132" s="9">
        <v>200</v>
      </c>
      <c r="M132" s="8">
        <f t="shared" si="11"/>
        <v>0</v>
      </c>
      <c r="N132" s="1"/>
    </row>
    <row r="133" spans="1:14" ht="30" x14ac:dyDescent="0.25">
      <c r="A133" s="16">
        <v>117</v>
      </c>
      <c r="B133" s="34" t="s">
        <v>321</v>
      </c>
      <c r="C133" s="35" t="s">
        <v>322</v>
      </c>
      <c r="D133" s="36" t="s">
        <v>4</v>
      </c>
      <c r="E133" s="8"/>
      <c r="F133" s="9">
        <v>10</v>
      </c>
      <c r="G133" s="8">
        <f t="shared" si="8"/>
        <v>0</v>
      </c>
      <c r="H133" s="9">
        <v>10</v>
      </c>
      <c r="I133" s="8">
        <f t="shared" si="9"/>
        <v>0</v>
      </c>
      <c r="J133" s="9"/>
      <c r="K133" s="8">
        <f t="shared" si="10"/>
        <v>0</v>
      </c>
      <c r="L133" s="9"/>
      <c r="M133" s="8">
        <f t="shared" si="11"/>
        <v>0</v>
      </c>
      <c r="N133" s="1"/>
    </row>
    <row r="134" spans="1:14" ht="30" x14ac:dyDescent="0.25">
      <c r="A134" s="16">
        <v>118</v>
      </c>
      <c r="B134" s="37" t="s">
        <v>323</v>
      </c>
      <c r="C134" s="38" t="s">
        <v>324</v>
      </c>
      <c r="D134" s="39" t="s">
        <v>60</v>
      </c>
      <c r="E134" s="8"/>
      <c r="F134" s="9">
        <v>6000</v>
      </c>
      <c r="G134" s="8">
        <f t="shared" si="8"/>
        <v>0</v>
      </c>
      <c r="H134" s="9"/>
      <c r="I134" s="8">
        <f t="shared" si="9"/>
        <v>0</v>
      </c>
      <c r="J134" s="9"/>
      <c r="K134" s="8">
        <f t="shared" si="10"/>
        <v>0</v>
      </c>
      <c r="L134" s="9"/>
      <c r="M134" s="8">
        <f t="shared" si="11"/>
        <v>0</v>
      </c>
      <c r="N134" s="1"/>
    </row>
    <row r="135" spans="1:14" ht="30" x14ac:dyDescent="0.25">
      <c r="A135" s="16">
        <v>119</v>
      </c>
      <c r="B135" s="37" t="s">
        <v>325</v>
      </c>
      <c r="C135" s="38" t="s">
        <v>326</v>
      </c>
      <c r="D135" s="39" t="s">
        <v>60</v>
      </c>
      <c r="E135" s="8"/>
      <c r="F135" s="9">
        <v>2000</v>
      </c>
      <c r="G135" s="8">
        <f t="shared" si="8"/>
        <v>0</v>
      </c>
      <c r="H135" s="9"/>
      <c r="I135" s="8">
        <f t="shared" si="9"/>
        <v>0</v>
      </c>
      <c r="J135" s="9"/>
      <c r="K135" s="8">
        <f t="shared" si="10"/>
        <v>0</v>
      </c>
      <c r="L135" s="9"/>
      <c r="M135" s="8">
        <f t="shared" si="11"/>
        <v>0</v>
      </c>
      <c r="N135" s="1"/>
    </row>
    <row r="136" spans="1:14" ht="60" x14ac:dyDescent="0.25">
      <c r="A136" s="16">
        <v>120</v>
      </c>
      <c r="B136" s="37" t="s">
        <v>327</v>
      </c>
      <c r="C136" s="38" t="s">
        <v>328</v>
      </c>
      <c r="D136" s="39" t="s">
        <v>60</v>
      </c>
      <c r="E136" s="8"/>
      <c r="F136" s="9">
        <v>2000</v>
      </c>
      <c r="G136" s="8">
        <f t="shared" si="8"/>
        <v>0</v>
      </c>
      <c r="H136" s="9"/>
      <c r="I136" s="8">
        <f t="shared" si="9"/>
        <v>0</v>
      </c>
      <c r="J136" s="9"/>
      <c r="K136" s="8">
        <f t="shared" si="10"/>
        <v>0</v>
      </c>
      <c r="L136" s="9"/>
      <c r="M136" s="8">
        <f t="shared" si="11"/>
        <v>0</v>
      </c>
      <c r="N136" s="1"/>
    </row>
    <row r="137" spans="1:14" x14ac:dyDescent="0.25">
      <c r="A137" s="16">
        <v>121</v>
      </c>
      <c r="B137" s="37" t="s">
        <v>329</v>
      </c>
      <c r="C137" s="38" t="s">
        <v>330</v>
      </c>
      <c r="D137" s="39" t="s">
        <v>60</v>
      </c>
      <c r="E137" s="8"/>
      <c r="F137" s="9">
        <v>6000</v>
      </c>
      <c r="G137" s="8">
        <f t="shared" si="8"/>
        <v>0</v>
      </c>
      <c r="H137" s="9"/>
      <c r="I137" s="8">
        <f t="shared" si="9"/>
        <v>0</v>
      </c>
      <c r="J137" s="9"/>
      <c r="K137" s="8">
        <f t="shared" si="10"/>
        <v>0</v>
      </c>
      <c r="L137" s="9"/>
      <c r="M137" s="8">
        <f t="shared" si="11"/>
        <v>0</v>
      </c>
      <c r="N137" s="1"/>
    </row>
    <row r="138" spans="1:14" ht="45" x14ac:dyDescent="0.25">
      <c r="A138" s="16">
        <v>122</v>
      </c>
      <c r="B138" s="37" t="s">
        <v>331</v>
      </c>
      <c r="C138" s="38" t="s">
        <v>332</v>
      </c>
      <c r="D138" s="39" t="s">
        <v>60</v>
      </c>
      <c r="E138" s="8"/>
      <c r="F138" s="9">
        <v>2000</v>
      </c>
      <c r="G138" s="8">
        <f t="shared" si="8"/>
        <v>0</v>
      </c>
      <c r="H138" s="9"/>
      <c r="I138" s="8">
        <f t="shared" si="9"/>
        <v>0</v>
      </c>
      <c r="J138" s="9"/>
      <c r="K138" s="8">
        <f t="shared" si="10"/>
        <v>0</v>
      </c>
      <c r="L138" s="9"/>
      <c r="M138" s="8">
        <f t="shared" si="11"/>
        <v>0</v>
      </c>
      <c r="N138" s="1"/>
    </row>
    <row r="139" spans="1:14" x14ac:dyDescent="0.25">
      <c r="A139" s="16">
        <v>123</v>
      </c>
      <c r="B139" s="37" t="s">
        <v>333</v>
      </c>
      <c r="C139" s="38" t="s">
        <v>334</v>
      </c>
      <c r="D139" s="39" t="s">
        <v>60</v>
      </c>
      <c r="E139" s="8"/>
      <c r="F139" s="9">
        <v>6000</v>
      </c>
      <c r="G139" s="8">
        <f t="shared" si="8"/>
        <v>0</v>
      </c>
      <c r="H139" s="9"/>
      <c r="I139" s="8">
        <f t="shared" si="9"/>
        <v>0</v>
      </c>
      <c r="J139" s="9"/>
      <c r="K139" s="8">
        <f t="shared" si="10"/>
        <v>0</v>
      </c>
      <c r="L139" s="9"/>
      <c r="M139" s="8">
        <f t="shared" si="11"/>
        <v>0</v>
      </c>
      <c r="N139" s="1"/>
    </row>
    <row r="140" spans="1:14" ht="30" x14ac:dyDescent="0.25">
      <c r="A140" s="16">
        <v>124</v>
      </c>
      <c r="B140" s="40" t="s">
        <v>335</v>
      </c>
      <c r="C140" s="41" t="s">
        <v>336</v>
      </c>
      <c r="D140" s="42" t="s">
        <v>60</v>
      </c>
      <c r="E140" s="8"/>
      <c r="F140" s="9">
        <v>6000</v>
      </c>
      <c r="G140" s="8">
        <f t="shared" si="8"/>
        <v>0</v>
      </c>
      <c r="H140" s="9"/>
      <c r="I140" s="8">
        <f t="shared" si="9"/>
        <v>0</v>
      </c>
      <c r="J140" s="9"/>
      <c r="K140" s="8">
        <f t="shared" si="10"/>
        <v>0</v>
      </c>
      <c r="L140" s="9"/>
      <c r="M140" s="8">
        <f t="shared" si="11"/>
        <v>0</v>
      </c>
      <c r="N140" s="1"/>
    </row>
    <row r="141" spans="1:14" ht="75" x14ac:dyDescent="0.25">
      <c r="A141" s="16">
        <v>125</v>
      </c>
      <c r="B141" s="37" t="s">
        <v>337</v>
      </c>
      <c r="C141" s="38" t="s">
        <v>338</v>
      </c>
      <c r="D141" s="39" t="s">
        <v>60</v>
      </c>
      <c r="E141" s="8"/>
      <c r="F141" s="9">
        <v>6000</v>
      </c>
      <c r="G141" s="8">
        <f t="shared" si="8"/>
        <v>0</v>
      </c>
      <c r="H141" s="9"/>
      <c r="I141" s="8">
        <f t="shared" si="9"/>
        <v>0</v>
      </c>
      <c r="J141" s="9"/>
      <c r="K141" s="8">
        <f t="shared" si="10"/>
        <v>0</v>
      </c>
      <c r="L141" s="9"/>
      <c r="M141" s="8">
        <f t="shared" si="11"/>
        <v>0</v>
      </c>
      <c r="N141" s="1"/>
    </row>
    <row r="142" spans="1:14" x14ac:dyDescent="0.25">
      <c r="A142" s="73"/>
      <c r="B142" s="74"/>
      <c r="C142" s="71" t="s">
        <v>415</v>
      </c>
      <c r="D142" s="72"/>
      <c r="E142" s="21">
        <v>0</v>
      </c>
      <c r="F142" s="21"/>
      <c r="G142" s="8">
        <f>SUM(G95:G141)</f>
        <v>0</v>
      </c>
      <c r="H142" s="21"/>
      <c r="I142" s="8">
        <f>SUM(I95:I141)</f>
        <v>0</v>
      </c>
      <c r="J142" s="21"/>
      <c r="K142" s="8">
        <f>SUM(K95:K141)</f>
        <v>0</v>
      </c>
      <c r="L142" s="21"/>
      <c r="M142" s="8">
        <f>SUM(M95:M141)</f>
        <v>0</v>
      </c>
      <c r="N142" s="1"/>
    </row>
    <row r="143" spans="1:14" x14ac:dyDescent="0.25">
      <c r="A143" s="43"/>
      <c r="N143" s="1"/>
    </row>
    <row r="144" spans="1:14" x14ac:dyDescent="0.25">
      <c r="A144" s="60" t="s">
        <v>96</v>
      </c>
      <c r="B144" s="60"/>
      <c r="C144" s="60"/>
      <c r="D144" s="60"/>
      <c r="E144" s="60"/>
      <c r="F144" s="60"/>
      <c r="G144" s="60"/>
      <c r="H144" s="60"/>
      <c r="I144" s="60"/>
      <c r="J144" s="60"/>
      <c r="K144" s="60"/>
      <c r="L144" s="60"/>
      <c r="M144" s="60"/>
      <c r="N144" s="1"/>
    </row>
    <row r="145" spans="1:14" ht="15.75" customHeight="1" x14ac:dyDescent="0.25">
      <c r="A145" s="69" t="s">
        <v>376</v>
      </c>
      <c r="B145" s="69" t="s">
        <v>1</v>
      </c>
      <c r="C145" s="69" t="s">
        <v>2</v>
      </c>
      <c r="D145" s="69" t="s">
        <v>3</v>
      </c>
      <c r="E145" s="69" t="s">
        <v>378</v>
      </c>
      <c r="F145" s="67" t="s">
        <v>379</v>
      </c>
      <c r="G145" s="68"/>
      <c r="H145" s="67" t="s">
        <v>380</v>
      </c>
      <c r="I145" s="68"/>
      <c r="J145" s="67" t="s">
        <v>381</v>
      </c>
      <c r="K145" s="68"/>
      <c r="L145" s="67" t="s">
        <v>382</v>
      </c>
      <c r="M145" s="68"/>
      <c r="N145" s="1"/>
    </row>
    <row r="146" spans="1:14" ht="27.75" customHeight="1" x14ac:dyDescent="0.25">
      <c r="A146" s="69"/>
      <c r="B146" s="69"/>
      <c r="C146" s="69"/>
      <c r="D146" s="69"/>
      <c r="E146" s="69"/>
      <c r="F146" s="67" t="s">
        <v>231</v>
      </c>
      <c r="G146" s="68"/>
      <c r="H146" s="67" t="s">
        <v>383</v>
      </c>
      <c r="I146" s="68"/>
      <c r="J146" s="67" t="s">
        <v>384</v>
      </c>
      <c r="K146" s="68"/>
      <c r="L146" s="67" t="s">
        <v>385</v>
      </c>
      <c r="M146" s="68"/>
      <c r="N146" s="1"/>
    </row>
    <row r="147" spans="1:14" x14ac:dyDescent="0.25">
      <c r="A147" s="69"/>
      <c r="B147" s="69"/>
      <c r="C147" s="69"/>
      <c r="D147" s="69"/>
      <c r="E147" s="69"/>
      <c r="F147" s="3" t="s">
        <v>253</v>
      </c>
      <c r="G147" s="3" t="s">
        <v>411</v>
      </c>
      <c r="H147" s="3" t="s">
        <v>253</v>
      </c>
      <c r="I147" s="3" t="s">
        <v>411</v>
      </c>
      <c r="J147" s="3" t="s">
        <v>253</v>
      </c>
      <c r="K147" s="3" t="s">
        <v>411</v>
      </c>
      <c r="L147" s="3" t="s">
        <v>253</v>
      </c>
      <c r="M147" s="3" t="s">
        <v>411</v>
      </c>
      <c r="N147" s="1"/>
    </row>
    <row r="148" spans="1:14" ht="105" x14ac:dyDescent="0.25">
      <c r="A148" s="16">
        <v>126</v>
      </c>
      <c r="B148" s="5" t="s">
        <v>396</v>
      </c>
      <c r="C148" s="6" t="s">
        <v>98</v>
      </c>
      <c r="D148" s="7" t="s">
        <v>97</v>
      </c>
      <c r="E148" s="8"/>
      <c r="F148" s="9">
        <v>480</v>
      </c>
      <c r="G148" s="8">
        <f>E148*F148</f>
        <v>0</v>
      </c>
      <c r="H148" s="9">
        <v>300</v>
      </c>
      <c r="I148" s="8">
        <f>E148*H148</f>
        <v>0</v>
      </c>
      <c r="J148" s="9"/>
      <c r="K148" s="8">
        <f>E148*J148</f>
        <v>0</v>
      </c>
      <c r="L148" s="44"/>
      <c r="M148" s="8">
        <f>E148*L148</f>
        <v>0</v>
      </c>
      <c r="N148" s="1"/>
    </row>
    <row r="149" spans="1:14" ht="120" x14ac:dyDescent="0.25">
      <c r="A149" s="16">
        <v>127</v>
      </c>
      <c r="B149" s="5" t="s">
        <v>397</v>
      </c>
      <c r="C149" s="6" t="s">
        <v>398</v>
      </c>
      <c r="D149" s="7" t="s">
        <v>97</v>
      </c>
      <c r="E149" s="8"/>
      <c r="F149" s="9">
        <v>1120</v>
      </c>
      <c r="G149" s="8">
        <f t="shared" ref="G149:G160" si="12">E149*F149</f>
        <v>0</v>
      </c>
      <c r="H149" s="9">
        <v>300</v>
      </c>
      <c r="I149" s="8">
        <f t="shared" ref="I149:I160" si="13">E149*H149</f>
        <v>0</v>
      </c>
      <c r="J149" s="9">
        <v>600</v>
      </c>
      <c r="K149" s="8">
        <f t="shared" ref="K149:K160" si="14">E149*J149</f>
        <v>0</v>
      </c>
      <c r="L149" s="45">
        <v>600</v>
      </c>
      <c r="M149" s="8">
        <f t="shared" ref="M149:M160" si="15">E149*L149</f>
        <v>0</v>
      </c>
      <c r="N149" s="1"/>
    </row>
    <row r="150" spans="1:14" ht="75" x14ac:dyDescent="0.25">
      <c r="A150" s="16">
        <v>128</v>
      </c>
      <c r="B150" s="5" t="s">
        <v>399</v>
      </c>
      <c r="C150" s="6" t="s">
        <v>400</v>
      </c>
      <c r="D150" s="7" t="s">
        <v>97</v>
      </c>
      <c r="E150" s="8"/>
      <c r="F150" s="9">
        <v>60</v>
      </c>
      <c r="G150" s="8">
        <f t="shared" si="12"/>
        <v>0</v>
      </c>
      <c r="H150" s="9">
        <v>60</v>
      </c>
      <c r="I150" s="8">
        <f t="shared" si="13"/>
        <v>0</v>
      </c>
      <c r="J150" s="9">
        <v>90</v>
      </c>
      <c r="K150" s="8">
        <f t="shared" si="14"/>
        <v>0</v>
      </c>
      <c r="L150" s="44">
        <f>15*2*3</f>
        <v>90</v>
      </c>
      <c r="M150" s="8">
        <f t="shared" si="15"/>
        <v>0</v>
      </c>
      <c r="N150" s="1"/>
    </row>
    <row r="151" spans="1:14" ht="30" x14ac:dyDescent="0.25">
      <c r="A151" s="16">
        <v>129</v>
      </c>
      <c r="B151" s="5" t="s">
        <v>401</v>
      </c>
      <c r="C151" s="6" t="s">
        <v>402</v>
      </c>
      <c r="D151" s="7" t="s">
        <v>97</v>
      </c>
      <c r="E151" s="8"/>
      <c r="F151" s="9">
        <v>480</v>
      </c>
      <c r="G151" s="8">
        <f t="shared" si="12"/>
        <v>0</v>
      </c>
      <c r="H151" s="9">
        <v>300</v>
      </c>
      <c r="I151" s="8">
        <f t="shared" si="13"/>
        <v>0</v>
      </c>
      <c r="J151" s="9">
        <v>200</v>
      </c>
      <c r="K151" s="8">
        <f t="shared" si="14"/>
        <v>0</v>
      </c>
      <c r="L151" s="44">
        <v>200</v>
      </c>
      <c r="M151" s="8">
        <f t="shared" si="15"/>
        <v>0</v>
      </c>
      <c r="N151" s="1"/>
    </row>
    <row r="152" spans="1:14" ht="60" x14ac:dyDescent="0.25">
      <c r="A152" s="16">
        <v>130</v>
      </c>
      <c r="B152" s="26" t="s">
        <v>403</v>
      </c>
      <c r="C152" s="6" t="s">
        <v>404</v>
      </c>
      <c r="D152" s="7" t="s">
        <v>97</v>
      </c>
      <c r="E152" s="8"/>
      <c r="F152" s="9">
        <v>5000</v>
      </c>
      <c r="G152" s="8">
        <f t="shared" si="12"/>
        <v>0</v>
      </c>
      <c r="H152" s="9">
        <v>600</v>
      </c>
      <c r="I152" s="8">
        <f t="shared" si="13"/>
        <v>0</v>
      </c>
      <c r="J152" s="9">
        <v>200</v>
      </c>
      <c r="K152" s="8">
        <f t="shared" si="14"/>
        <v>0</v>
      </c>
      <c r="L152" s="44">
        <v>200</v>
      </c>
      <c r="M152" s="8">
        <f t="shared" si="15"/>
        <v>0</v>
      </c>
      <c r="N152" s="1"/>
    </row>
    <row r="153" spans="1:14" ht="30" x14ac:dyDescent="0.25">
      <c r="A153" s="16">
        <v>131</v>
      </c>
      <c r="B153" s="26" t="s">
        <v>99</v>
      </c>
      <c r="C153" s="6" t="s">
        <v>100</v>
      </c>
      <c r="D153" s="7" t="s">
        <v>97</v>
      </c>
      <c r="E153" s="8"/>
      <c r="F153" s="9">
        <v>800</v>
      </c>
      <c r="G153" s="8">
        <f t="shared" si="12"/>
        <v>0</v>
      </c>
      <c r="H153" s="9">
        <v>800</v>
      </c>
      <c r="I153" s="8">
        <f t="shared" si="13"/>
        <v>0</v>
      </c>
      <c r="J153" s="9">
        <v>1200</v>
      </c>
      <c r="K153" s="8">
        <f t="shared" si="14"/>
        <v>0</v>
      </c>
      <c r="L153" s="44">
        <v>1200</v>
      </c>
      <c r="M153" s="8">
        <f t="shared" si="15"/>
        <v>0</v>
      </c>
      <c r="N153" s="1"/>
    </row>
    <row r="154" spans="1:14" ht="60" x14ac:dyDescent="0.25">
      <c r="A154" s="16">
        <v>132</v>
      </c>
      <c r="B154" s="26" t="s">
        <v>102</v>
      </c>
      <c r="C154" s="6" t="s">
        <v>204</v>
      </c>
      <c r="D154" s="7" t="s">
        <v>97</v>
      </c>
      <c r="E154" s="8"/>
      <c r="F154" s="9">
        <v>200</v>
      </c>
      <c r="G154" s="8">
        <f t="shared" si="12"/>
        <v>0</v>
      </c>
      <c r="H154" s="9">
        <v>120</v>
      </c>
      <c r="I154" s="8">
        <f t="shared" si="13"/>
        <v>0</v>
      </c>
      <c r="J154" s="9"/>
      <c r="K154" s="8">
        <f t="shared" si="14"/>
        <v>0</v>
      </c>
      <c r="L154" s="44"/>
      <c r="M154" s="8">
        <f t="shared" si="15"/>
        <v>0</v>
      </c>
      <c r="N154" s="1"/>
    </row>
    <row r="155" spans="1:14" ht="45" x14ac:dyDescent="0.25">
      <c r="A155" s="16">
        <v>133</v>
      </c>
      <c r="B155" s="5" t="s">
        <v>103</v>
      </c>
      <c r="C155" s="6" t="s">
        <v>104</v>
      </c>
      <c r="D155" s="7" t="s">
        <v>97</v>
      </c>
      <c r="E155" s="8"/>
      <c r="F155" s="9">
        <v>400</v>
      </c>
      <c r="G155" s="8">
        <f t="shared" si="12"/>
        <v>0</v>
      </c>
      <c r="H155" s="9">
        <v>400</v>
      </c>
      <c r="I155" s="8">
        <f t="shared" si="13"/>
        <v>0</v>
      </c>
      <c r="J155" s="9">
        <v>600</v>
      </c>
      <c r="K155" s="8">
        <f t="shared" si="14"/>
        <v>0</v>
      </c>
      <c r="L155" s="44">
        <v>600</v>
      </c>
      <c r="M155" s="8">
        <f t="shared" si="15"/>
        <v>0</v>
      </c>
      <c r="N155" s="1"/>
    </row>
    <row r="156" spans="1:14" ht="60" x14ac:dyDescent="0.25">
      <c r="A156" s="16">
        <v>134</v>
      </c>
      <c r="B156" s="5" t="s">
        <v>105</v>
      </c>
      <c r="C156" s="6" t="s">
        <v>106</v>
      </c>
      <c r="D156" s="7" t="s">
        <v>97</v>
      </c>
      <c r="E156" s="8"/>
      <c r="F156" s="9">
        <v>600</v>
      </c>
      <c r="G156" s="8">
        <f t="shared" si="12"/>
        <v>0</v>
      </c>
      <c r="H156" s="9">
        <v>300</v>
      </c>
      <c r="I156" s="8">
        <f t="shared" si="13"/>
        <v>0</v>
      </c>
      <c r="J156" s="9">
        <v>200</v>
      </c>
      <c r="K156" s="8">
        <f t="shared" si="14"/>
        <v>0</v>
      </c>
      <c r="L156" s="44">
        <v>200</v>
      </c>
      <c r="M156" s="8">
        <f t="shared" si="15"/>
        <v>0</v>
      </c>
      <c r="N156" s="1"/>
    </row>
    <row r="157" spans="1:14" ht="90" x14ac:dyDescent="0.25">
      <c r="A157" s="16">
        <v>135</v>
      </c>
      <c r="B157" s="5" t="s">
        <v>107</v>
      </c>
      <c r="C157" s="6" t="s">
        <v>101</v>
      </c>
      <c r="D157" s="7" t="s">
        <v>97</v>
      </c>
      <c r="E157" s="8"/>
      <c r="F157" s="9">
        <v>600</v>
      </c>
      <c r="G157" s="8">
        <f t="shared" si="12"/>
        <v>0</v>
      </c>
      <c r="H157" s="9">
        <v>300</v>
      </c>
      <c r="I157" s="8">
        <f t="shared" si="13"/>
        <v>0</v>
      </c>
      <c r="J157" s="9">
        <v>300</v>
      </c>
      <c r="K157" s="8">
        <f t="shared" si="14"/>
        <v>0</v>
      </c>
      <c r="L157" s="44"/>
      <c r="M157" s="8">
        <f t="shared" si="15"/>
        <v>0</v>
      </c>
      <c r="N157" s="1"/>
    </row>
    <row r="158" spans="1:14" ht="120" x14ac:dyDescent="0.25">
      <c r="A158" s="16">
        <v>136</v>
      </c>
      <c r="B158" s="5" t="s">
        <v>242</v>
      </c>
      <c r="C158" s="6" t="s">
        <v>245</v>
      </c>
      <c r="D158" s="7" t="s">
        <v>97</v>
      </c>
      <c r="E158" s="8"/>
      <c r="F158" s="9">
        <v>360</v>
      </c>
      <c r="G158" s="8">
        <f t="shared" si="12"/>
        <v>0</v>
      </c>
      <c r="H158" s="9">
        <v>360</v>
      </c>
      <c r="I158" s="8">
        <f t="shared" si="13"/>
        <v>0</v>
      </c>
      <c r="J158" s="9">
        <v>120</v>
      </c>
      <c r="K158" s="8">
        <f t="shared" si="14"/>
        <v>0</v>
      </c>
      <c r="L158" s="44">
        <v>120</v>
      </c>
      <c r="M158" s="8">
        <f t="shared" si="15"/>
        <v>0</v>
      </c>
      <c r="N158" s="1"/>
    </row>
    <row r="159" spans="1:14" ht="180" x14ac:dyDescent="0.25">
      <c r="A159" s="16">
        <v>137</v>
      </c>
      <c r="B159" s="5" t="s">
        <v>243</v>
      </c>
      <c r="C159" s="6" t="s">
        <v>244</v>
      </c>
      <c r="D159" s="7" t="s">
        <v>97</v>
      </c>
      <c r="E159" s="8"/>
      <c r="F159" s="9">
        <v>2360</v>
      </c>
      <c r="G159" s="8">
        <f t="shared" si="12"/>
        <v>0</v>
      </c>
      <c r="H159" s="9">
        <v>360</v>
      </c>
      <c r="I159" s="8">
        <f t="shared" si="13"/>
        <v>0</v>
      </c>
      <c r="J159" s="9">
        <v>480</v>
      </c>
      <c r="K159" s="8">
        <f t="shared" si="14"/>
        <v>0</v>
      </c>
      <c r="L159" s="44">
        <v>480</v>
      </c>
      <c r="M159" s="8">
        <f t="shared" si="15"/>
        <v>0</v>
      </c>
      <c r="N159" s="1"/>
    </row>
    <row r="160" spans="1:14" ht="45" x14ac:dyDescent="0.25">
      <c r="A160" s="16">
        <v>138</v>
      </c>
      <c r="B160" s="46" t="s">
        <v>340</v>
      </c>
      <c r="C160" s="47" t="s">
        <v>341</v>
      </c>
      <c r="D160" s="39" t="s">
        <v>3</v>
      </c>
      <c r="E160" s="8"/>
      <c r="F160" s="9">
        <v>11200</v>
      </c>
      <c r="G160" s="8">
        <f t="shared" si="12"/>
        <v>0</v>
      </c>
      <c r="H160" s="9">
        <v>1800</v>
      </c>
      <c r="I160" s="8">
        <f t="shared" si="13"/>
        <v>0</v>
      </c>
      <c r="J160" s="9">
        <v>1800</v>
      </c>
      <c r="K160" s="8">
        <f t="shared" si="14"/>
        <v>0</v>
      </c>
      <c r="L160" s="44">
        <v>1800</v>
      </c>
      <c r="M160" s="8">
        <f t="shared" si="15"/>
        <v>0</v>
      </c>
      <c r="N160" s="1"/>
    </row>
    <row r="161" spans="1:14" x14ac:dyDescent="0.25">
      <c r="A161" s="73"/>
      <c r="B161" s="74"/>
      <c r="C161" s="71" t="s">
        <v>416</v>
      </c>
      <c r="D161" s="72"/>
      <c r="E161" s="21"/>
      <c r="F161" s="21"/>
      <c r="G161" s="8">
        <f>SUM(G148:G160)</f>
        <v>0</v>
      </c>
      <c r="H161" s="21"/>
      <c r="I161" s="8">
        <f>SUM(I148:I160)</f>
        <v>0</v>
      </c>
      <c r="J161" s="21"/>
      <c r="K161" s="8">
        <f>SUM(K148:K160)</f>
        <v>0</v>
      </c>
      <c r="L161" s="21"/>
      <c r="M161" s="8">
        <f>SUM(M148:M160)</f>
        <v>0</v>
      </c>
      <c r="N161" s="1"/>
    </row>
    <row r="162" spans="1:14" x14ac:dyDescent="0.25">
      <c r="A162" s="43"/>
      <c r="N162" s="1"/>
    </row>
    <row r="163" spans="1:14" x14ac:dyDescent="0.25">
      <c r="A163" s="56" t="s">
        <v>264</v>
      </c>
      <c r="B163" s="57"/>
      <c r="C163" s="57"/>
      <c r="D163" s="57"/>
      <c r="E163" s="57"/>
      <c r="F163" s="57"/>
      <c r="G163" s="57"/>
      <c r="H163" s="57"/>
      <c r="I163" s="57"/>
      <c r="J163" s="57"/>
      <c r="K163" s="57"/>
      <c r="L163" s="57"/>
      <c r="M163" s="57"/>
      <c r="N163" s="1"/>
    </row>
    <row r="164" spans="1:14" ht="15.75" customHeight="1" x14ac:dyDescent="0.25">
      <c r="A164" s="69" t="s">
        <v>376</v>
      </c>
      <c r="B164" s="69" t="s">
        <v>1</v>
      </c>
      <c r="C164" s="69" t="s">
        <v>2</v>
      </c>
      <c r="D164" s="69" t="s">
        <v>3</v>
      </c>
      <c r="E164" s="69" t="s">
        <v>378</v>
      </c>
      <c r="F164" s="67" t="s">
        <v>379</v>
      </c>
      <c r="G164" s="68"/>
      <c r="H164" s="67" t="s">
        <v>380</v>
      </c>
      <c r="I164" s="68"/>
      <c r="J164" s="67" t="s">
        <v>381</v>
      </c>
      <c r="K164" s="68"/>
      <c r="L164" s="67" t="s">
        <v>382</v>
      </c>
      <c r="M164" s="68"/>
      <c r="N164" s="1"/>
    </row>
    <row r="165" spans="1:14" ht="30" customHeight="1" x14ac:dyDescent="0.25">
      <c r="A165" s="69"/>
      <c r="B165" s="69"/>
      <c r="C165" s="69"/>
      <c r="D165" s="69"/>
      <c r="E165" s="69"/>
      <c r="F165" s="67" t="s">
        <v>231</v>
      </c>
      <c r="G165" s="68"/>
      <c r="H165" s="67" t="s">
        <v>383</v>
      </c>
      <c r="I165" s="68"/>
      <c r="J165" s="67" t="s">
        <v>384</v>
      </c>
      <c r="K165" s="68"/>
      <c r="L165" s="67" t="s">
        <v>385</v>
      </c>
      <c r="M165" s="68"/>
      <c r="N165" s="1"/>
    </row>
    <row r="166" spans="1:14" x14ac:dyDescent="0.25">
      <c r="A166" s="69"/>
      <c r="B166" s="69"/>
      <c r="C166" s="69"/>
      <c r="D166" s="69"/>
      <c r="E166" s="69"/>
      <c r="F166" s="3" t="s">
        <v>253</v>
      </c>
      <c r="G166" s="3" t="s">
        <v>411</v>
      </c>
      <c r="H166" s="3" t="s">
        <v>253</v>
      </c>
      <c r="I166" s="3" t="s">
        <v>411</v>
      </c>
      <c r="J166" s="3" t="s">
        <v>253</v>
      </c>
      <c r="K166" s="3" t="s">
        <v>411</v>
      </c>
      <c r="L166" s="3" t="s">
        <v>253</v>
      </c>
      <c r="M166" s="3" t="s">
        <v>411</v>
      </c>
      <c r="N166" s="1"/>
    </row>
    <row r="167" spans="1:14" ht="30" x14ac:dyDescent="0.25">
      <c r="A167" s="16">
        <v>139</v>
      </c>
      <c r="B167" s="6" t="s">
        <v>108</v>
      </c>
      <c r="C167" s="6" t="s">
        <v>375</v>
      </c>
      <c r="D167" s="7" t="s">
        <v>3</v>
      </c>
      <c r="E167" s="8"/>
      <c r="F167" s="9">
        <v>22</v>
      </c>
      <c r="G167" s="8">
        <f>E167*F167</f>
        <v>0</v>
      </c>
      <c r="H167" s="45">
        <v>18</v>
      </c>
      <c r="I167" s="8">
        <f>E167*H167</f>
        <v>0</v>
      </c>
      <c r="J167" s="9">
        <v>21</v>
      </c>
      <c r="K167" s="8">
        <f>E167*J167</f>
        <v>0</v>
      </c>
      <c r="L167" s="9">
        <v>15</v>
      </c>
      <c r="M167" s="8">
        <f>E167*L167</f>
        <v>0</v>
      </c>
      <c r="N167" s="1"/>
    </row>
    <row r="168" spans="1:14" ht="30" x14ac:dyDescent="0.25">
      <c r="A168" s="16">
        <v>140</v>
      </c>
      <c r="B168" s="6" t="s">
        <v>109</v>
      </c>
      <c r="C168" s="6" t="s">
        <v>110</v>
      </c>
      <c r="D168" s="7" t="s">
        <v>3</v>
      </c>
      <c r="E168" s="8"/>
      <c r="F168" s="9">
        <v>22</v>
      </c>
      <c r="G168" s="8">
        <f t="shared" ref="G168:G191" si="16">E168*F168</f>
        <v>0</v>
      </c>
      <c r="H168" s="45">
        <v>18</v>
      </c>
      <c r="I168" s="8">
        <f t="shared" ref="I168:I191" si="17">E168*H168</f>
        <v>0</v>
      </c>
      <c r="J168" s="9">
        <v>21</v>
      </c>
      <c r="K168" s="8">
        <f t="shared" ref="K168:K191" si="18">E168*J168</f>
        <v>0</v>
      </c>
      <c r="L168" s="9">
        <v>15</v>
      </c>
      <c r="M168" s="8">
        <f t="shared" ref="M168:M191" si="19">E168*L168</f>
        <v>0</v>
      </c>
      <c r="N168" s="1"/>
    </row>
    <row r="169" spans="1:14" ht="45" x14ac:dyDescent="0.25">
      <c r="A169" s="16">
        <v>141</v>
      </c>
      <c r="B169" s="6" t="s">
        <v>111</v>
      </c>
      <c r="C169" s="6" t="s">
        <v>112</v>
      </c>
      <c r="D169" s="7" t="s">
        <v>3</v>
      </c>
      <c r="E169" s="8"/>
      <c r="F169" s="9">
        <v>72</v>
      </c>
      <c r="G169" s="8">
        <f t="shared" si="16"/>
        <v>0</v>
      </c>
      <c r="H169" s="45">
        <v>18</v>
      </c>
      <c r="I169" s="8">
        <f t="shared" si="17"/>
        <v>0</v>
      </c>
      <c r="J169" s="9">
        <v>21</v>
      </c>
      <c r="K169" s="8">
        <f t="shared" si="18"/>
        <v>0</v>
      </c>
      <c r="L169" s="9">
        <v>15</v>
      </c>
      <c r="M169" s="8">
        <f t="shared" si="19"/>
        <v>0</v>
      </c>
      <c r="N169" s="1"/>
    </row>
    <row r="170" spans="1:14" ht="30" x14ac:dyDescent="0.25">
      <c r="A170" s="16">
        <v>142</v>
      </c>
      <c r="B170" s="6" t="s">
        <v>113</v>
      </c>
      <c r="C170" s="6" t="s">
        <v>114</v>
      </c>
      <c r="D170" s="7" t="s">
        <v>3</v>
      </c>
      <c r="E170" s="8"/>
      <c r="F170" s="9">
        <v>22</v>
      </c>
      <c r="G170" s="8">
        <f t="shared" si="16"/>
        <v>0</v>
      </c>
      <c r="H170" s="45">
        <v>18</v>
      </c>
      <c r="I170" s="8">
        <f t="shared" si="17"/>
        <v>0</v>
      </c>
      <c r="J170" s="9">
        <v>21</v>
      </c>
      <c r="K170" s="8">
        <f t="shared" si="18"/>
        <v>0</v>
      </c>
      <c r="L170" s="9">
        <v>15</v>
      </c>
      <c r="M170" s="8">
        <f t="shared" si="19"/>
        <v>0</v>
      </c>
      <c r="N170" s="1"/>
    </row>
    <row r="171" spans="1:14" ht="30" x14ac:dyDescent="0.25">
      <c r="A171" s="16">
        <v>143</v>
      </c>
      <c r="B171" s="6" t="s">
        <v>115</v>
      </c>
      <c r="C171" s="6" t="s">
        <v>116</v>
      </c>
      <c r="D171" s="7" t="s">
        <v>3</v>
      </c>
      <c r="E171" s="8"/>
      <c r="F171" s="9">
        <v>22</v>
      </c>
      <c r="G171" s="8">
        <f t="shared" si="16"/>
        <v>0</v>
      </c>
      <c r="H171" s="45">
        <v>18</v>
      </c>
      <c r="I171" s="8">
        <f t="shared" si="17"/>
        <v>0</v>
      </c>
      <c r="J171" s="9">
        <v>21</v>
      </c>
      <c r="K171" s="8">
        <f t="shared" si="18"/>
        <v>0</v>
      </c>
      <c r="L171" s="9">
        <v>15</v>
      </c>
      <c r="M171" s="8">
        <f t="shared" si="19"/>
        <v>0</v>
      </c>
      <c r="N171" s="1"/>
    </row>
    <row r="172" spans="1:14" ht="45" x14ac:dyDescent="0.25">
      <c r="A172" s="16">
        <v>144</v>
      </c>
      <c r="B172" s="6" t="s">
        <v>117</v>
      </c>
      <c r="C172" s="6" t="s">
        <v>118</v>
      </c>
      <c r="D172" s="7" t="s">
        <v>3</v>
      </c>
      <c r="E172" s="8"/>
      <c r="F172" s="9">
        <v>72</v>
      </c>
      <c r="G172" s="8">
        <f t="shared" si="16"/>
        <v>0</v>
      </c>
      <c r="H172" s="45">
        <v>18</v>
      </c>
      <c r="I172" s="8">
        <f t="shared" si="17"/>
        <v>0</v>
      </c>
      <c r="J172" s="9">
        <v>21</v>
      </c>
      <c r="K172" s="8">
        <f t="shared" si="18"/>
        <v>0</v>
      </c>
      <c r="L172" s="9">
        <v>15</v>
      </c>
      <c r="M172" s="8">
        <f t="shared" si="19"/>
        <v>0</v>
      </c>
      <c r="N172" s="1"/>
    </row>
    <row r="173" spans="1:14" x14ac:dyDescent="0.25">
      <c r="A173" s="16">
        <v>145</v>
      </c>
      <c r="B173" s="6" t="s">
        <v>119</v>
      </c>
      <c r="C173" s="6" t="s">
        <v>120</v>
      </c>
      <c r="D173" s="7" t="s">
        <v>3</v>
      </c>
      <c r="E173" s="8"/>
      <c r="F173" s="9">
        <v>22</v>
      </c>
      <c r="G173" s="8">
        <f t="shared" si="16"/>
        <v>0</v>
      </c>
      <c r="H173" s="45">
        <v>18</v>
      </c>
      <c r="I173" s="8">
        <f t="shared" si="17"/>
        <v>0</v>
      </c>
      <c r="J173" s="9">
        <v>21</v>
      </c>
      <c r="K173" s="8">
        <f t="shared" si="18"/>
        <v>0</v>
      </c>
      <c r="L173" s="9">
        <v>15</v>
      </c>
      <c r="M173" s="8">
        <f t="shared" si="19"/>
        <v>0</v>
      </c>
      <c r="N173" s="1"/>
    </row>
    <row r="174" spans="1:14" ht="30" x14ac:dyDescent="0.25">
      <c r="A174" s="16">
        <v>146</v>
      </c>
      <c r="B174" s="6" t="s">
        <v>121</v>
      </c>
      <c r="C174" s="6" t="s">
        <v>122</v>
      </c>
      <c r="D174" s="7" t="s">
        <v>3</v>
      </c>
      <c r="E174" s="8"/>
      <c r="F174" s="9">
        <v>22</v>
      </c>
      <c r="G174" s="8">
        <f t="shared" si="16"/>
        <v>0</v>
      </c>
      <c r="H174" s="45">
        <v>18</v>
      </c>
      <c r="I174" s="8">
        <f t="shared" si="17"/>
        <v>0</v>
      </c>
      <c r="J174" s="9">
        <v>21</v>
      </c>
      <c r="K174" s="8">
        <f t="shared" si="18"/>
        <v>0</v>
      </c>
      <c r="L174" s="9">
        <v>15</v>
      </c>
      <c r="M174" s="8">
        <f t="shared" si="19"/>
        <v>0</v>
      </c>
      <c r="N174" s="1"/>
    </row>
    <row r="175" spans="1:14" ht="45" x14ac:dyDescent="0.25">
      <c r="A175" s="16">
        <v>147</v>
      </c>
      <c r="B175" s="6" t="s">
        <v>123</v>
      </c>
      <c r="C175" s="6" t="s">
        <v>124</v>
      </c>
      <c r="D175" s="7" t="s">
        <v>3</v>
      </c>
      <c r="E175" s="8"/>
      <c r="F175" s="9">
        <v>22</v>
      </c>
      <c r="G175" s="8">
        <f t="shared" si="16"/>
        <v>0</v>
      </c>
      <c r="H175" s="45">
        <v>18</v>
      </c>
      <c r="I175" s="8">
        <f t="shared" si="17"/>
        <v>0</v>
      </c>
      <c r="J175" s="9">
        <v>21</v>
      </c>
      <c r="K175" s="8">
        <f t="shared" si="18"/>
        <v>0</v>
      </c>
      <c r="L175" s="9">
        <v>15</v>
      </c>
      <c r="M175" s="8">
        <f t="shared" si="19"/>
        <v>0</v>
      </c>
      <c r="N175" s="1"/>
    </row>
    <row r="176" spans="1:14" ht="45" x14ac:dyDescent="0.25">
      <c r="A176" s="16">
        <v>148</v>
      </c>
      <c r="B176" s="6" t="s">
        <v>125</v>
      </c>
      <c r="C176" s="6" t="s">
        <v>126</v>
      </c>
      <c r="D176" s="7" t="s">
        <v>3</v>
      </c>
      <c r="E176" s="8"/>
      <c r="F176" s="9">
        <v>22</v>
      </c>
      <c r="G176" s="8">
        <f t="shared" si="16"/>
        <v>0</v>
      </c>
      <c r="H176" s="45">
        <v>18</v>
      </c>
      <c r="I176" s="8">
        <f t="shared" si="17"/>
        <v>0</v>
      </c>
      <c r="J176" s="9">
        <v>21</v>
      </c>
      <c r="K176" s="8">
        <f t="shared" si="18"/>
        <v>0</v>
      </c>
      <c r="L176" s="9">
        <v>15</v>
      </c>
      <c r="M176" s="8">
        <f t="shared" si="19"/>
        <v>0</v>
      </c>
      <c r="N176" s="1"/>
    </row>
    <row r="177" spans="1:14" ht="60" x14ac:dyDescent="0.25">
      <c r="A177" s="16">
        <v>149</v>
      </c>
      <c r="B177" s="6" t="s">
        <v>127</v>
      </c>
      <c r="C177" s="6" t="s">
        <v>128</v>
      </c>
      <c r="D177" s="7" t="s">
        <v>3</v>
      </c>
      <c r="E177" s="8"/>
      <c r="F177" s="9">
        <v>22</v>
      </c>
      <c r="G177" s="8">
        <f t="shared" si="16"/>
        <v>0</v>
      </c>
      <c r="H177" s="45">
        <v>18</v>
      </c>
      <c r="I177" s="8">
        <f t="shared" si="17"/>
        <v>0</v>
      </c>
      <c r="J177" s="9">
        <v>21</v>
      </c>
      <c r="K177" s="8">
        <f t="shared" si="18"/>
        <v>0</v>
      </c>
      <c r="L177" s="9">
        <v>15</v>
      </c>
      <c r="M177" s="8">
        <f t="shared" si="19"/>
        <v>0</v>
      </c>
      <c r="N177" s="1"/>
    </row>
    <row r="178" spans="1:14" ht="60" x14ac:dyDescent="0.25">
      <c r="A178" s="16">
        <v>150</v>
      </c>
      <c r="B178" s="6" t="s">
        <v>129</v>
      </c>
      <c r="C178" s="6" t="s">
        <v>130</v>
      </c>
      <c r="D178" s="7" t="s">
        <v>3</v>
      </c>
      <c r="E178" s="8"/>
      <c r="F178" s="9">
        <v>22</v>
      </c>
      <c r="G178" s="8">
        <f t="shared" si="16"/>
        <v>0</v>
      </c>
      <c r="H178" s="45">
        <v>18</v>
      </c>
      <c r="I178" s="8">
        <f t="shared" si="17"/>
        <v>0</v>
      </c>
      <c r="J178" s="9">
        <v>21</v>
      </c>
      <c r="K178" s="8">
        <f t="shared" si="18"/>
        <v>0</v>
      </c>
      <c r="L178" s="9">
        <v>15</v>
      </c>
      <c r="M178" s="8">
        <f t="shared" si="19"/>
        <v>0</v>
      </c>
      <c r="N178" s="1"/>
    </row>
    <row r="179" spans="1:14" ht="45" x14ac:dyDescent="0.25">
      <c r="A179" s="16">
        <v>151</v>
      </c>
      <c r="B179" s="6" t="s">
        <v>131</v>
      </c>
      <c r="C179" s="6" t="s">
        <v>132</v>
      </c>
      <c r="D179" s="7" t="s">
        <v>3</v>
      </c>
      <c r="E179" s="8"/>
      <c r="F179" s="9">
        <v>22</v>
      </c>
      <c r="G179" s="8">
        <f t="shared" si="16"/>
        <v>0</v>
      </c>
      <c r="H179" s="45">
        <v>18</v>
      </c>
      <c r="I179" s="8">
        <f t="shared" si="17"/>
        <v>0</v>
      </c>
      <c r="J179" s="9">
        <v>21</v>
      </c>
      <c r="K179" s="8">
        <f t="shared" si="18"/>
        <v>0</v>
      </c>
      <c r="L179" s="9">
        <v>15</v>
      </c>
      <c r="M179" s="8">
        <f t="shared" si="19"/>
        <v>0</v>
      </c>
      <c r="N179" s="1"/>
    </row>
    <row r="180" spans="1:14" ht="45" x14ac:dyDescent="0.25">
      <c r="A180" s="16">
        <v>152</v>
      </c>
      <c r="B180" s="6" t="s">
        <v>342</v>
      </c>
      <c r="C180" s="6" t="s">
        <v>343</v>
      </c>
      <c r="D180" s="7" t="s">
        <v>3</v>
      </c>
      <c r="E180" s="8"/>
      <c r="F180" s="9">
        <v>22</v>
      </c>
      <c r="G180" s="8">
        <f t="shared" si="16"/>
        <v>0</v>
      </c>
      <c r="H180" s="45">
        <v>18</v>
      </c>
      <c r="I180" s="8">
        <f t="shared" si="17"/>
        <v>0</v>
      </c>
      <c r="J180" s="9"/>
      <c r="K180" s="8">
        <f t="shared" si="18"/>
        <v>0</v>
      </c>
      <c r="L180" s="9"/>
      <c r="M180" s="8">
        <f t="shared" si="19"/>
        <v>0</v>
      </c>
      <c r="N180" s="1"/>
    </row>
    <row r="181" spans="1:14" x14ac:dyDescent="0.25">
      <c r="A181" s="16">
        <v>153</v>
      </c>
      <c r="B181" s="6" t="s">
        <v>133</v>
      </c>
      <c r="C181" s="6" t="s">
        <v>134</v>
      </c>
      <c r="D181" s="7" t="s">
        <v>3</v>
      </c>
      <c r="E181" s="8"/>
      <c r="F181" s="9">
        <v>22</v>
      </c>
      <c r="G181" s="8">
        <f t="shared" si="16"/>
        <v>0</v>
      </c>
      <c r="H181" s="45">
        <v>18</v>
      </c>
      <c r="I181" s="8">
        <f t="shared" si="17"/>
        <v>0</v>
      </c>
      <c r="J181" s="9">
        <v>21</v>
      </c>
      <c r="K181" s="8">
        <f t="shared" si="18"/>
        <v>0</v>
      </c>
      <c r="L181" s="9">
        <v>15</v>
      </c>
      <c r="M181" s="8">
        <f t="shared" si="19"/>
        <v>0</v>
      </c>
      <c r="N181" s="1"/>
    </row>
    <row r="182" spans="1:14" x14ac:dyDescent="0.25">
      <c r="A182" s="16">
        <v>154</v>
      </c>
      <c r="B182" s="6" t="s">
        <v>135</v>
      </c>
      <c r="C182" s="6" t="s">
        <v>136</v>
      </c>
      <c r="D182" s="7" t="s">
        <v>3</v>
      </c>
      <c r="E182" s="8"/>
      <c r="F182" s="9">
        <v>72</v>
      </c>
      <c r="G182" s="8">
        <f t="shared" si="16"/>
        <v>0</v>
      </c>
      <c r="H182" s="45">
        <v>18</v>
      </c>
      <c r="I182" s="8">
        <f t="shared" si="17"/>
        <v>0</v>
      </c>
      <c r="J182" s="9">
        <v>21</v>
      </c>
      <c r="K182" s="8">
        <f t="shared" si="18"/>
        <v>0</v>
      </c>
      <c r="L182" s="9">
        <v>15</v>
      </c>
      <c r="M182" s="8">
        <f t="shared" si="19"/>
        <v>0</v>
      </c>
      <c r="N182" s="1"/>
    </row>
    <row r="183" spans="1:14" x14ac:dyDescent="0.25">
      <c r="A183" s="16">
        <v>155</v>
      </c>
      <c r="B183" s="6" t="s">
        <v>137</v>
      </c>
      <c r="C183" s="6" t="s">
        <v>138</v>
      </c>
      <c r="D183" s="7" t="s">
        <v>3</v>
      </c>
      <c r="E183" s="8"/>
      <c r="F183" s="9">
        <v>22</v>
      </c>
      <c r="G183" s="8">
        <f t="shared" si="16"/>
        <v>0</v>
      </c>
      <c r="H183" s="45">
        <v>18</v>
      </c>
      <c r="I183" s="8">
        <f t="shared" si="17"/>
        <v>0</v>
      </c>
      <c r="J183" s="9">
        <v>21</v>
      </c>
      <c r="K183" s="8">
        <f t="shared" si="18"/>
        <v>0</v>
      </c>
      <c r="L183" s="9">
        <v>15</v>
      </c>
      <c r="M183" s="8">
        <f t="shared" si="19"/>
        <v>0</v>
      </c>
      <c r="N183" s="1"/>
    </row>
    <row r="184" spans="1:14" ht="30" x14ac:dyDescent="0.25">
      <c r="A184" s="16">
        <v>156</v>
      </c>
      <c r="B184" s="6" t="s">
        <v>139</v>
      </c>
      <c r="C184" s="6" t="s">
        <v>140</v>
      </c>
      <c r="D184" s="7" t="s">
        <v>3</v>
      </c>
      <c r="E184" s="8"/>
      <c r="F184" s="9">
        <v>122</v>
      </c>
      <c r="G184" s="8">
        <f t="shared" si="16"/>
        <v>0</v>
      </c>
      <c r="H184" s="45">
        <v>18</v>
      </c>
      <c r="I184" s="8">
        <f t="shared" si="17"/>
        <v>0</v>
      </c>
      <c r="J184" s="9">
        <v>21</v>
      </c>
      <c r="K184" s="8">
        <f t="shared" si="18"/>
        <v>0</v>
      </c>
      <c r="L184" s="9">
        <v>15</v>
      </c>
      <c r="M184" s="8">
        <f t="shared" si="19"/>
        <v>0</v>
      </c>
      <c r="N184" s="1"/>
    </row>
    <row r="185" spans="1:14" ht="30" x14ac:dyDescent="0.25">
      <c r="A185" s="16">
        <v>157</v>
      </c>
      <c r="B185" s="6" t="s">
        <v>141</v>
      </c>
      <c r="C185" s="6" t="s">
        <v>228</v>
      </c>
      <c r="D185" s="7" t="s">
        <v>3</v>
      </c>
      <c r="E185" s="8"/>
      <c r="F185" s="9">
        <v>40</v>
      </c>
      <c r="G185" s="8">
        <f t="shared" si="16"/>
        <v>0</v>
      </c>
      <c r="H185" s="45">
        <v>16</v>
      </c>
      <c r="I185" s="8">
        <f t="shared" si="17"/>
        <v>0</v>
      </c>
      <c r="J185" s="9">
        <v>24</v>
      </c>
      <c r="K185" s="8">
        <f t="shared" si="18"/>
        <v>0</v>
      </c>
      <c r="L185" s="9">
        <v>12</v>
      </c>
      <c r="M185" s="8">
        <f t="shared" si="19"/>
        <v>0</v>
      </c>
      <c r="N185" s="1"/>
    </row>
    <row r="186" spans="1:14" ht="30" x14ac:dyDescent="0.25">
      <c r="A186" s="16">
        <v>158</v>
      </c>
      <c r="B186" s="6" t="s">
        <v>93</v>
      </c>
      <c r="C186" s="6" t="s">
        <v>246</v>
      </c>
      <c r="D186" s="7" t="s">
        <v>3</v>
      </c>
      <c r="E186" s="8"/>
      <c r="F186" s="9">
        <v>130</v>
      </c>
      <c r="G186" s="8">
        <f t="shared" si="16"/>
        <v>0</v>
      </c>
      <c r="H186" s="45">
        <v>80</v>
      </c>
      <c r="I186" s="8">
        <f t="shared" si="17"/>
        <v>0</v>
      </c>
      <c r="J186" s="9">
        <v>120</v>
      </c>
      <c r="K186" s="8">
        <f t="shared" si="18"/>
        <v>0</v>
      </c>
      <c r="L186" s="9">
        <v>120</v>
      </c>
      <c r="M186" s="8">
        <f t="shared" si="19"/>
        <v>0</v>
      </c>
      <c r="N186" s="1"/>
    </row>
    <row r="187" spans="1:14" ht="30" x14ac:dyDescent="0.25">
      <c r="A187" s="16">
        <v>159</v>
      </c>
      <c r="B187" s="6" t="s">
        <v>192</v>
      </c>
      <c r="C187" s="6" t="s">
        <v>191</v>
      </c>
      <c r="D187" s="7" t="s">
        <v>3</v>
      </c>
      <c r="E187" s="8"/>
      <c r="F187" s="9">
        <v>130</v>
      </c>
      <c r="G187" s="8">
        <f t="shared" si="16"/>
        <v>0</v>
      </c>
      <c r="H187" s="45">
        <v>80</v>
      </c>
      <c r="I187" s="8">
        <f t="shared" si="17"/>
        <v>0</v>
      </c>
      <c r="J187" s="9">
        <v>120</v>
      </c>
      <c r="K187" s="8">
        <f t="shared" si="18"/>
        <v>0</v>
      </c>
      <c r="L187" s="9">
        <v>120</v>
      </c>
      <c r="M187" s="8">
        <f t="shared" si="19"/>
        <v>0</v>
      </c>
      <c r="N187" s="1"/>
    </row>
    <row r="188" spans="1:14" x14ac:dyDescent="0.25">
      <c r="A188" s="16">
        <v>160</v>
      </c>
      <c r="B188" s="6" t="s">
        <v>344</v>
      </c>
      <c r="C188" s="6" t="s">
        <v>193</v>
      </c>
      <c r="D188" s="7" t="s">
        <v>3</v>
      </c>
      <c r="E188" s="8"/>
      <c r="F188" s="9">
        <v>50</v>
      </c>
      <c r="G188" s="8">
        <f t="shared" si="16"/>
        <v>0</v>
      </c>
      <c r="H188" s="45">
        <v>50</v>
      </c>
      <c r="I188" s="8">
        <f t="shared" si="17"/>
        <v>0</v>
      </c>
      <c r="J188" s="9">
        <v>60</v>
      </c>
      <c r="K188" s="8">
        <f t="shared" si="18"/>
        <v>0</v>
      </c>
      <c r="L188" s="9"/>
      <c r="M188" s="8">
        <f t="shared" si="19"/>
        <v>0</v>
      </c>
      <c r="N188" s="1"/>
    </row>
    <row r="189" spans="1:14" x14ac:dyDescent="0.25">
      <c r="A189" s="16">
        <v>161</v>
      </c>
      <c r="B189" s="6" t="s">
        <v>194</v>
      </c>
      <c r="C189" s="6" t="s">
        <v>193</v>
      </c>
      <c r="D189" s="7" t="s">
        <v>3</v>
      </c>
      <c r="E189" s="8"/>
      <c r="F189" s="9">
        <v>50</v>
      </c>
      <c r="G189" s="8">
        <f t="shared" si="16"/>
        <v>0</v>
      </c>
      <c r="H189" s="45">
        <v>50</v>
      </c>
      <c r="I189" s="8">
        <f t="shared" si="17"/>
        <v>0</v>
      </c>
      <c r="J189" s="9">
        <v>60</v>
      </c>
      <c r="K189" s="8">
        <f t="shared" si="18"/>
        <v>0</v>
      </c>
      <c r="L189" s="9"/>
      <c r="M189" s="8">
        <f t="shared" si="19"/>
        <v>0</v>
      </c>
      <c r="N189" s="1"/>
    </row>
    <row r="190" spans="1:14" x14ac:dyDescent="0.25">
      <c r="A190" s="16">
        <v>162</v>
      </c>
      <c r="B190" s="6" t="s">
        <v>195</v>
      </c>
      <c r="C190" s="6" t="s">
        <v>193</v>
      </c>
      <c r="D190" s="7" t="s">
        <v>3</v>
      </c>
      <c r="E190" s="8"/>
      <c r="F190" s="9">
        <v>3</v>
      </c>
      <c r="G190" s="8">
        <f t="shared" si="16"/>
        <v>0</v>
      </c>
      <c r="H190" s="45"/>
      <c r="I190" s="8">
        <f t="shared" si="17"/>
        <v>0</v>
      </c>
      <c r="J190" s="9"/>
      <c r="K190" s="8">
        <f t="shared" si="18"/>
        <v>0</v>
      </c>
      <c r="L190" s="9"/>
      <c r="M190" s="8">
        <f t="shared" si="19"/>
        <v>0</v>
      </c>
      <c r="N190" s="1"/>
    </row>
    <row r="191" spans="1:14" ht="30" x14ac:dyDescent="0.25">
      <c r="A191" s="16">
        <v>163</v>
      </c>
      <c r="B191" s="6" t="s">
        <v>94</v>
      </c>
      <c r="C191" s="6" t="s">
        <v>95</v>
      </c>
      <c r="D191" s="7" t="s">
        <v>3</v>
      </c>
      <c r="E191" s="8"/>
      <c r="F191" s="9">
        <v>100</v>
      </c>
      <c r="G191" s="8">
        <f t="shared" si="16"/>
        <v>0</v>
      </c>
      <c r="H191" s="45">
        <v>100</v>
      </c>
      <c r="I191" s="8">
        <f t="shared" si="17"/>
        <v>0</v>
      </c>
      <c r="J191" s="9"/>
      <c r="K191" s="8">
        <f t="shared" si="18"/>
        <v>0</v>
      </c>
      <c r="L191" s="9"/>
      <c r="M191" s="8">
        <f t="shared" si="19"/>
        <v>0</v>
      </c>
      <c r="N191" s="1"/>
    </row>
    <row r="192" spans="1:14" x14ac:dyDescent="0.25">
      <c r="A192" s="73"/>
      <c r="B192" s="74"/>
      <c r="C192" s="71" t="s">
        <v>417</v>
      </c>
      <c r="D192" s="72"/>
      <c r="E192" s="21"/>
      <c r="F192" s="21"/>
      <c r="G192" s="8">
        <f>SUM(G167:G191)</f>
        <v>0</v>
      </c>
      <c r="H192" s="21"/>
      <c r="I192" s="8">
        <f>SUM(I167:I191)</f>
        <v>0</v>
      </c>
      <c r="J192" s="21"/>
      <c r="K192" s="8">
        <f>SUM(K167:K191)</f>
        <v>0</v>
      </c>
      <c r="L192" s="21"/>
      <c r="M192" s="8">
        <f>SUM(M167:M191)</f>
        <v>0</v>
      </c>
      <c r="N192" s="1"/>
    </row>
    <row r="193" spans="1:14" x14ac:dyDescent="0.25">
      <c r="A193" s="43"/>
      <c r="N193" s="1"/>
    </row>
    <row r="194" spans="1:14" x14ac:dyDescent="0.25">
      <c r="A194" s="60" t="s">
        <v>265</v>
      </c>
      <c r="B194" s="60"/>
      <c r="C194" s="60"/>
      <c r="D194" s="60"/>
      <c r="E194" s="60"/>
      <c r="F194" s="60"/>
      <c r="G194" s="60"/>
      <c r="H194" s="60"/>
      <c r="I194" s="60"/>
      <c r="J194" s="60"/>
      <c r="K194" s="60"/>
      <c r="L194" s="60"/>
      <c r="M194" s="60"/>
      <c r="N194" s="1"/>
    </row>
    <row r="195" spans="1:14" ht="15.75" customHeight="1" x14ac:dyDescent="0.25">
      <c r="A195" s="69" t="s">
        <v>376</v>
      </c>
      <c r="B195" s="69" t="s">
        <v>1</v>
      </c>
      <c r="C195" s="69" t="s">
        <v>2</v>
      </c>
      <c r="D195" s="69" t="s">
        <v>3</v>
      </c>
      <c r="E195" s="69" t="s">
        <v>378</v>
      </c>
      <c r="F195" s="67" t="s">
        <v>379</v>
      </c>
      <c r="G195" s="68"/>
      <c r="H195" s="67" t="s">
        <v>380</v>
      </c>
      <c r="I195" s="68"/>
      <c r="J195" s="67" t="s">
        <v>381</v>
      </c>
      <c r="K195" s="68"/>
      <c r="L195" s="67" t="s">
        <v>382</v>
      </c>
      <c r="M195" s="68"/>
      <c r="N195" s="1"/>
    </row>
    <row r="196" spans="1:14" ht="29.25" customHeight="1" x14ac:dyDescent="0.25">
      <c r="A196" s="69"/>
      <c r="B196" s="69"/>
      <c r="C196" s="69"/>
      <c r="D196" s="69"/>
      <c r="E196" s="69"/>
      <c r="F196" s="67" t="s">
        <v>231</v>
      </c>
      <c r="G196" s="68"/>
      <c r="H196" s="67" t="s">
        <v>383</v>
      </c>
      <c r="I196" s="68"/>
      <c r="J196" s="67" t="s">
        <v>384</v>
      </c>
      <c r="K196" s="68"/>
      <c r="L196" s="67" t="s">
        <v>385</v>
      </c>
      <c r="M196" s="68"/>
      <c r="N196" s="1"/>
    </row>
    <row r="197" spans="1:14" x14ac:dyDescent="0.25">
      <c r="A197" s="69"/>
      <c r="B197" s="69"/>
      <c r="C197" s="69"/>
      <c r="D197" s="69"/>
      <c r="E197" s="69"/>
      <c r="F197" s="3" t="s">
        <v>253</v>
      </c>
      <c r="G197" s="3" t="s">
        <v>411</v>
      </c>
      <c r="H197" s="3" t="s">
        <v>253</v>
      </c>
      <c r="I197" s="3" t="s">
        <v>411</v>
      </c>
      <c r="J197" s="3" t="s">
        <v>253</v>
      </c>
      <c r="K197" s="3" t="s">
        <v>411</v>
      </c>
      <c r="L197" s="3" t="s">
        <v>253</v>
      </c>
      <c r="M197" s="3" t="s">
        <v>411</v>
      </c>
      <c r="N197" s="1"/>
    </row>
    <row r="198" spans="1:14" ht="30" x14ac:dyDescent="0.25">
      <c r="A198" s="16">
        <v>164</v>
      </c>
      <c r="B198" s="6" t="s">
        <v>142</v>
      </c>
      <c r="C198" s="6" t="s">
        <v>143</v>
      </c>
      <c r="D198" s="7" t="s">
        <v>21</v>
      </c>
      <c r="E198" s="8"/>
      <c r="F198" s="9">
        <v>20</v>
      </c>
      <c r="G198" s="8">
        <f>E198*F198</f>
        <v>0</v>
      </c>
      <c r="H198" s="9">
        <v>6</v>
      </c>
      <c r="I198" s="8">
        <f>E198*H198</f>
        <v>0</v>
      </c>
      <c r="J198" s="9">
        <v>4</v>
      </c>
      <c r="K198" s="8">
        <f>E198*J198</f>
        <v>0</v>
      </c>
      <c r="L198" s="9">
        <v>2</v>
      </c>
      <c r="M198" s="8">
        <f>E198*L198</f>
        <v>0</v>
      </c>
      <c r="N198" s="1"/>
    </row>
    <row r="199" spans="1:14" ht="45" x14ac:dyDescent="0.25">
      <c r="A199" s="16">
        <v>165</v>
      </c>
      <c r="B199" s="6" t="s">
        <v>144</v>
      </c>
      <c r="C199" s="6" t="s">
        <v>145</v>
      </c>
      <c r="D199" s="7" t="s">
        <v>3</v>
      </c>
      <c r="E199" s="8"/>
      <c r="F199" s="9">
        <v>200</v>
      </c>
      <c r="G199" s="8">
        <f t="shared" ref="G199:G228" si="20">E199*F199</f>
        <v>0</v>
      </c>
      <c r="H199" s="9">
        <v>200</v>
      </c>
      <c r="I199" s="8">
        <f t="shared" ref="I199:I228" si="21">E199*H199</f>
        <v>0</v>
      </c>
      <c r="J199" s="9">
        <v>300</v>
      </c>
      <c r="K199" s="8">
        <f t="shared" ref="K199:K228" si="22">E199*J199</f>
        <v>0</v>
      </c>
      <c r="L199" s="9">
        <v>200</v>
      </c>
      <c r="M199" s="8">
        <f t="shared" ref="M199:M228" si="23">E199*L199</f>
        <v>0</v>
      </c>
      <c r="N199" s="1"/>
    </row>
    <row r="200" spans="1:14" ht="30" x14ac:dyDescent="0.25">
      <c r="A200" s="16">
        <v>166</v>
      </c>
      <c r="B200" s="6" t="s">
        <v>146</v>
      </c>
      <c r="C200" s="6" t="s">
        <v>247</v>
      </c>
      <c r="D200" s="7" t="s">
        <v>3</v>
      </c>
      <c r="E200" s="8"/>
      <c r="F200" s="9">
        <v>50</v>
      </c>
      <c r="G200" s="8">
        <f t="shared" si="20"/>
        <v>0</v>
      </c>
      <c r="H200" s="9">
        <v>50</v>
      </c>
      <c r="I200" s="8">
        <f t="shared" si="21"/>
        <v>0</v>
      </c>
      <c r="J200" s="9"/>
      <c r="K200" s="8">
        <f t="shared" si="22"/>
        <v>0</v>
      </c>
      <c r="L200" s="9"/>
      <c r="M200" s="8">
        <f t="shared" si="23"/>
        <v>0</v>
      </c>
      <c r="N200" s="1"/>
    </row>
    <row r="201" spans="1:14" ht="45" x14ac:dyDescent="0.25">
      <c r="A201" s="16">
        <v>167</v>
      </c>
      <c r="B201" s="6" t="s">
        <v>345</v>
      </c>
      <c r="C201" s="6" t="s">
        <v>346</v>
      </c>
      <c r="D201" s="7" t="s">
        <v>3</v>
      </c>
      <c r="E201" s="8"/>
      <c r="F201" s="9">
        <v>250</v>
      </c>
      <c r="G201" s="8">
        <f t="shared" si="20"/>
        <v>0</v>
      </c>
      <c r="H201" s="9">
        <v>250</v>
      </c>
      <c r="I201" s="8">
        <f t="shared" si="21"/>
        <v>0</v>
      </c>
      <c r="J201" s="9">
        <v>300</v>
      </c>
      <c r="K201" s="8">
        <f t="shared" si="22"/>
        <v>0</v>
      </c>
      <c r="L201" s="9">
        <v>300</v>
      </c>
      <c r="M201" s="8">
        <f t="shared" si="23"/>
        <v>0</v>
      </c>
      <c r="N201" s="1"/>
    </row>
    <row r="202" spans="1:14" ht="30" x14ac:dyDescent="0.25">
      <c r="A202" s="16">
        <v>168</v>
      </c>
      <c r="B202" s="48" t="s">
        <v>147</v>
      </c>
      <c r="C202" s="49" t="s">
        <v>148</v>
      </c>
      <c r="D202" s="7" t="s">
        <v>3</v>
      </c>
      <c r="E202" s="8"/>
      <c r="F202" s="9">
        <v>250</v>
      </c>
      <c r="G202" s="8">
        <f t="shared" si="20"/>
        <v>0</v>
      </c>
      <c r="H202" s="9">
        <v>250</v>
      </c>
      <c r="I202" s="8">
        <f t="shared" si="21"/>
        <v>0</v>
      </c>
      <c r="J202" s="9">
        <v>300</v>
      </c>
      <c r="K202" s="8">
        <f t="shared" si="22"/>
        <v>0</v>
      </c>
      <c r="L202" s="9">
        <v>200</v>
      </c>
      <c r="M202" s="8">
        <f t="shared" si="23"/>
        <v>0</v>
      </c>
      <c r="N202" s="1"/>
    </row>
    <row r="203" spans="1:14" ht="30" x14ac:dyDescent="0.25">
      <c r="A203" s="16">
        <v>169</v>
      </c>
      <c r="B203" s="6" t="s">
        <v>149</v>
      </c>
      <c r="C203" s="6" t="s">
        <v>150</v>
      </c>
      <c r="D203" s="7" t="s">
        <v>21</v>
      </c>
      <c r="E203" s="8"/>
      <c r="F203" s="9">
        <v>400</v>
      </c>
      <c r="G203" s="8">
        <f t="shared" si="20"/>
        <v>0</v>
      </c>
      <c r="H203" s="9">
        <v>400</v>
      </c>
      <c r="I203" s="8">
        <f t="shared" si="21"/>
        <v>0</v>
      </c>
      <c r="J203" s="9">
        <v>600</v>
      </c>
      <c r="K203" s="8">
        <f t="shared" si="22"/>
        <v>0</v>
      </c>
      <c r="L203" s="9">
        <v>400</v>
      </c>
      <c r="M203" s="8">
        <f t="shared" si="23"/>
        <v>0</v>
      </c>
      <c r="N203" s="1"/>
    </row>
    <row r="204" spans="1:14" ht="30" x14ac:dyDescent="0.25">
      <c r="A204" s="16">
        <v>170</v>
      </c>
      <c r="B204" s="6" t="s">
        <v>151</v>
      </c>
      <c r="C204" s="6" t="s">
        <v>152</v>
      </c>
      <c r="D204" s="7" t="s">
        <v>21</v>
      </c>
      <c r="E204" s="8"/>
      <c r="F204" s="9">
        <v>100</v>
      </c>
      <c r="G204" s="8">
        <f t="shared" si="20"/>
        <v>0</v>
      </c>
      <c r="H204" s="9">
        <v>100</v>
      </c>
      <c r="I204" s="8">
        <f t="shared" si="21"/>
        <v>0</v>
      </c>
      <c r="J204" s="9"/>
      <c r="K204" s="8">
        <f t="shared" si="22"/>
        <v>0</v>
      </c>
      <c r="L204" s="9"/>
      <c r="M204" s="8">
        <f t="shared" si="23"/>
        <v>0</v>
      </c>
      <c r="N204" s="1"/>
    </row>
    <row r="205" spans="1:14" ht="45" x14ac:dyDescent="0.25">
      <c r="A205" s="16">
        <v>171</v>
      </c>
      <c r="B205" s="6" t="s">
        <v>153</v>
      </c>
      <c r="C205" s="6" t="s">
        <v>154</v>
      </c>
      <c r="D205" s="7" t="s">
        <v>21</v>
      </c>
      <c r="E205" s="8"/>
      <c r="F205" s="9">
        <v>1600</v>
      </c>
      <c r="G205" s="8">
        <f t="shared" si="20"/>
        <v>0</v>
      </c>
      <c r="H205" s="9"/>
      <c r="I205" s="8">
        <f t="shared" si="21"/>
        <v>0</v>
      </c>
      <c r="J205" s="9"/>
      <c r="K205" s="8">
        <f t="shared" si="22"/>
        <v>0</v>
      </c>
      <c r="L205" s="9"/>
      <c r="M205" s="8">
        <f t="shared" si="23"/>
        <v>0</v>
      </c>
      <c r="N205" s="1"/>
    </row>
    <row r="206" spans="1:14" ht="30" x14ac:dyDescent="0.25">
      <c r="A206" s="16">
        <v>172</v>
      </c>
      <c r="B206" s="6" t="s">
        <v>347</v>
      </c>
      <c r="C206" s="6" t="s">
        <v>348</v>
      </c>
      <c r="D206" s="7" t="s">
        <v>3</v>
      </c>
      <c r="E206" s="8"/>
      <c r="F206" s="9">
        <v>400</v>
      </c>
      <c r="G206" s="8">
        <f t="shared" si="20"/>
        <v>0</v>
      </c>
      <c r="H206" s="9">
        <v>400</v>
      </c>
      <c r="I206" s="8">
        <f t="shared" si="21"/>
        <v>0</v>
      </c>
      <c r="J206" s="9">
        <v>600</v>
      </c>
      <c r="K206" s="8">
        <f t="shared" si="22"/>
        <v>0</v>
      </c>
      <c r="L206" s="9">
        <v>400</v>
      </c>
      <c r="M206" s="8">
        <f t="shared" si="23"/>
        <v>0</v>
      </c>
      <c r="N206" s="1"/>
    </row>
    <row r="207" spans="1:14" ht="30" x14ac:dyDescent="0.25">
      <c r="A207" s="16">
        <v>173</v>
      </c>
      <c r="B207" s="6" t="s">
        <v>155</v>
      </c>
      <c r="C207" s="6" t="s">
        <v>156</v>
      </c>
      <c r="D207" s="7" t="s">
        <v>21</v>
      </c>
      <c r="E207" s="8"/>
      <c r="F207" s="9">
        <v>25</v>
      </c>
      <c r="G207" s="8">
        <f t="shared" si="20"/>
        <v>0</v>
      </c>
      <c r="H207" s="9">
        <v>6</v>
      </c>
      <c r="I207" s="8">
        <f t="shared" si="21"/>
        <v>0</v>
      </c>
      <c r="J207" s="9">
        <v>4</v>
      </c>
      <c r="K207" s="8">
        <f t="shared" si="22"/>
        <v>0</v>
      </c>
      <c r="L207" s="9">
        <v>2</v>
      </c>
      <c r="M207" s="8">
        <f t="shared" si="23"/>
        <v>0</v>
      </c>
      <c r="N207" s="1"/>
    </row>
    <row r="208" spans="1:14" ht="30" x14ac:dyDescent="0.25">
      <c r="A208" s="16">
        <v>174</v>
      </c>
      <c r="B208" s="6" t="s">
        <v>180</v>
      </c>
      <c r="C208" s="6" t="s">
        <v>217</v>
      </c>
      <c r="D208" s="7" t="s">
        <v>21</v>
      </c>
      <c r="E208" s="8"/>
      <c r="F208" s="9">
        <v>25</v>
      </c>
      <c r="G208" s="8">
        <f t="shared" si="20"/>
        <v>0</v>
      </c>
      <c r="H208" s="9">
        <v>6</v>
      </c>
      <c r="I208" s="8">
        <f t="shared" si="21"/>
        <v>0</v>
      </c>
      <c r="J208" s="9">
        <v>4</v>
      </c>
      <c r="K208" s="8">
        <f t="shared" si="22"/>
        <v>0</v>
      </c>
      <c r="L208" s="9">
        <v>2</v>
      </c>
      <c r="M208" s="8">
        <f t="shared" si="23"/>
        <v>0</v>
      </c>
      <c r="N208" s="1"/>
    </row>
    <row r="209" spans="1:14" ht="30" x14ac:dyDescent="0.25">
      <c r="A209" s="16">
        <v>175</v>
      </c>
      <c r="B209" s="6" t="s">
        <v>157</v>
      </c>
      <c r="C209" s="6" t="s">
        <v>158</v>
      </c>
      <c r="D209" s="7" t="s">
        <v>21</v>
      </c>
      <c r="E209" s="8"/>
      <c r="F209" s="9">
        <v>25</v>
      </c>
      <c r="G209" s="8">
        <f t="shared" si="20"/>
        <v>0</v>
      </c>
      <c r="H209" s="9">
        <v>6</v>
      </c>
      <c r="I209" s="8">
        <f t="shared" si="21"/>
        <v>0</v>
      </c>
      <c r="J209" s="9">
        <v>4</v>
      </c>
      <c r="K209" s="8">
        <f t="shared" si="22"/>
        <v>0</v>
      </c>
      <c r="L209" s="9">
        <v>2</v>
      </c>
      <c r="M209" s="8">
        <f t="shared" si="23"/>
        <v>0</v>
      </c>
      <c r="N209" s="1"/>
    </row>
    <row r="210" spans="1:14" ht="45" x14ac:dyDescent="0.25">
      <c r="A210" s="16">
        <v>176</v>
      </c>
      <c r="B210" s="6" t="s">
        <v>159</v>
      </c>
      <c r="C210" s="6" t="s">
        <v>160</v>
      </c>
      <c r="D210" s="7" t="s">
        <v>161</v>
      </c>
      <c r="E210" s="8"/>
      <c r="F210" s="9">
        <v>1500</v>
      </c>
      <c r="G210" s="8">
        <f t="shared" si="20"/>
        <v>0</v>
      </c>
      <c r="H210" s="9">
        <v>700</v>
      </c>
      <c r="I210" s="8">
        <f t="shared" si="21"/>
        <v>0</v>
      </c>
      <c r="J210" s="9">
        <v>700</v>
      </c>
      <c r="K210" s="8">
        <f t="shared" si="22"/>
        <v>0</v>
      </c>
      <c r="L210" s="9">
        <v>700</v>
      </c>
      <c r="M210" s="8">
        <f t="shared" si="23"/>
        <v>0</v>
      </c>
      <c r="N210" s="1"/>
    </row>
    <row r="211" spans="1:14" ht="45" x14ac:dyDescent="0.25">
      <c r="A211" s="16">
        <v>177</v>
      </c>
      <c r="B211" s="6" t="s">
        <v>162</v>
      </c>
      <c r="C211" s="6" t="s">
        <v>163</v>
      </c>
      <c r="D211" s="7" t="s">
        <v>3</v>
      </c>
      <c r="E211" s="8"/>
      <c r="F211" s="9">
        <v>250</v>
      </c>
      <c r="G211" s="8">
        <f t="shared" si="20"/>
        <v>0</v>
      </c>
      <c r="H211" s="9">
        <v>250</v>
      </c>
      <c r="I211" s="8">
        <f t="shared" si="21"/>
        <v>0</v>
      </c>
      <c r="J211" s="9">
        <v>250</v>
      </c>
      <c r="K211" s="8">
        <f t="shared" si="22"/>
        <v>0</v>
      </c>
      <c r="L211" s="9">
        <v>250</v>
      </c>
      <c r="M211" s="8">
        <f t="shared" si="23"/>
        <v>0</v>
      </c>
      <c r="N211" s="1"/>
    </row>
    <row r="212" spans="1:14" x14ac:dyDescent="0.25">
      <c r="A212" s="16">
        <v>178</v>
      </c>
      <c r="B212" s="50" t="s">
        <v>164</v>
      </c>
      <c r="C212" s="6" t="s">
        <v>165</v>
      </c>
      <c r="D212" s="7" t="s">
        <v>3</v>
      </c>
      <c r="E212" s="8"/>
      <c r="F212" s="9">
        <v>250</v>
      </c>
      <c r="G212" s="8">
        <f t="shared" si="20"/>
        <v>0</v>
      </c>
      <c r="H212" s="9">
        <v>250</v>
      </c>
      <c r="I212" s="8">
        <f t="shared" si="21"/>
        <v>0</v>
      </c>
      <c r="J212" s="9">
        <v>250</v>
      </c>
      <c r="K212" s="8">
        <f t="shared" si="22"/>
        <v>0</v>
      </c>
      <c r="L212" s="9"/>
      <c r="M212" s="8">
        <f t="shared" si="23"/>
        <v>0</v>
      </c>
      <c r="N212" s="1"/>
    </row>
    <row r="213" spans="1:14" x14ac:dyDescent="0.25">
      <c r="A213" s="16">
        <v>179</v>
      </c>
      <c r="B213" s="50" t="s">
        <v>164</v>
      </c>
      <c r="C213" s="6" t="s">
        <v>166</v>
      </c>
      <c r="D213" s="7" t="s">
        <v>3</v>
      </c>
      <c r="E213" s="8"/>
      <c r="F213" s="9">
        <v>250</v>
      </c>
      <c r="G213" s="8">
        <f t="shared" si="20"/>
        <v>0</v>
      </c>
      <c r="H213" s="9">
        <v>250</v>
      </c>
      <c r="I213" s="8">
        <f t="shared" si="21"/>
        <v>0</v>
      </c>
      <c r="J213" s="9">
        <v>250</v>
      </c>
      <c r="K213" s="8">
        <f t="shared" si="22"/>
        <v>0</v>
      </c>
      <c r="L213" s="9"/>
      <c r="M213" s="8">
        <f t="shared" si="23"/>
        <v>0</v>
      </c>
      <c r="N213" s="1"/>
    </row>
    <row r="214" spans="1:14" x14ac:dyDescent="0.25">
      <c r="A214" s="16">
        <v>180</v>
      </c>
      <c r="B214" s="50" t="s">
        <v>164</v>
      </c>
      <c r="C214" s="6" t="s">
        <v>167</v>
      </c>
      <c r="D214" s="7" t="s">
        <v>3</v>
      </c>
      <c r="E214" s="8"/>
      <c r="F214" s="9">
        <v>250</v>
      </c>
      <c r="G214" s="8">
        <f t="shared" si="20"/>
        <v>0</v>
      </c>
      <c r="H214" s="9">
        <v>250</v>
      </c>
      <c r="I214" s="8">
        <f t="shared" si="21"/>
        <v>0</v>
      </c>
      <c r="J214" s="9">
        <v>250</v>
      </c>
      <c r="K214" s="8">
        <f t="shared" si="22"/>
        <v>0</v>
      </c>
      <c r="L214" s="9"/>
      <c r="M214" s="8">
        <f t="shared" si="23"/>
        <v>0</v>
      </c>
      <c r="N214" s="1"/>
    </row>
    <row r="215" spans="1:14" ht="30" x14ac:dyDescent="0.25">
      <c r="A215" s="16">
        <v>181</v>
      </c>
      <c r="B215" s="50" t="s">
        <v>164</v>
      </c>
      <c r="C215" s="6" t="s">
        <v>168</v>
      </c>
      <c r="D215" s="7" t="s">
        <v>3</v>
      </c>
      <c r="E215" s="8"/>
      <c r="F215" s="9">
        <v>250</v>
      </c>
      <c r="G215" s="8">
        <f t="shared" si="20"/>
        <v>0</v>
      </c>
      <c r="H215" s="9">
        <v>250</v>
      </c>
      <c r="I215" s="8">
        <f t="shared" si="21"/>
        <v>0</v>
      </c>
      <c r="J215" s="9">
        <v>250</v>
      </c>
      <c r="K215" s="8">
        <f t="shared" si="22"/>
        <v>0</v>
      </c>
      <c r="L215" s="9"/>
      <c r="M215" s="8">
        <f t="shared" si="23"/>
        <v>0</v>
      </c>
      <c r="N215" s="1"/>
    </row>
    <row r="216" spans="1:14" x14ac:dyDescent="0.25">
      <c r="A216" s="16">
        <v>182</v>
      </c>
      <c r="B216" s="50" t="s">
        <v>164</v>
      </c>
      <c r="C216" s="48" t="s">
        <v>169</v>
      </c>
      <c r="D216" s="7" t="s">
        <v>3</v>
      </c>
      <c r="E216" s="8"/>
      <c r="F216" s="9">
        <v>250</v>
      </c>
      <c r="G216" s="8">
        <f t="shared" si="20"/>
        <v>0</v>
      </c>
      <c r="H216" s="9">
        <v>250</v>
      </c>
      <c r="I216" s="8">
        <f t="shared" si="21"/>
        <v>0</v>
      </c>
      <c r="J216" s="9">
        <v>250</v>
      </c>
      <c r="K216" s="8">
        <f t="shared" si="22"/>
        <v>0</v>
      </c>
      <c r="L216" s="9"/>
      <c r="M216" s="8">
        <f t="shared" si="23"/>
        <v>0</v>
      </c>
      <c r="N216" s="1"/>
    </row>
    <row r="217" spans="1:14" ht="30" x14ac:dyDescent="0.25">
      <c r="A217" s="16">
        <v>183</v>
      </c>
      <c r="B217" s="50" t="s">
        <v>164</v>
      </c>
      <c r="C217" s="6" t="s">
        <v>170</v>
      </c>
      <c r="D217" s="7" t="s">
        <v>3</v>
      </c>
      <c r="E217" s="8"/>
      <c r="F217" s="9">
        <v>250</v>
      </c>
      <c r="G217" s="8">
        <f t="shared" si="20"/>
        <v>0</v>
      </c>
      <c r="H217" s="9">
        <v>250</v>
      </c>
      <c r="I217" s="8">
        <f t="shared" si="21"/>
        <v>0</v>
      </c>
      <c r="J217" s="9">
        <v>250</v>
      </c>
      <c r="K217" s="8">
        <f t="shared" si="22"/>
        <v>0</v>
      </c>
      <c r="L217" s="9"/>
      <c r="M217" s="8">
        <f t="shared" si="23"/>
        <v>0</v>
      </c>
      <c r="N217" s="1"/>
    </row>
    <row r="218" spans="1:14" x14ac:dyDescent="0.25">
      <c r="A218" s="16">
        <v>184</v>
      </c>
      <c r="B218" s="50" t="s">
        <v>181</v>
      </c>
      <c r="C218" s="6" t="s">
        <v>182</v>
      </c>
      <c r="D218" s="7" t="s">
        <v>3</v>
      </c>
      <c r="E218" s="8"/>
      <c r="F218" s="9">
        <v>250</v>
      </c>
      <c r="G218" s="8">
        <f t="shared" si="20"/>
        <v>0</v>
      </c>
      <c r="H218" s="9">
        <v>250</v>
      </c>
      <c r="I218" s="8">
        <f t="shared" si="21"/>
        <v>0</v>
      </c>
      <c r="J218" s="9">
        <v>250</v>
      </c>
      <c r="K218" s="8">
        <f t="shared" si="22"/>
        <v>0</v>
      </c>
      <c r="L218" s="9"/>
      <c r="M218" s="8">
        <f t="shared" si="23"/>
        <v>0</v>
      </c>
      <c r="N218" s="1"/>
    </row>
    <row r="219" spans="1:14" ht="30" x14ac:dyDescent="0.25">
      <c r="A219" s="16">
        <v>185</v>
      </c>
      <c r="B219" s="6" t="s">
        <v>171</v>
      </c>
      <c r="C219" s="6" t="s">
        <v>172</v>
      </c>
      <c r="D219" s="7" t="s">
        <v>3</v>
      </c>
      <c r="E219" s="8"/>
      <c r="F219" s="9">
        <v>2000</v>
      </c>
      <c r="G219" s="8">
        <f t="shared" si="20"/>
        <v>0</v>
      </c>
      <c r="H219" s="9">
        <v>200</v>
      </c>
      <c r="I219" s="8">
        <f t="shared" si="21"/>
        <v>0</v>
      </c>
      <c r="J219" s="9">
        <v>300</v>
      </c>
      <c r="K219" s="8">
        <f t="shared" si="22"/>
        <v>0</v>
      </c>
      <c r="L219" s="9">
        <v>200</v>
      </c>
      <c r="M219" s="8">
        <f t="shared" si="23"/>
        <v>0</v>
      </c>
      <c r="N219" s="1"/>
    </row>
    <row r="220" spans="1:14" ht="30" x14ac:dyDescent="0.25">
      <c r="A220" s="16">
        <v>186</v>
      </c>
      <c r="B220" s="6" t="s">
        <v>171</v>
      </c>
      <c r="C220" s="6" t="s">
        <v>173</v>
      </c>
      <c r="D220" s="7" t="s">
        <v>3</v>
      </c>
      <c r="E220" s="8"/>
      <c r="F220" s="9">
        <v>2000</v>
      </c>
      <c r="G220" s="8">
        <f t="shared" si="20"/>
        <v>0</v>
      </c>
      <c r="H220" s="9">
        <v>200</v>
      </c>
      <c r="I220" s="8">
        <f t="shared" si="21"/>
        <v>0</v>
      </c>
      <c r="J220" s="9">
        <v>300</v>
      </c>
      <c r="K220" s="8">
        <f t="shared" si="22"/>
        <v>0</v>
      </c>
      <c r="L220" s="9">
        <v>200</v>
      </c>
      <c r="M220" s="8">
        <f t="shared" si="23"/>
        <v>0</v>
      </c>
      <c r="N220" s="1"/>
    </row>
    <row r="221" spans="1:14" ht="30" x14ac:dyDescent="0.25">
      <c r="A221" s="16">
        <v>187</v>
      </c>
      <c r="B221" s="6" t="s">
        <v>174</v>
      </c>
      <c r="C221" s="6" t="s">
        <v>175</v>
      </c>
      <c r="D221" s="7" t="s">
        <v>161</v>
      </c>
      <c r="E221" s="8"/>
      <c r="F221" s="9">
        <v>600</v>
      </c>
      <c r="G221" s="8">
        <f t="shared" si="20"/>
        <v>0</v>
      </c>
      <c r="H221" s="9">
        <v>300</v>
      </c>
      <c r="I221" s="8">
        <f t="shared" si="21"/>
        <v>0</v>
      </c>
      <c r="J221" s="9">
        <v>300</v>
      </c>
      <c r="K221" s="8">
        <f t="shared" si="22"/>
        <v>0</v>
      </c>
      <c r="L221" s="9">
        <v>300</v>
      </c>
      <c r="M221" s="8">
        <f t="shared" si="23"/>
        <v>0</v>
      </c>
      <c r="N221" s="1"/>
    </row>
    <row r="222" spans="1:14" ht="30" x14ac:dyDescent="0.25">
      <c r="A222" s="16">
        <v>188</v>
      </c>
      <c r="B222" s="6" t="s">
        <v>176</v>
      </c>
      <c r="C222" s="6" t="s">
        <v>177</v>
      </c>
      <c r="D222" s="7" t="s">
        <v>161</v>
      </c>
      <c r="E222" s="8"/>
      <c r="F222" s="9">
        <v>600</v>
      </c>
      <c r="G222" s="8">
        <f t="shared" si="20"/>
        <v>0</v>
      </c>
      <c r="H222" s="9">
        <v>300</v>
      </c>
      <c r="I222" s="8">
        <f t="shared" si="21"/>
        <v>0</v>
      </c>
      <c r="J222" s="9">
        <v>300</v>
      </c>
      <c r="K222" s="8">
        <f t="shared" si="22"/>
        <v>0</v>
      </c>
      <c r="L222" s="9">
        <v>300</v>
      </c>
      <c r="M222" s="8">
        <f t="shared" si="23"/>
        <v>0</v>
      </c>
      <c r="N222" s="1"/>
    </row>
    <row r="223" spans="1:14" ht="45" x14ac:dyDescent="0.25">
      <c r="A223" s="16">
        <v>189</v>
      </c>
      <c r="B223" s="6" t="s">
        <v>178</v>
      </c>
      <c r="C223" s="50" t="s">
        <v>405</v>
      </c>
      <c r="D223" s="7" t="s">
        <v>3</v>
      </c>
      <c r="E223" s="8"/>
      <c r="F223" s="9">
        <v>250</v>
      </c>
      <c r="G223" s="8">
        <f t="shared" si="20"/>
        <v>0</v>
      </c>
      <c r="H223" s="9">
        <v>250</v>
      </c>
      <c r="I223" s="8">
        <f t="shared" si="21"/>
        <v>0</v>
      </c>
      <c r="J223" s="9">
        <v>250</v>
      </c>
      <c r="K223" s="8">
        <f t="shared" si="22"/>
        <v>0</v>
      </c>
      <c r="L223" s="9"/>
      <c r="M223" s="8">
        <f t="shared" si="23"/>
        <v>0</v>
      </c>
      <c r="N223" s="1"/>
    </row>
    <row r="224" spans="1:14" ht="45" x14ac:dyDescent="0.25">
      <c r="A224" s="16">
        <v>190</v>
      </c>
      <c r="B224" s="51" t="s">
        <v>349</v>
      </c>
      <c r="C224" s="6" t="s">
        <v>350</v>
      </c>
      <c r="D224" s="16" t="s">
        <v>3</v>
      </c>
      <c r="E224" s="8"/>
      <c r="F224" s="9">
        <v>5600</v>
      </c>
      <c r="G224" s="8">
        <f t="shared" si="20"/>
        <v>0</v>
      </c>
      <c r="H224" s="9">
        <v>2000</v>
      </c>
      <c r="I224" s="8">
        <f t="shared" si="21"/>
        <v>0</v>
      </c>
      <c r="J224" s="9">
        <v>3000</v>
      </c>
      <c r="K224" s="8">
        <f t="shared" si="22"/>
        <v>0</v>
      </c>
      <c r="L224" s="9">
        <v>2000</v>
      </c>
      <c r="M224" s="8">
        <f t="shared" si="23"/>
        <v>0</v>
      </c>
      <c r="N224" s="1"/>
    </row>
    <row r="225" spans="1:15" ht="75" x14ac:dyDescent="0.25">
      <c r="A225" s="16">
        <v>191</v>
      </c>
      <c r="B225" s="52" t="s">
        <v>351</v>
      </c>
      <c r="C225" s="49" t="s">
        <v>352</v>
      </c>
      <c r="D225" s="16" t="s">
        <v>3</v>
      </c>
      <c r="E225" s="8"/>
      <c r="F225" s="9">
        <v>250</v>
      </c>
      <c r="G225" s="8">
        <f t="shared" si="20"/>
        <v>0</v>
      </c>
      <c r="H225" s="9">
        <v>250</v>
      </c>
      <c r="I225" s="8">
        <f t="shared" si="21"/>
        <v>0</v>
      </c>
      <c r="J225" s="9">
        <v>300</v>
      </c>
      <c r="K225" s="8">
        <f t="shared" si="22"/>
        <v>0</v>
      </c>
      <c r="L225" s="9">
        <v>200</v>
      </c>
      <c r="M225" s="8">
        <f t="shared" si="23"/>
        <v>0</v>
      </c>
      <c r="N225" s="1"/>
    </row>
    <row r="226" spans="1:15" ht="30" x14ac:dyDescent="0.25">
      <c r="A226" s="16">
        <v>192</v>
      </c>
      <c r="B226" s="52" t="s">
        <v>353</v>
      </c>
      <c r="C226" s="49" t="s">
        <v>354</v>
      </c>
      <c r="D226" s="16" t="s">
        <v>3</v>
      </c>
      <c r="E226" s="8"/>
      <c r="F226" s="9">
        <v>5600</v>
      </c>
      <c r="G226" s="8">
        <f t="shared" si="20"/>
        <v>0</v>
      </c>
      <c r="H226" s="9">
        <v>2000</v>
      </c>
      <c r="I226" s="8">
        <f t="shared" si="21"/>
        <v>0</v>
      </c>
      <c r="J226" s="9">
        <v>3000</v>
      </c>
      <c r="K226" s="8">
        <f t="shared" si="22"/>
        <v>0</v>
      </c>
      <c r="L226" s="9">
        <v>2000</v>
      </c>
      <c r="M226" s="8">
        <f t="shared" si="23"/>
        <v>0</v>
      </c>
      <c r="N226" s="1"/>
    </row>
    <row r="227" spans="1:15" ht="75" x14ac:dyDescent="0.25">
      <c r="A227" s="16">
        <v>193</v>
      </c>
      <c r="B227" s="53" t="s">
        <v>355</v>
      </c>
      <c r="C227" s="49" t="s">
        <v>356</v>
      </c>
      <c r="D227" s="16" t="s">
        <v>3</v>
      </c>
      <c r="E227" s="8"/>
      <c r="F227" s="9">
        <v>80</v>
      </c>
      <c r="G227" s="8">
        <f t="shared" si="20"/>
        <v>0</v>
      </c>
      <c r="H227" s="9">
        <v>20</v>
      </c>
      <c r="I227" s="8">
        <f t="shared" si="21"/>
        <v>0</v>
      </c>
      <c r="J227" s="9">
        <v>10</v>
      </c>
      <c r="K227" s="8">
        <f t="shared" si="22"/>
        <v>0</v>
      </c>
      <c r="L227" s="9">
        <v>10</v>
      </c>
      <c r="M227" s="8">
        <f t="shared" si="23"/>
        <v>0</v>
      </c>
      <c r="N227" s="1"/>
    </row>
    <row r="228" spans="1:15" ht="30" x14ac:dyDescent="0.25">
      <c r="A228" s="16">
        <v>194</v>
      </c>
      <c r="B228" s="53" t="s">
        <v>357</v>
      </c>
      <c r="C228" s="49" t="s">
        <v>358</v>
      </c>
      <c r="D228" s="16" t="s">
        <v>3</v>
      </c>
      <c r="E228" s="8"/>
      <c r="F228" s="9">
        <v>250</v>
      </c>
      <c r="G228" s="8">
        <f t="shared" si="20"/>
        <v>0</v>
      </c>
      <c r="H228" s="9">
        <v>250</v>
      </c>
      <c r="I228" s="8">
        <f t="shared" si="21"/>
        <v>0</v>
      </c>
      <c r="J228" s="9">
        <v>300</v>
      </c>
      <c r="K228" s="8">
        <f t="shared" si="22"/>
        <v>0</v>
      </c>
      <c r="L228" s="9">
        <v>200</v>
      </c>
      <c r="M228" s="8">
        <f t="shared" si="23"/>
        <v>0</v>
      </c>
      <c r="N228" s="1"/>
    </row>
    <row r="229" spans="1:15" x14ac:dyDescent="0.25">
      <c r="A229" s="73"/>
      <c r="B229" s="75"/>
      <c r="C229" s="71" t="s">
        <v>418</v>
      </c>
      <c r="D229" s="72"/>
      <c r="E229" s="21"/>
      <c r="F229" s="21"/>
      <c r="G229" s="8">
        <f>SUM(G198:G228)</f>
        <v>0</v>
      </c>
      <c r="H229" s="21"/>
      <c r="I229" s="8">
        <f>SUM(I198:I228)</f>
        <v>0</v>
      </c>
      <c r="J229" s="21"/>
      <c r="K229" s="8">
        <f>SUM(K198:K228)</f>
        <v>0</v>
      </c>
      <c r="L229" s="21"/>
      <c r="M229" s="8">
        <f>SUM(M198:M228)</f>
        <v>0</v>
      </c>
      <c r="N229" s="1"/>
    </row>
    <row r="231" spans="1:15" x14ac:dyDescent="0.25">
      <c r="A231" s="64" t="s">
        <v>377</v>
      </c>
      <c r="B231" s="64"/>
      <c r="C231" s="64"/>
      <c r="D231" s="64"/>
      <c r="E231" s="64"/>
      <c r="F231" s="64"/>
      <c r="G231" s="64"/>
      <c r="H231" s="64"/>
      <c r="I231" s="64"/>
      <c r="J231" s="64"/>
      <c r="K231" s="64"/>
      <c r="L231" s="64"/>
      <c r="M231" s="64"/>
      <c r="N231" s="64"/>
      <c r="O231" s="64"/>
    </row>
    <row r="232" spans="1:15" ht="15.75" customHeight="1" x14ac:dyDescent="0.25">
      <c r="A232" s="69" t="s">
        <v>376</v>
      </c>
      <c r="B232" s="69" t="s">
        <v>1</v>
      </c>
      <c r="C232" s="69" t="s">
        <v>2</v>
      </c>
      <c r="D232" s="69" t="s">
        <v>3</v>
      </c>
      <c r="E232" s="69" t="s">
        <v>410</v>
      </c>
      <c r="F232" s="69" t="s">
        <v>408</v>
      </c>
      <c r="G232" s="69" t="s">
        <v>409</v>
      </c>
      <c r="H232" s="67" t="s">
        <v>379</v>
      </c>
      <c r="I232" s="68"/>
      <c r="J232" s="67" t="s">
        <v>380</v>
      </c>
      <c r="K232" s="68"/>
      <c r="L232" s="67" t="s">
        <v>381</v>
      </c>
      <c r="M232" s="68"/>
      <c r="N232" s="67" t="s">
        <v>382</v>
      </c>
      <c r="O232" s="68"/>
    </row>
    <row r="233" spans="1:15" ht="30" customHeight="1" x14ac:dyDescent="0.25">
      <c r="A233" s="69"/>
      <c r="B233" s="69"/>
      <c r="C233" s="69"/>
      <c r="D233" s="69"/>
      <c r="E233" s="69"/>
      <c r="F233" s="69"/>
      <c r="G233" s="69"/>
      <c r="H233" s="67" t="s">
        <v>231</v>
      </c>
      <c r="I233" s="68"/>
      <c r="J233" s="67" t="s">
        <v>383</v>
      </c>
      <c r="K233" s="68"/>
      <c r="L233" s="67" t="s">
        <v>384</v>
      </c>
      <c r="M233" s="68"/>
      <c r="N233" s="67" t="s">
        <v>385</v>
      </c>
      <c r="O233" s="68"/>
    </row>
    <row r="234" spans="1:15" x14ac:dyDescent="0.25">
      <c r="A234" s="69"/>
      <c r="B234" s="69"/>
      <c r="C234" s="69"/>
      <c r="D234" s="69"/>
      <c r="E234" s="69"/>
      <c r="F234" s="69"/>
      <c r="G234" s="69"/>
      <c r="H234" s="3" t="s">
        <v>253</v>
      </c>
      <c r="I234" s="3" t="s">
        <v>411</v>
      </c>
      <c r="J234" s="3" t="s">
        <v>253</v>
      </c>
      <c r="K234" s="3" t="s">
        <v>411</v>
      </c>
      <c r="L234" s="3" t="s">
        <v>253</v>
      </c>
      <c r="M234" s="3" t="s">
        <v>411</v>
      </c>
      <c r="N234" s="3" t="s">
        <v>253</v>
      </c>
      <c r="O234" s="3" t="s">
        <v>411</v>
      </c>
    </row>
    <row r="235" spans="1:15" ht="30" x14ac:dyDescent="0.25">
      <c r="A235" s="4">
        <v>195</v>
      </c>
      <c r="B235" s="4" t="s">
        <v>232</v>
      </c>
      <c r="C235" s="54" t="s">
        <v>373</v>
      </c>
      <c r="D235" s="7" t="s">
        <v>4</v>
      </c>
      <c r="E235" s="55"/>
      <c r="F235" s="8">
        <v>5000</v>
      </c>
      <c r="G235" s="58">
        <f>F235*(100%-E235)</f>
        <v>5000</v>
      </c>
      <c r="H235" s="44">
        <v>300</v>
      </c>
      <c r="I235" s="8">
        <f>G235*H235</f>
        <v>1500000</v>
      </c>
      <c r="J235" s="44">
        <v>16</v>
      </c>
      <c r="K235" s="8">
        <f>G235*J235</f>
        <v>80000</v>
      </c>
      <c r="L235" s="44">
        <v>16</v>
      </c>
      <c r="M235" s="8">
        <f>G235*L235</f>
        <v>80000</v>
      </c>
      <c r="N235" s="44">
        <v>0</v>
      </c>
      <c r="O235" s="8">
        <f>G235*N235</f>
        <v>0</v>
      </c>
    </row>
    <row r="236" spans="1:15" ht="30" x14ac:dyDescent="0.25">
      <c r="A236" s="4">
        <v>196</v>
      </c>
      <c r="B236" s="4" t="s">
        <v>232</v>
      </c>
      <c r="C236" s="54" t="s">
        <v>374</v>
      </c>
      <c r="D236" s="7" t="s">
        <v>4</v>
      </c>
      <c r="E236" s="55"/>
      <c r="F236" s="8">
        <v>2000</v>
      </c>
      <c r="G236" s="58">
        <f t="shared" ref="G236:G244" si="24">F236*(100%-E236)</f>
        <v>2000</v>
      </c>
      <c r="H236" s="44">
        <v>6000</v>
      </c>
      <c r="I236" s="8">
        <f t="shared" ref="I236:I244" si="25">G236*H236</f>
        <v>12000000</v>
      </c>
      <c r="J236" s="44">
        <v>200</v>
      </c>
      <c r="K236" s="8">
        <f t="shared" ref="K236:K244" si="26">G236*J236</f>
        <v>400000</v>
      </c>
      <c r="L236" s="44">
        <v>120</v>
      </c>
      <c r="M236" s="8">
        <f t="shared" ref="M236:M244" si="27">G236*L236</f>
        <v>240000</v>
      </c>
      <c r="N236" s="44">
        <v>120</v>
      </c>
      <c r="O236" s="8">
        <f t="shared" ref="O236:O244" si="28">G236*N236</f>
        <v>240000</v>
      </c>
    </row>
    <row r="237" spans="1:15" ht="30" x14ac:dyDescent="0.25">
      <c r="A237" s="4">
        <v>197</v>
      </c>
      <c r="B237" s="4" t="s">
        <v>359</v>
      </c>
      <c r="C237" s="54" t="s">
        <v>360</v>
      </c>
      <c r="D237" s="7" t="s">
        <v>4</v>
      </c>
      <c r="E237" s="55"/>
      <c r="F237" s="8">
        <v>150000</v>
      </c>
      <c r="G237" s="58">
        <f t="shared" si="24"/>
        <v>150000</v>
      </c>
      <c r="H237" s="44">
        <v>30</v>
      </c>
      <c r="I237" s="8">
        <f t="shared" si="25"/>
        <v>4500000</v>
      </c>
      <c r="J237" s="44"/>
      <c r="K237" s="8">
        <f t="shared" si="26"/>
        <v>0</v>
      </c>
      <c r="L237" s="44"/>
      <c r="M237" s="8">
        <f t="shared" si="27"/>
        <v>0</v>
      </c>
      <c r="N237" s="44"/>
      <c r="O237" s="8">
        <f t="shared" si="28"/>
        <v>0</v>
      </c>
    </row>
    <row r="238" spans="1:15" ht="30" x14ac:dyDescent="0.25">
      <c r="A238" s="4">
        <v>198</v>
      </c>
      <c r="B238" s="4" t="s">
        <v>359</v>
      </c>
      <c r="C238" s="54" t="s">
        <v>361</v>
      </c>
      <c r="D238" s="7" t="s">
        <v>4</v>
      </c>
      <c r="E238" s="55"/>
      <c r="F238" s="8">
        <v>20000</v>
      </c>
      <c r="G238" s="58">
        <f t="shared" si="24"/>
        <v>20000</v>
      </c>
      <c r="H238" s="44">
        <v>100</v>
      </c>
      <c r="I238" s="8">
        <f t="shared" si="25"/>
        <v>2000000</v>
      </c>
      <c r="J238" s="44">
        <v>10</v>
      </c>
      <c r="K238" s="8">
        <f t="shared" si="26"/>
        <v>200000</v>
      </c>
      <c r="L238" s="44"/>
      <c r="M238" s="8">
        <f t="shared" si="27"/>
        <v>0</v>
      </c>
      <c r="N238" s="44"/>
      <c r="O238" s="8">
        <f t="shared" si="28"/>
        <v>0</v>
      </c>
    </row>
    <row r="239" spans="1:15" ht="30" x14ac:dyDescent="0.25">
      <c r="A239" s="4">
        <v>199</v>
      </c>
      <c r="B239" s="4" t="s">
        <v>359</v>
      </c>
      <c r="C239" s="54" t="s">
        <v>362</v>
      </c>
      <c r="D239" s="7" t="s">
        <v>4</v>
      </c>
      <c r="E239" s="55"/>
      <c r="F239" s="8">
        <v>15000</v>
      </c>
      <c r="G239" s="58">
        <f t="shared" si="24"/>
        <v>15000</v>
      </c>
      <c r="H239" s="44"/>
      <c r="I239" s="8">
        <f t="shared" si="25"/>
        <v>0</v>
      </c>
      <c r="J239" s="44">
        <v>20</v>
      </c>
      <c r="K239" s="8">
        <f t="shared" si="26"/>
        <v>300000</v>
      </c>
      <c r="L239" s="44">
        <v>30</v>
      </c>
      <c r="M239" s="8">
        <f t="shared" si="27"/>
        <v>450000</v>
      </c>
      <c r="N239" s="44"/>
      <c r="O239" s="8">
        <f t="shared" si="28"/>
        <v>0</v>
      </c>
    </row>
    <row r="240" spans="1:15" ht="30" x14ac:dyDescent="0.25">
      <c r="A240" s="4">
        <v>200</v>
      </c>
      <c r="B240" s="4" t="s">
        <v>359</v>
      </c>
      <c r="C240" s="54" t="s">
        <v>363</v>
      </c>
      <c r="D240" s="7" t="s">
        <v>4</v>
      </c>
      <c r="E240" s="55"/>
      <c r="F240" s="8">
        <v>10000</v>
      </c>
      <c r="G240" s="58">
        <f t="shared" si="24"/>
        <v>10000</v>
      </c>
      <c r="H240" s="44"/>
      <c r="I240" s="8">
        <f t="shared" si="25"/>
        <v>0</v>
      </c>
      <c r="J240" s="44"/>
      <c r="K240" s="8">
        <f t="shared" si="26"/>
        <v>0</v>
      </c>
      <c r="L240" s="44"/>
      <c r="M240" s="8">
        <f t="shared" si="27"/>
        <v>0</v>
      </c>
      <c r="N240" s="44">
        <v>30</v>
      </c>
      <c r="O240" s="8">
        <f t="shared" si="28"/>
        <v>300000</v>
      </c>
    </row>
    <row r="241" spans="1:16" ht="30" x14ac:dyDescent="0.25">
      <c r="A241" s="4">
        <v>201</v>
      </c>
      <c r="B241" s="54" t="s">
        <v>368</v>
      </c>
      <c r="C241" s="54" t="s">
        <v>364</v>
      </c>
      <c r="D241" s="7" t="s">
        <v>3</v>
      </c>
      <c r="E241" s="55"/>
      <c r="F241" s="8">
        <v>300</v>
      </c>
      <c r="G241" s="58">
        <f t="shared" si="24"/>
        <v>300</v>
      </c>
      <c r="H241" s="44">
        <v>500</v>
      </c>
      <c r="I241" s="8">
        <f t="shared" si="25"/>
        <v>150000</v>
      </c>
      <c r="J241" s="44">
        <v>250</v>
      </c>
      <c r="K241" s="8">
        <f t="shared" si="26"/>
        <v>75000</v>
      </c>
      <c r="L241" s="44">
        <v>200</v>
      </c>
      <c r="M241" s="8">
        <f t="shared" si="27"/>
        <v>60000</v>
      </c>
      <c r="N241" s="44">
        <v>200</v>
      </c>
      <c r="O241" s="8">
        <f t="shared" si="28"/>
        <v>60000</v>
      </c>
    </row>
    <row r="242" spans="1:16" ht="30" x14ac:dyDescent="0.25">
      <c r="A242" s="4">
        <v>202</v>
      </c>
      <c r="B242" s="54" t="s">
        <v>369</v>
      </c>
      <c r="C242" s="54" t="s">
        <v>365</v>
      </c>
      <c r="D242" s="7" t="s">
        <v>3</v>
      </c>
      <c r="E242" s="55"/>
      <c r="F242" s="8">
        <v>1000</v>
      </c>
      <c r="G242" s="58">
        <f t="shared" si="24"/>
        <v>1000</v>
      </c>
      <c r="H242" s="44">
        <v>50</v>
      </c>
      <c r="I242" s="8">
        <f t="shared" si="25"/>
        <v>50000</v>
      </c>
      <c r="J242" s="44">
        <v>40</v>
      </c>
      <c r="K242" s="8">
        <f t="shared" si="26"/>
        <v>40000</v>
      </c>
      <c r="L242" s="44">
        <v>50</v>
      </c>
      <c r="M242" s="8">
        <f t="shared" si="27"/>
        <v>50000</v>
      </c>
      <c r="N242" s="44">
        <v>40</v>
      </c>
      <c r="O242" s="8">
        <f t="shared" si="28"/>
        <v>40000</v>
      </c>
    </row>
    <row r="243" spans="1:16" ht="30" x14ac:dyDescent="0.25">
      <c r="A243" s="4">
        <v>203</v>
      </c>
      <c r="B243" s="54" t="s">
        <v>371</v>
      </c>
      <c r="C243" s="54" t="s">
        <v>366</v>
      </c>
      <c r="D243" s="7" t="s">
        <v>3</v>
      </c>
      <c r="E243" s="55"/>
      <c r="F243" s="8">
        <v>2500</v>
      </c>
      <c r="G243" s="58">
        <f t="shared" si="24"/>
        <v>2500</v>
      </c>
      <c r="H243" s="44">
        <v>100</v>
      </c>
      <c r="I243" s="8">
        <f t="shared" si="25"/>
        <v>250000</v>
      </c>
      <c r="J243" s="44">
        <v>100</v>
      </c>
      <c r="K243" s="8">
        <f t="shared" si="26"/>
        <v>250000</v>
      </c>
      <c r="L243" s="44"/>
      <c r="M243" s="8">
        <f t="shared" si="27"/>
        <v>0</v>
      </c>
      <c r="N243" s="44"/>
      <c r="O243" s="8">
        <f t="shared" si="28"/>
        <v>0</v>
      </c>
    </row>
    <row r="244" spans="1:16" ht="30" x14ac:dyDescent="0.25">
      <c r="A244" s="4">
        <v>204</v>
      </c>
      <c r="B244" s="54" t="s">
        <v>370</v>
      </c>
      <c r="C244" s="54" t="s">
        <v>367</v>
      </c>
      <c r="D244" s="7" t="s">
        <v>3</v>
      </c>
      <c r="E244" s="55"/>
      <c r="F244" s="8">
        <v>5000</v>
      </c>
      <c r="G244" s="58">
        <f t="shared" si="24"/>
        <v>5000</v>
      </c>
      <c r="H244" s="44">
        <v>50</v>
      </c>
      <c r="I244" s="8">
        <f t="shared" si="25"/>
        <v>250000</v>
      </c>
      <c r="J244" s="44"/>
      <c r="K244" s="8">
        <f t="shared" si="26"/>
        <v>0</v>
      </c>
      <c r="L244" s="44"/>
      <c r="M244" s="8">
        <f t="shared" si="27"/>
        <v>0</v>
      </c>
      <c r="N244" s="44"/>
      <c r="O244" s="8">
        <f t="shared" si="28"/>
        <v>0</v>
      </c>
    </row>
    <row r="245" spans="1:16" x14ac:dyDescent="0.25">
      <c r="A245" s="70"/>
      <c r="B245" s="70"/>
      <c r="C245" s="71" t="s">
        <v>412</v>
      </c>
      <c r="D245" s="72"/>
      <c r="E245" s="21"/>
      <c r="F245" s="21"/>
      <c r="G245" s="21"/>
      <c r="H245" s="21"/>
      <c r="I245" s="8">
        <f>SUM(I235:I244)</f>
        <v>20700000</v>
      </c>
      <c r="J245" s="21"/>
      <c r="K245" s="8">
        <f>SUM(K235:K244)</f>
        <v>1345000</v>
      </c>
      <c r="L245" s="21"/>
      <c r="M245" s="8">
        <f>SUM(M235:M244)</f>
        <v>880000</v>
      </c>
      <c r="N245" s="21"/>
      <c r="O245" s="8">
        <f>SUM(O235:O244)</f>
        <v>640000</v>
      </c>
      <c r="P245" s="2"/>
    </row>
    <row r="247" spans="1:16" ht="15.75" thickBot="1" x14ac:dyDescent="0.3"/>
    <row r="248" spans="1:16" x14ac:dyDescent="0.25">
      <c r="C248" s="65" t="s">
        <v>423</v>
      </c>
      <c r="D248" s="66"/>
    </row>
    <row r="249" spans="1:16" x14ac:dyDescent="0.25">
      <c r="C249" s="62" t="s">
        <v>419</v>
      </c>
      <c r="D249" s="76">
        <f>M44+M89+M142+M161+M192+M229+O245</f>
        <v>640000</v>
      </c>
    </row>
    <row r="250" spans="1:16" x14ac:dyDescent="0.25">
      <c r="C250" s="62" t="s">
        <v>420</v>
      </c>
      <c r="D250" s="76">
        <f>K44+K89+K142+K161+K192+K229+M245</f>
        <v>880000</v>
      </c>
    </row>
    <row r="251" spans="1:16" x14ac:dyDescent="0.25">
      <c r="C251" s="62" t="s">
        <v>421</v>
      </c>
      <c r="D251" s="76">
        <f>I44+I89+I142+I161+I192+I229+K245</f>
        <v>1345000</v>
      </c>
    </row>
    <row r="252" spans="1:16" ht="15.75" thickBot="1" x14ac:dyDescent="0.3">
      <c r="C252" s="63" t="s">
        <v>422</v>
      </c>
      <c r="D252" s="77">
        <f>G44+G89+G142+G161+G192+G229+I245</f>
        <v>20700000</v>
      </c>
    </row>
  </sheetData>
  <mergeCells count="109">
    <mergeCell ref="H3:I3"/>
    <mergeCell ref="F3:G3"/>
    <mergeCell ref="J47:K47"/>
    <mergeCell ref="L2:M2"/>
    <mergeCell ref="J2:K2"/>
    <mergeCell ref="H2:I2"/>
    <mergeCell ref="A229:B229"/>
    <mergeCell ref="C229:D229"/>
    <mergeCell ref="A232:A234"/>
    <mergeCell ref="B232:B234"/>
    <mergeCell ref="C232:C234"/>
    <mergeCell ref="D232:D234"/>
    <mergeCell ref="E92:E94"/>
    <mergeCell ref="L3:M3"/>
    <mergeCell ref="A44:B44"/>
    <mergeCell ref="C44:D44"/>
    <mergeCell ref="A47:A49"/>
    <mergeCell ref="B47:B49"/>
    <mergeCell ref="C47:C49"/>
    <mergeCell ref="D47:D49"/>
    <mergeCell ref="E47:E49"/>
    <mergeCell ref="J3:K3"/>
    <mergeCell ref="F47:G47"/>
    <mergeCell ref="L47:M47"/>
    <mergeCell ref="H47:I47"/>
    <mergeCell ref="A2:A4"/>
    <mergeCell ref="B2:B4"/>
    <mergeCell ref="C2:C4"/>
    <mergeCell ref="D2:D4"/>
    <mergeCell ref="E2:E4"/>
    <mergeCell ref="D195:D197"/>
    <mergeCell ref="E195:E197"/>
    <mergeCell ref="F196:G196"/>
    <mergeCell ref="H196:I196"/>
    <mergeCell ref="A89:B89"/>
    <mergeCell ref="C89:D89"/>
    <mergeCell ref="A92:A94"/>
    <mergeCell ref="B92:B94"/>
    <mergeCell ref="C92:C94"/>
    <mergeCell ref="D92:D94"/>
    <mergeCell ref="A142:B142"/>
    <mergeCell ref="C142:D142"/>
    <mergeCell ref="F92:G92"/>
    <mergeCell ref="A192:B192"/>
    <mergeCell ref="C192:D192"/>
    <mergeCell ref="N232:O232"/>
    <mergeCell ref="H233:I233"/>
    <mergeCell ref="J233:K233"/>
    <mergeCell ref="L233:M233"/>
    <mergeCell ref="E232:E234"/>
    <mergeCell ref="N233:O233"/>
    <mergeCell ref="J196:K196"/>
    <mergeCell ref="L196:M196"/>
    <mergeCell ref="H164:I164"/>
    <mergeCell ref="J164:K164"/>
    <mergeCell ref="L164:M164"/>
    <mergeCell ref="F165:G165"/>
    <mergeCell ref="F195:G195"/>
    <mergeCell ref="H195:I195"/>
    <mergeCell ref="J195:K195"/>
    <mergeCell ref="L195:M195"/>
    <mergeCell ref="J145:K145"/>
    <mergeCell ref="L145:M145"/>
    <mergeCell ref="F146:G146"/>
    <mergeCell ref="H146:I146"/>
    <mergeCell ref="J146:K146"/>
    <mergeCell ref="L146:M146"/>
    <mergeCell ref="H48:I48"/>
    <mergeCell ref="J48:K48"/>
    <mergeCell ref="A245:B245"/>
    <mergeCell ref="C245:D245"/>
    <mergeCell ref="F232:F234"/>
    <mergeCell ref="H232:I232"/>
    <mergeCell ref="J232:K232"/>
    <mergeCell ref="L232:M232"/>
    <mergeCell ref="E145:E147"/>
    <mergeCell ref="A145:A147"/>
    <mergeCell ref="B145:B147"/>
    <mergeCell ref="C145:C147"/>
    <mergeCell ref="D145:D147"/>
    <mergeCell ref="A161:B161"/>
    <mergeCell ref="C161:D161"/>
    <mergeCell ref="A195:A197"/>
    <mergeCell ref="B195:B197"/>
    <mergeCell ref="C195:C197"/>
    <mergeCell ref="A231:O231"/>
    <mergeCell ref="C248:D248"/>
    <mergeCell ref="L48:M48"/>
    <mergeCell ref="H93:I93"/>
    <mergeCell ref="H92:I92"/>
    <mergeCell ref="J93:K93"/>
    <mergeCell ref="L93:M93"/>
    <mergeCell ref="G232:G234"/>
    <mergeCell ref="F2:G2"/>
    <mergeCell ref="A164:A166"/>
    <mergeCell ref="B164:B166"/>
    <mergeCell ref="C164:C166"/>
    <mergeCell ref="D164:D166"/>
    <mergeCell ref="E164:E166"/>
    <mergeCell ref="J92:K92"/>
    <mergeCell ref="L92:M92"/>
    <mergeCell ref="F93:G93"/>
    <mergeCell ref="F164:G164"/>
    <mergeCell ref="F48:G48"/>
    <mergeCell ref="H165:I165"/>
    <mergeCell ref="J165:K165"/>
    <mergeCell ref="L165:M165"/>
    <mergeCell ref="F145:G145"/>
    <mergeCell ref="H145:I145"/>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Detalhamento Preço da Proposta</vt:lpstr>
    </vt:vector>
  </TitlesOfParts>
  <Company>Ministério das Relações Exteriores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Ministério das Relações Exteriores</dc:creator>
  <cp:lastModifiedBy>Francisco Rogerio Lima da Silva</cp:lastModifiedBy>
  <cp:lastPrinted>2023-06-20T20:18:23Z</cp:lastPrinted>
  <dcterms:created xsi:type="dcterms:W3CDTF">2017-03-29T14:15:20Z</dcterms:created>
  <dcterms:modified xsi:type="dcterms:W3CDTF">2023-09-11T22:17:24Z</dcterms:modified>
</cp:coreProperties>
</file>