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moni\Desktop\2026 - rg 2025\sei - rg  12-03\"/>
    </mc:Choice>
  </mc:AlternateContent>
  <bookViews>
    <workbookView xWindow="0" yWindow="0" windowWidth="23040" windowHeight="9948"/>
  </bookViews>
  <sheets>
    <sheet name="EP 2025" sheetId="17" r:id="rId1"/>
  </sheets>
  <calcPr calcId="181029"/>
</workbook>
</file>

<file path=xl/calcChain.xml><?xml version="1.0" encoding="utf-8"?>
<calcChain xmlns="http://schemas.openxmlformats.org/spreadsheetml/2006/main">
  <c r="F47" i="17" l="1"/>
  <c r="G39" i="17"/>
  <c r="D70" i="17"/>
  <c r="D13" i="17"/>
  <c r="E13" i="17"/>
  <c r="F13" i="17"/>
  <c r="G13" i="17"/>
  <c r="H13" i="17"/>
  <c r="I13" i="17"/>
  <c r="I20" i="17"/>
  <c r="H20" i="17"/>
  <c r="G20" i="17"/>
  <c r="F20" i="17"/>
  <c r="E20" i="17"/>
  <c r="D20" i="17"/>
  <c r="D65" i="17"/>
  <c r="D72" i="17" s="1"/>
  <c r="I70" i="17"/>
  <c r="H70" i="17"/>
  <c r="G70" i="17"/>
  <c r="F70" i="17"/>
  <c r="E70" i="17"/>
  <c r="I65" i="17"/>
  <c r="H65" i="17"/>
  <c r="G65" i="17"/>
  <c r="F65" i="17"/>
  <c r="E65" i="17"/>
  <c r="I44" i="17" l="1"/>
  <c r="H44" i="17"/>
  <c r="E44" i="17"/>
  <c r="F58" i="17" l="1"/>
  <c r="F72" i="17" s="1"/>
  <c r="G58" i="17"/>
  <c r="G72" i="17" s="1"/>
  <c r="G31" i="17" l="1"/>
  <c r="F31" i="17"/>
  <c r="G25" i="17"/>
  <c r="G47" i="17" s="1"/>
  <c r="G74" i="17" s="1"/>
  <c r="F25" i="17"/>
  <c r="F74" i="17" s="1"/>
  <c r="I58" i="17" l="1"/>
  <c r="I72" i="17" s="1"/>
  <c r="H58" i="17"/>
  <c r="H72" i="17" s="1"/>
  <c r="E58" i="17"/>
  <c r="E72" i="17" s="1"/>
  <c r="I39" i="17"/>
  <c r="H39" i="17"/>
  <c r="E39" i="17"/>
  <c r="I35" i="17"/>
  <c r="H35" i="17"/>
  <c r="E35" i="17"/>
  <c r="I31" i="17"/>
  <c r="H31" i="17"/>
  <c r="H47" i="17" s="1"/>
  <c r="H74" i="17" s="1"/>
  <c r="E31" i="17"/>
  <c r="I25" i="17"/>
  <c r="I47" i="17" s="1"/>
  <c r="I74" i="17" s="1"/>
  <c r="E25" i="17"/>
  <c r="E47" i="17" s="1"/>
  <c r="E74" i="17" s="1"/>
  <c r="D25" i="17"/>
  <c r="D47" i="17" s="1"/>
  <c r="D74" i="17" s="1"/>
</calcChain>
</file>

<file path=xl/sharedStrings.xml><?xml version="1.0" encoding="utf-8"?>
<sst xmlns="http://schemas.openxmlformats.org/spreadsheetml/2006/main" count="141" uniqueCount="58">
  <si>
    <t>VALOR</t>
  </si>
  <si>
    <t xml:space="preserve">DF </t>
  </si>
  <si>
    <t>PARLAMENTAR</t>
  </si>
  <si>
    <t>LOCALIZAÇÃO</t>
  </si>
  <si>
    <t>Nº DE PROPOSTA</t>
  </si>
  <si>
    <t>BA</t>
  </si>
  <si>
    <t>RJ</t>
  </si>
  <si>
    <t>MG</t>
  </si>
  <si>
    <t>AL</t>
  </si>
  <si>
    <t>SP</t>
  </si>
  <si>
    <t>RS</t>
  </si>
  <si>
    <t>Erika Kokay  - PT/DF</t>
  </si>
  <si>
    <t>COORDENAÇÃO-GERAL DE GESTÃO ESTRATÉGICA - CGE</t>
  </si>
  <si>
    <t>Lídice da Mata  - PSB/BA*</t>
  </si>
  <si>
    <t>* TED firmado  com a UFRB</t>
  </si>
  <si>
    <t>Nº DE BENEFICIÁRIOS</t>
  </si>
  <si>
    <t>Nº DE PROPOSTAS IMPEDIDAS</t>
  </si>
  <si>
    <t>Nº da Emenda Parlamentar</t>
  </si>
  <si>
    <t>VALOR IMPEDIDO</t>
  </si>
  <si>
    <t>Nº DE PROPOSTAS APROVADAS</t>
  </si>
  <si>
    <t>VALOR TOTAL APROVADO</t>
  </si>
  <si>
    <t xml:space="preserve"> EP nº 28260011</t>
  </si>
  <si>
    <t>TOTAL (1)</t>
  </si>
  <si>
    <t>TOTAL (2)</t>
  </si>
  <si>
    <t>TOTAL GERAL (1)+(2)</t>
  </si>
  <si>
    <t>EMENDAS PARLAMENTARES INCLUÍDAS  NA UNIDADE ORÇAMENTÁRIA 42.203 - FUNDAÇÃO CULTURAL PALMARES - POR LOCALIZAÇÃO DO GASTO</t>
  </si>
  <si>
    <t xml:space="preserve">  EMENDAS PARLAMENTARES  REMANEJADAS PELO MINISTÉRIO DA CULTURA  PARA A FUNDAÇÃO CULTURAL PALMARES POR LOCALIZAÇÃO DO GASTO</t>
  </si>
  <si>
    <t>Ação Orçamentária: 20ZF - Promoção e Fomento à Cultura Brasileira -  Despesas Diversas</t>
  </si>
  <si>
    <t>Pedro Uczai PT/SC</t>
  </si>
  <si>
    <t>EP nº 28550012</t>
  </si>
  <si>
    <t>EP nº 24680015</t>
  </si>
  <si>
    <t>Paulão - PT/BA</t>
  </si>
  <si>
    <t>EP  nº 29730017</t>
  </si>
  <si>
    <t>EP nº 44520008</t>
  </si>
  <si>
    <t>Ana Pimentel  - PT/MG</t>
  </si>
  <si>
    <t xml:space="preserve"> EP nº 43020019</t>
  </si>
  <si>
    <t>EP nº 44550004</t>
  </si>
  <si>
    <t>Rui Falcão  - PT/SP</t>
  </si>
  <si>
    <t xml:space="preserve"> EP nº  90320006</t>
  </si>
  <si>
    <t>Reginete Bispo - PT/RS*</t>
  </si>
  <si>
    <t>* Dois Termos de Fomento e   um TED</t>
  </si>
  <si>
    <t>Rafael Brito  -  MDB/AL</t>
  </si>
  <si>
    <t xml:space="preserve"> Talíria Petrone - PSOL/RJ</t>
  </si>
  <si>
    <t xml:space="preserve"> Benedita da Silva - PT/RJ</t>
  </si>
  <si>
    <t>EP nº 40700010</t>
  </si>
  <si>
    <t>EP nº  13100001</t>
  </si>
  <si>
    <t xml:space="preserve"> Sâmia Bomfim - PSOL/SP</t>
  </si>
  <si>
    <t xml:space="preserve">EP nº  41300014 </t>
  </si>
  <si>
    <t xml:space="preserve"> Paulo Alexandre Barbosa -PSDB/SP</t>
  </si>
  <si>
    <t xml:space="preserve">EP nº  44440013 </t>
  </si>
  <si>
    <t xml:space="preserve"> Nilto Tatto - PT/SP</t>
  </si>
  <si>
    <t>EP  nº 37350019</t>
  </si>
  <si>
    <t xml:space="preserve"> Guilherme Boulos - PSOL/SP</t>
  </si>
  <si>
    <t xml:space="preserve">EP nº  43860016 </t>
  </si>
  <si>
    <t xml:space="preserve"> EP nº 43320010</t>
  </si>
  <si>
    <t xml:space="preserve">Daiana Santos  - PCdoB/RS </t>
  </si>
  <si>
    <t>Ação Orçamentária: 20ZH - Proteção ap Patrimônio  da  Cultura Brasileira -  Despesas Diversas</t>
  </si>
  <si>
    <t>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</si>
</sst>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&quot;R$&quot;* #,##0.00_-;\-&quot;R$&quot;* #,##0.00_-;_-&quot;R$&quot;* &quot;-&quot;??_-;_-@_-"/>
  </numFmts>
  <fonts count="7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</font>
    <font>
      <b/>
      <i/>
      <sz val="11"/>
      <color theme="0"/>
      <name val="Calibri"/>
      <family val="2"/>
    </font>
    <font>
      <b/>
      <sz val="11"/>
      <name val="Calibri"/>
      <family val="2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3" borderId="1" xfId="0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164" fontId="0" fillId="3" borderId="1" xfId="0" applyNumberFormat="1" applyFill="1" applyBorder="1"/>
    <xf numFmtId="0" fontId="2" fillId="3" borderId="1" xfId="0" applyFont="1" applyFill="1" applyBorder="1" applyAlignment="1">
      <alignment horizontal="center" vertical="center"/>
    </xf>
    <xf numFmtId="164" fontId="0" fillId="3" borderId="3" xfId="0" applyNumberFormat="1" applyFill="1" applyBorder="1"/>
    <xf numFmtId="164" fontId="3" fillId="2" borderId="3" xfId="0" applyNumberFormat="1" applyFont="1" applyFill="1" applyBorder="1"/>
    <xf numFmtId="164" fontId="2" fillId="3" borderId="3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3" fillId="2" borderId="1" xfId="0" applyNumberFormat="1" applyFont="1" applyFill="1" applyBorder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/>
    <xf numFmtId="0" fontId="6" fillId="3" borderId="0" xfId="0" applyFont="1" applyFill="1" applyAlignment="1">
      <alignment horizontal="left"/>
    </xf>
    <xf numFmtId="164" fontId="4" fillId="2" borderId="1" xfId="0" applyNumberFormat="1" applyFont="1" applyFill="1" applyBorder="1" applyAlignment="1">
      <alignment horizontal="center"/>
    </xf>
    <xf numFmtId="0" fontId="2" fillId="0" borderId="5" xfId="0" applyFont="1" applyBorder="1"/>
    <xf numFmtId="0" fontId="0" fillId="3" borderId="3" xfId="0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4" borderId="0" xfId="0" applyFont="1" applyFill="1"/>
    <xf numFmtId="164" fontId="3" fillId="4" borderId="0" xfId="0" applyNumberFormat="1" applyFont="1" applyFill="1"/>
    <xf numFmtId="164" fontId="3" fillId="4" borderId="0" xfId="0" applyNumberFormat="1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164" fontId="3" fillId="4" borderId="3" xfId="0" applyNumberFormat="1" applyFont="1" applyFill="1" applyBorder="1"/>
    <xf numFmtId="0" fontId="3" fillId="4" borderId="3" xfId="0" applyFont="1" applyFill="1" applyBorder="1" applyAlignment="1">
      <alignment horizontal="center"/>
    </xf>
    <xf numFmtId="164" fontId="3" fillId="4" borderId="1" xfId="0" applyNumberFormat="1" applyFont="1" applyFill="1" applyBorder="1"/>
    <xf numFmtId="0" fontId="3" fillId="3" borderId="0" xfId="0" applyFont="1" applyFill="1" applyAlignment="1">
      <alignment horizontal="center" vertical="center"/>
    </xf>
    <xf numFmtId="0" fontId="3" fillId="5" borderId="0" xfId="0" applyFont="1" applyFill="1"/>
    <xf numFmtId="164" fontId="3" fillId="5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0" fillId="0" borderId="5" xfId="0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3" borderId="5" xfId="0" applyFont="1" applyFill="1" applyBorder="1"/>
    <xf numFmtId="164" fontId="2" fillId="3" borderId="3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6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3"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161926</xdr:colOff>
      <xdr:row>0</xdr:row>
      <xdr:rowOff>10795</xdr:rowOff>
    </xdr:from>
    <xdr:ext cx="1679574" cy="608330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6" y="10795"/>
          <a:ext cx="1679574" cy="6083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showGridLines="0" tabSelected="1" topLeftCell="A46" zoomScaleNormal="100" workbookViewId="0">
      <selection activeCell="E78" sqref="E78"/>
    </sheetView>
  </sheetViews>
  <sheetFormatPr defaultRowHeight="14.4"/>
  <cols>
    <col min="1" max="2" width="36.44140625" customWidth="1"/>
    <col min="3" max="3" width="13.109375" customWidth="1"/>
    <col min="4" max="4" width="22" customWidth="1"/>
    <col min="5" max="5" width="21.44140625" customWidth="1"/>
    <col min="6" max="6" width="33.109375" customWidth="1"/>
    <col min="7" max="7" width="29.33203125" customWidth="1"/>
    <col min="8" max="8" width="28.88671875" customWidth="1"/>
    <col min="9" max="9" width="31.33203125" customWidth="1"/>
  </cols>
  <sheetData>
    <row r="1" spans="1:9">
      <c r="A1" s="59"/>
      <c r="B1" s="59"/>
      <c r="C1" s="59"/>
      <c r="D1" s="59"/>
      <c r="E1" s="59"/>
      <c r="F1" s="59"/>
      <c r="G1" s="59"/>
      <c r="H1" s="59"/>
      <c r="I1" s="59"/>
    </row>
    <row r="2" spans="1:9" ht="14.25" customHeight="1">
      <c r="A2" s="59"/>
      <c r="B2" s="59"/>
      <c r="C2" s="59"/>
      <c r="D2" s="59"/>
      <c r="E2" s="59"/>
      <c r="F2" s="59"/>
      <c r="G2" s="59"/>
      <c r="H2" s="59"/>
      <c r="I2" s="59"/>
    </row>
    <row r="3" spans="1:9" ht="21" customHeight="1">
      <c r="A3" s="59"/>
      <c r="B3" s="59"/>
      <c r="C3" s="59"/>
      <c r="D3" s="59"/>
      <c r="E3" s="59"/>
      <c r="F3" s="59"/>
      <c r="G3" s="59"/>
      <c r="H3" s="59"/>
      <c r="I3" s="59"/>
    </row>
    <row r="4" spans="1:9" ht="15" customHeight="1">
      <c r="A4" s="26" t="s">
        <v>12</v>
      </c>
      <c r="B4" s="26"/>
      <c r="C4" s="26"/>
      <c r="D4" s="26"/>
      <c r="E4" s="24"/>
      <c r="F4" s="24"/>
      <c r="G4" s="24"/>
      <c r="H4" s="24"/>
      <c r="I4" s="23"/>
    </row>
    <row r="5" spans="1:9" ht="21" customHeight="1">
      <c r="A5" s="24"/>
      <c r="B5" s="24"/>
      <c r="C5" s="24"/>
      <c r="D5" s="24"/>
      <c r="E5" s="24"/>
      <c r="F5" s="24"/>
      <c r="G5" s="24"/>
      <c r="H5" s="24"/>
      <c r="I5" s="24"/>
    </row>
    <row r="6" spans="1:9" ht="14.25" customHeight="1">
      <c r="A6" s="63" t="s">
        <v>25</v>
      </c>
      <c r="B6" s="63"/>
      <c r="C6" s="63"/>
      <c r="D6" s="63"/>
      <c r="E6" s="63"/>
      <c r="F6" s="63"/>
      <c r="G6" s="63"/>
      <c r="H6" s="63"/>
      <c r="I6" s="63"/>
    </row>
    <row r="7" spans="1:9" ht="10.5" customHeight="1">
      <c r="A7" s="24"/>
      <c r="B7" s="24"/>
      <c r="C7" s="24"/>
      <c r="D7" s="24"/>
      <c r="E7" s="24"/>
      <c r="F7" s="24"/>
      <c r="G7" s="24"/>
    </row>
    <row r="8" spans="1:9" ht="12.75" customHeight="1">
      <c r="A8" s="62" t="s">
        <v>56</v>
      </c>
      <c r="B8" s="62"/>
      <c r="C8" s="62"/>
      <c r="D8" s="62"/>
      <c r="E8" s="62"/>
      <c r="F8" s="62"/>
      <c r="G8" s="62"/>
      <c r="H8" s="62"/>
      <c r="I8" s="62"/>
    </row>
    <row r="9" spans="1:9" ht="12.75" customHeight="1">
      <c r="A9" s="27"/>
      <c r="B9" s="27"/>
      <c r="C9" s="27"/>
      <c r="D9" s="27"/>
      <c r="E9" s="27"/>
      <c r="F9" s="27"/>
      <c r="G9" s="27"/>
      <c r="H9" s="27"/>
      <c r="I9" s="27"/>
    </row>
    <row r="10" spans="1:9" ht="10.5" customHeight="1">
      <c r="A10" s="24"/>
      <c r="B10" s="24"/>
      <c r="C10" s="24"/>
      <c r="D10" s="24"/>
      <c r="E10" s="24"/>
      <c r="F10" s="24"/>
      <c r="G10" s="24"/>
    </row>
    <row r="11" spans="1:9">
      <c r="A11" s="2" t="s">
        <v>2</v>
      </c>
      <c r="B11" s="2" t="s">
        <v>17</v>
      </c>
      <c r="C11" s="2" t="s">
        <v>3</v>
      </c>
      <c r="D11" s="1" t="s">
        <v>15</v>
      </c>
      <c r="E11" s="3" t="s">
        <v>0</v>
      </c>
      <c r="F11" s="3" t="s">
        <v>16</v>
      </c>
      <c r="G11" s="3" t="s">
        <v>18</v>
      </c>
      <c r="H11" s="17" t="s">
        <v>19</v>
      </c>
      <c r="I11" s="17" t="s">
        <v>20</v>
      </c>
    </row>
    <row r="12" spans="1:9" ht="24.75" customHeight="1">
      <c r="A12" s="7" t="s">
        <v>28</v>
      </c>
      <c r="B12" s="7" t="s">
        <v>29</v>
      </c>
      <c r="C12" s="47" t="s">
        <v>57</v>
      </c>
      <c r="D12" s="6">
        <v>1</v>
      </c>
      <c r="E12" s="15">
        <v>140000</v>
      </c>
      <c r="F12" s="39">
        <v>0</v>
      </c>
      <c r="G12" s="15">
        <v>0</v>
      </c>
      <c r="H12" s="51">
        <v>1</v>
      </c>
      <c r="I12" s="52">
        <v>140000</v>
      </c>
    </row>
    <row r="13" spans="1:9">
      <c r="A13" s="56"/>
      <c r="B13" s="57"/>
      <c r="C13" s="57"/>
      <c r="D13" s="10">
        <f t="shared" ref="D13:I13" si="0">SUM(D12:D12)</f>
        <v>1</v>
      </c>
      <c r="E13" s="14">
        <f t="shared" si="0"/>
        <v>140000</v>
      </c>
      <c r="F13" s="34">
        <f t="shared" si="0"/>
        <v>0</v>
      </c>
      <c r="G13" s="14">
        <f t="shared" si="0"/>
        <v>0</v>
      </c>
      <c r="H13" s="10">
        <f t="shared" si="0"/>
        <v>1</v>
      </c>
      <c r="I13" s="9">
        <f t="shared" si="0"/>
        <v>140000</v>
      </c>
    </row>
    <row r="14" spans="1:9">
      <c r="A14" s="27"/>
      <c r="B14" s="27"/>
      <c r="C14" s="27"/>
      <c r="D14" s="44"/>
      <c r="E14" s="28"/>
      <c r="F14" s="27"/>
      <c r="G14" s="28"/>
      <c r="H14" s="44"/>
      <c r="I14" s="28"/>
    </row>
    <row r="15" spans="1:9">
      <c r="A15" s="27"/>
      <c r="B15" s="27"/>
      <c r="C15" s="27"/>
      <c r="D15" s="44"/>
      <c r="E15" s="28"/>
      <c r="F15" s="27"/>
      <c r="G15" s="28"/>
      <c r="H15" s="44"/>
      <c r="I15" s="28"/>
    </row>
    <row r="16" spans="1:9">
      <c r="A16" s="62" t="s">
        <v>27</v>
      </c>
      <c r="B16" s="62"/>
      <c r="C16" s="62"/>
      <c r="D16" s="62"/>
      <c r="E16" s="62"/>
      <c r="F16" s="62"/>
      <c r="G16" s="62"/>
      <c r="H16" s="62"/>
      <c r="I16" s="62"/>
    </row>
    <row r="17" spans="1:9">
      <c r="A17" s="24"/>
      <c r="B17" s="24"/>
      <c r="C17" s="24"/>
      <c r="D17" s="24"/>
      <c r="E17" s="24"/>
      <c r="F17" s="24"/>
      <c r="G17" s="24"/>
    </row>
    <row r="18" spans="1:9">
      <c r="A18" s="2" t="s">
        <v>2</v>
      </c>
      <c r="B18" s="2" t="s">
        <v>17</v>
      </c>
      <c r="C18" s="2" t="s">
        <v>3</v>
      </c>
      <c r="D18" s="1" t="s">
        <v>15</v>
      </c>
      <c r="E18" s="3" t="s">
        <v>0</v>
      </c>
      <c r="F18" s="3" t="s">
        <v>16</v>
      </c>
      <c r="G18" s="3" t="s">
        <v>18</v>
      </c>
      <c r="H18" s="17" t="s">
        <v>19</v>
      </c>
      <c r="I18" s="17" t="s">
        <v>20</v>
      </c>
    </row>
    <row r="19" spans="1:9">
      <c r="A19" s="4" t="s">
        <v>11</v>
      </c>
      <c r="B19" s="7" t="s">
        <v>21</v>
      </c>
      <c r="C19" s="49" t="s">
        <v>1</v>
      </c>
      <c r="D19" s="5">
        <v>13</v>
      </c>
      <c r="E19" s="13">
        <v>2670000</v>
      </c>
      <c r="F19" s="32">
        <v>0</v>
      </c>
      <c r="G19" s="13">
        <v>0</v>
      </c>
      <c r="H19" s="5">
        <v>13</v>
      </c>
      <c r="I19" s="11">
        <v>2670000</v>
      </c>
    </row>
    <row r="20" spans="1:9">
      <c r="A20" s="56"/>
      <c r="B20" s="57"/>
      <c r="C20" s="57"/>
      <c r="D20" s="10">
        <f t="shared" ref="D20:I20" si="1">SUM(D19:D19)</f>
        <v>13</v>
      </c>
      <c r="E20" s="14">
        <f t="shared" si="1"/>
        <v>2670000</v>
      </c>
      <c r="F20" s="34">
        <f t="shared" si="1"/>
        <v>0</v>
      </c>
      <c r="G20" s="14">
        <f t="shared" si="1"/>
        <v>0</v>
      </c>
      <c r="H20" s="10">
        <f t="shared" si="1"/>
        <v>13</v>
      </c>
      <c r="I20" s="9">
        <f t="shared" si="1"/>
        <v>2670000</v>
      </c>
    </row>
    <row r="21" spans="1:9">
      <c r="A21" s="27"/>
      <c r="B21" s="27"/>
      <c r="C21" s="27"/>
      <c r="D21" s="44"/>
      <c r="E21" s="28"/>
      <c r="F21" s="27"/>
      <c r="G21" s="28"/>
      <c r="H21" s="44"/>
      <c r="I21" s="28"/>
    </row>
    <row r="22" spans="1:9">
      <c r="A22" s="59"/>
      <c r="B22" s="59"/>
      <c r="C22" s="59"/>
      <c r="D22" s="59"/>
      <c r="E22" s="59"/>
      <c r="F22" s="24"/>
      <c r="G22" s="24"/>
    </row>
    <row r="23" spans="1:9">
      <c r="A23" s="2" t="s">
        <v>2</v>
      </c>
      <c r="B23" s="2" t="s">
        <v>17</v>
      </c>
      <c r="C23" s="2" t="s">
        <v>3</v>
      </c>
      <c r="D23" s="1" t="s">
        <v>15</v>
      </c>
      <c r="E23" s="3" t="s">
        <v>0</v>
      </c>
      <c r="F23" s="3" t="s">
        <v>16</v>
      </c>
      <c r="G23" s="3" t="s">
        <v>18</v>
      </c>
      <c r="H23" s="17" t="s">
        <v>19</v>
      </c>
      <c r="I23" s="17" t="s">
        <v>20</v>
      </c>
    </row>
    <row r="24" spans="1:9">
      <c r="A24" s="7" t="s">
        <v>13</v>
      </c>
      <c r="B24" s="7" t="s">
        <v>30</v>
      </c>
      <c r="C24" s="47" t="s">
        <v>5</v>
      </c>
      <c r="D24" s="5">
        <v>1</v>
      </c>
      <c r="E24" s="13">
        <v>300000</v>
      </c>
      <c r="F24" s="32">
        <v>0</v>
      </c>
      <c r="G24" s="13">
        <v>0</v>
      </c>
      <c r="H24" s="18">
        <v>1</v>
      </c>
      <c r="I24" s="19">
        <v>300000</v>
      </c>
    </row>
    <row r="25" spans="1:9">
      <c r="A25" s="60"/>
      <c r="B25" s="60"/>
      <c r="C25" s="60"/>
      <c r="D25" s="25">
        <f>SUM(D24:D24)</f>
        <v>1</v>
      </c>
      <c r="E25" s="1">
        <f>SUM(E24:E24)</f>
        <v>300000</v>
      </c>
      <c r="F25" s="25">
        <f>SUM(F24:F24)</f>
        <v>0</v>
      </c>
      <c r="G25" s="1">
        <f>SUM(G24:G24)</f>
        <v>0</v>
      </c>
      <c r="H25" s="17">
        <v>1</v>
      </c>
      <c r="I25" s="9">
        <f>SUM(I24:I24)</f>
        <v>300000</v>
      </c>
    </row>
    <row r="26" spans="1:9">
      <c r="A26" s="29" t="s">
        <v>14</v>
      </c>
      <c r="B26" s="29"/>
      <c r="C26" s="27"/>
      <c r="D26" s="27"/>
      <c r="E26" s="28"/>
      <c r="F26" s="28"/>
      <c r="G26" s="28"/>
      <c r="H26" s="27"/>
      <c r="I26" s="28"/>
    </row>
    <row r="27" spans="1:9">
      <c r="A27" s="59"/>
      <c r="B27" s="59"/>
      <c r="C27" s="59"/>
      <c r="D27" s="59"/>
      <c r="E27" s="59"/>
      <c r="F27" s="24"/>
      <c r="G27" s="24"/>
    </row>
    <row r="28" spans="1:9">
      <c r="A28" s="2" t="s">
        <v>2</v>
      </c>
      <c r="B28" s="2" t="s">
        <v>17</v>
      </c>
      <c r="C28" s="2" t="s">
        <v>3</v>
      </c>
      <c r="D28" s="1" t="s">
        <v>15</v>
      </c>
      <c r="E28" s="3" t="s">
        <v>0</v>
      </c>
      <c r="F28" s="3" t="s">
        <v>16</v>
      </c>
      <c r="G28" s="3" t="s">
        <v>18</v>
      </c>
      <c r="H28" s="17" t="s">
        <v>19</v>
      </c>
      <c r="I28" s="17" t="s">
        <v>20</v>
      </c>
    </row>
    <row r="29" spans="1:9">
      <c r="A29" s="7" t="s">
        <v>31</v>
      </c>
      <c r="B29" s="7" t="s">
        <v>32</v>
      </c>
      <c r="C29" s="65" t="s">
        <v>8</v>
      </c>
      <c r="D29" s="6">
        <v>2</v>
      </c>
      <c r="E29" s="15">
        <v>287992</v>
      </c>
      <c r="F29" s="39">
        <v>0</v>
      </c>
      <c r="G29" s="15">
        <v>0</v>
      </c>
      <c r="H29" s="51">
        <v>2</v>
      </c>
      <c r="I29" s="52">
        <v>287992</v>
      </c>
    </row>
    <row r="30" spans="1:9">
      <c r="A30" s="7" t="s">
        <v>41</v>
      </c>
      <c r="B30" s="7" t="s">
        <v>33</v>
      </c>
      <c r="C30" s="66"/>
      <c r="D30" s="6">
        <v>1</v>
      </c>
      <c r="E30" s="15">
        <v>200000</v>
      </c>
      <c r="F30" s="39">
        <v>0</v>
      </c>
      <c r="G30" s="15">
        <v>0</v>
      </c>
      <c r="H30" s="51">
        <v>1</v>
      </c>
      <c r="I30" s="52">
        <v>200000</v>
      </c>
    </row>
    <row r="31" spans="1:9">
      <c r="A31" s="56"/>
      <c r="B31" s="57"/>
      <c r="C31" s="57"/>
      <c r="D31" s="10">
        <v>3</v>
      </c>
      <c r="E31" s="14">
        <f>SUM(E29:E30)</f>
        <v>487992</v>
      </c>
      <c r="F31" s="34">
        <f>SUM(F29:F30)</f>
        <v>0</v>
      </c>
      <c r="G31" s="14">
        <f>SUM(G29:G30)</f>
        <v>0</v>
      </c>
      <c r="H31" s="17">
        <f>SUM(H29:H30)</f>
        <v>3</v>
      </c>
      <c r="I31" s="20">
        <f>SUM(I29:I30)</f>
        <v>487992</v>
      </c>
    </row>
    <row r="33" spans="1:9">
      <c r="A33" s="2" t="s">
        <v>2</v>
      </c>
      <c r="B33" s="2" t="s">
        <v>17</v>
      </c>
      <c r="C33" s="2" t="s">
        <v>3</v>
      </c>
      <c r="D33" s="1" t="s">
        <v>15</v>
      </c>
      <c r="E33" s="3" t="s">
        <v>0</v>
      </c>
      <c r="F33" s="3" t="s">
        <v>16</v>
      </c>
      <c r="G33" s="3" t="s">
        <v>18</v>
      </c>
      <c r="H33" s="17" t="s">
        <v>19</v>
      </c>
      <c r="I33" s="17" t="s">
        <v>20</v>
      </c>
    </row>
    <row r="34" spans="1:9">
      <c r="A34" s="8" t="s">
        <v>34</v>
      </c>
      <c r="B34" s="53" t="s">
        <v>35</v>
      </c>
      <c r="C34" s="47" t="s">
        <v>7</v>
      </c>
      <c r="D34" s="12">
        <v>2</v>
      </c>
      <c r="E34" s="15">
        <v>250000</v>
      </c>
      <c r="F34" s="39">
        <v>0</v>
      </c>
      <c r="G34" s="54">
        <v>0</v>
      </c>
      <c r="H34" s="51">
        <v>2</v>
      </c>
      <c r="I34" s="22">
        <v>250000</v>
      </c>
    </row>
    <row r="35" spans="1:9">
      <c r="A35" s="56"/>
      <c r="B35" s="57"/>
      <c r="C35" s="57"/>
      <c r="D35" s="10">
        <v>2</v>
      </c>
      <c r="E35" s="14">
        <f>SUM(E34:E34)</f>
        <v>250000</v>
      </c>
      <c r="F35" s="34">
        <v>0</v>
      </c>
      <c r="G35" s="33">
        <v>0</v>
      </c>
      <c r="H35" s="17">
        <f>SUM(H34:H34)</f>
        <v>2</v>
      </c>
      <c r="I35" s="9">
        <f>SUM(I34:I34)</f>
        <v>250000</v>
      </c>
    </row>
    <row r="36" spans="1:9">
      <c r="A36" s="58"/>
      <c r="B36" s="58"/>
      <c r="C36" s="58"/>
      <c r="D36" s="58"/>
      <c r="E36" s="58"/>
      <c r="F36" s="24"/>
      <c r="G36" s="24"/>
    </row>
    <row r="37" spans="1:9">
      <c r="A37" s="2" t="s">
        <v>2</v>
      </c>
      <c r="B37" s="2" t="s">
        <v>17</v>
      </c>
      <c r="C37" s="2" t="s">
        <v>3</v>
      </c>
      <c r="D37" s="1" t="s">
        <v>4</v>
      </c>
      <c r="E37" s="3" t="s">
        <v>0</v>
      </c>
      <c r="F37" s="3" t="s">
        <v>16</v>
      </c>
      <c r="G37" s="3" t="s">
        <v>18</v>
      </c>
      <c r="H37" s="17" t="s">
        <v>19</v>
      </c>
      <c r="I37" s="17" t="s">
        <v>20</v>
      </c>
    </row>
    <row r="38" spans="1:9">
      <c r="A38" s="7" t="s">
        <v>39</v>
      </c>
      <c r="B38" s="31" t="s">
        <v>36</v>
      </c>
      <c r="C38" s="47" t="s">
        <v>10</v>
      </c>
      <c r="D38" s="12">
        <v>4</v>
      </c>
      <c r="E38" s="15">
        <v>530000</v>
      </c>
      <c r="F38" s="39">
        <v>1</v>
      </c>
      <c r="G38" s="15">
        <v>130000</v>
      </c>
      <c r="H38" s="51">
        <v>3</v>
      </c>
      <c r="I38" s="22">
        <v>400000</v>
      </c>
    </row>
    <row r="39" spans="1:9">
      <c r="A39" s="56"/>
      <c r="B39" s="57"/>
      <c r="C39" s="57"/>
      <c r="D39" s="10">
        <v>4</v>
      </c>
      <c r="E39" s="14">
        <f>SUM(E38:E38)</f>
        <v>530000</v>
      </c>
      <c r="F39" s="34">
        <v>1</v>
      </c>
      <c r="G39" s="14">
        <f>SUM(G38)</f>
        <v>130000</v>
      </c>
      <c r="H39" s="17">
        <f>SUM(H38:H38)</f>
        <v>3</v>
      </c>
      <c r="I39" s="9">
        <f>SUM(I38:I38)</f>
        <v>400000</v>
      </c>
    </row>
    <row r="40" spans="1:9">
      <c r="A40" s="61" t="s">
        <v>40</v>
      </c>
      <c r="B40" s="61"/>
      <c r="C40" s="61"/>
      <c r="D40" s="61"/>
      <c r="E40" s="61"/>
      <c r="F40" s="61"/>
      <c r="G40" s="61"/>
      <c r="H40" s="61"/>
      <c r="I40" s="61"/>
    </row>
    <row r="42" spans="1:9">
      <c r="A42" s="2" t="s">
        <v>2</v>
      </c>
      <c r="B42" s="2" t="s">
        <v>17</v>
      </c>
      <c r="C42" s="2" t="s">
        <v>3</v>
      </c>
      <c r="D42" s="1" t="s">
        <v>4</v>
      </c>
      <c r="E42" s="3" t="s">
        <v>0</v>
      </c>
      <c r="F42" s="3" t="s">
        <v>16</v>
      </c>
      <c r="G42" s="3" t="s">
        <v>18</v>
      </c>
      <c r="H42" s="17" t="s">
        <v>19</v>
      </c>
      <c r="I42" s="17" t="s">
        <v>20</v>
      </c>
    </row>
    <row r="43" spans="1:9">
      <c r="A43" s="7" t="s">
        <v>37</v>
      </c>
      <c r="B43" s="31" t="s">
        <v>38</v>
      </c>
      <c r="C43" s="47" t="s">
        <v>9</v>
      </c>
      <c r="D43" s="12">
        <v>1</v>
      </c>
      <c r="E43" s="15">
        <v>450000</v>
      </c>
      <c r="F43" s="39">
        <v>0</v>
      </c>
      <c r="G43" s="15">
        <v>0</v>
      </c>
      <c r="H43" s="51">
        <v>1</v>
      </c>
      <c r="I43" s="22">
        <v>450000</v>
      </c>
    </row>
    <row r="44" spans="1:9">
      <c r="A44" s="56"/>
      <c r="B44" s="57"/>
      <c r="C44" s="57"/>
      <c r="D44" s="10">
        <v>1</v>
      </c>
      <c r="E44" s="14">
        <f>SUM(E43:E43)</f>
        <v>450000</v>
      </c>
      <c r="F44" s="34">
        <v>0</v>
      </c>
      <c r="G44" s="14">
        <v>0</v>
      </c>
      <c r="H44" s="17">
        <f>SUM(H43:H43)</f>
        <v>1</v>
      </c>
      <c r="I44" s="9">
        <f>SUM(I43:I43)</f>
        <v>450000</v>
      </c>
    </row>
    <row r="47" spans="1:9">
      <c r="A47" s="56" t="s">
        <v>22</v>
      </c>
      <c r="B47" s="57"/>
      <c r="C47" s="57"/>
      <c r="D47" s="16">
        <f t="shared" ref="D47:I47" si="2">SUM(D13+D20+D25+D31+D35+D39+D44)</f>
        <v>25</v>
      </c>
      <c r="E47" s="30">
        <f t="shared" si="2"/>
        <v>4827992</v>
      </c>
      <c r="F47" s="16">
        <f t="shared" si="2"/>
        <v>1</v>
      </c>
      <c r="G47" s="30">
        <f t="shared" si="2"/>
        <v>130000</v>
      </c>
      <c r="H47" s="16">
        <f t="shared" si="2"/>
        <v>24</v>
      </c>
      <c r="I47" s="30">
        <f t="shared" si="2"/>
        <v>4697992</v>
      </c>
    </row>
    <row r="50" spans="1:9">
      <c r="A50" s="69" t="s">
        <v>26</v>
      </c>
      <c r="B50" s="69"/>
      <c r="C50" s="69"/>
      <c r="D50" s="69"/>
      <c r="E50" s="69"/>
      <c r="F50" s="69"/>
      <c r="G50" s="69"/>
      <c r="H50" s="69"/>
      <c r="I50" s="69"/>
    </row>
    <row r="51" spans="1:9">
      <c r="A51" s="27"/>
      <c r="B51" s="27"/>
      <c r="C51" s="27"/>
      <c r="D51" s="27"/>
      <c r="E51" s="27"/>
      <c r="F51" s="27"/>
      <c r="G51" s="27"/>
      <c r="H51" s="27"/>
      <c r="I51" s="27"/>
    </row>
    <row r="52" spans="1:9">
      <c r="A52" s="64" t="s">
        <v>27</v>
      </c>
      <c r="B52" s="64"/>
      <c r="C52" s="64"/>
      <c r="D52" s="64"/>
      <c r="E52" s="64"/>
      <c r="F52" s="64"/>
      <c r="G52" s="64"/>
      <c r="H52" s="64"/>
      <c r="I52" s="64"/>
    </row>
    <row r="53" spans="1:9">
      <c r="H53" s="21"/>
      <c r="I53" s="21"/>
    </row>
    <row r="55" spans="1:9">
      <c r="A55" s="35" t="s">
        <v>2</v>
      </c>
      <c r="B55" s="35" t="s">
        <v>17</v>
      </c>
      <c r="C55" s="35" t="s">
        <v>3</v>
      </c>
      <c r="D55" s="36" t="s">
        <v>15</v>
      </c>
      <c r="E55" s="37" t="s">
        <v>0</v>
      </c>
      <c r="F55" s="37" t="s">
        <v>16</v>
      </c>
      <c r="G55" s="37" t="s">
        <v>18</v>
      </c>
      <c r="H55" s="38" t="s">
        <v>19</v>
      </c>
      <c r="I55" s="38" t="s">
        <v>20</v>
      </c>
    </row>
    <row r="56" spans="1:9">
      <c r="A56" s="7" t="s">
        <v>42</v>
      </c>
      <c r="B56" s="7" t="s">
        <v>44</v>
      </c>
      <c r="C56" s="65" t="s">
        <v>6</v>
      </c>
      <c r="D56" s="12">
        <v>1</v>
      </c>
      <c r="E56" s="13">
        <v>100000</v>
      </c>
      <c r="F56" s="32">
        <v>0</v>
      </c>
      <c r="G56" s="13">
        <v>0</v>
      </c>
      <c r="H56" s="18">
        <v>1</v>
      </c>
      <c r="I56" s="13">
        <v>100000</v>
      </c>
    </row>
    <row r="57" spans="1:9">
      <c r="A57" s="7" t="s">
        <v>43</v>
      </c>
      <c r="B57" s="7" t="s">
        <v>45</v>
      </c>
      <c r="C57" s="66"/>
      <c r="D57" s="12">
        <v>1</v>
      </c>
      <c r="E57" s="13">
        <v>234345</v>
      </c>
      <c r="F57" s="32">
        <v>0</v>
      </c>
      <c r="G57" s="13">
        <v>0</v>
      </c>
      <c r="H57" s="18">
        <v>1</v>
      </c>
      <c r="I57" s="13">
        <v>234345</v>
      </c>
    </row>
    <row r="58" spans="1:9">
      <c r="A58" s="67"/>
      <c r="B58" s="68"/>
      <c r="C58" s="68"/>
      <c r="D58" s="40">
        <v>2</v>
      </c>
      <c r="E58" s="41">
        <f>SUM(E56:E57)</f>
        <v>334345</v>
      </c>
      <c r="F58" s="42">
        <f>SUM(F56:F57)</f>
        <v>0</v>
      </c>
      <c r="G58" s="41">
        <f>SUM(G56:G57)</f>
        <v>0</v>
      </c>
      <c r="H58" s="38">
        <f>SUM(H56:H57)</f>
        <v>2</v>
      </c>
      <c r="I58" s="43">
        <f>SUM(I56:I57)</f>
        <v>334345</v>
      </c>
    </row>
    <row r="59" spans="1:9">
      <c r="A59" s="58"/>
      <c r="B59" s="58"/>
      <c r="C59" s="58"/>
      <c r="D59" s="58"/>
      <c r="E59" s="58"/>
      <c r="F59" s="24"/>
      <c r="G59" s="24"/>
    </row>
    <row r="60" spans="1:9">
      <c r="A60" s="35" t="s">
        <v>2</v>
      </c>
      <c r="B60" s="35" t="s">
        <v>17</v>
      </c>
      <c r="C60" s="35" t="s">
        <v>3</v>
      </c>
      <c r="D60" s="36" t="s">
        <v>15</v>
      </c>
      <c r="E60" s="37" t="s">
        <v>0</v>
      </c>
      <c r="F60" s="37" t="s">
        <v>16</v>
      </c>
      <c r="G60" s="37" t="s">
        <v>18</v>
      </c>
      <c r="H60" s="38" t="s">
        <v>19</v>
      </c>
      <c r="I60" s="38" t="s">
        <v>20</v>
      </c>
    </row>
    <row r="61" spans="1:9">
      <c r="A61" s="7" t="s">
        <v>46</v>
      </c>
      <c r="B61" s="7" t="s">
        <v>47</v>
      </c>
      <c r="C61" s="65" t="s">
        <v>9</v>
      </c>
      <c r="D61" s="12">
        <v>1</v>
      </c>
      <c r="E61" s="13">
        <v>180000</v>
      </c>
      <c r="F61" s="32">
        <v>0</v>
      </c>
      <c r="G61" s="13">
        <v>0</v>
      </c>
      <c r="H61" s="18">
        <v>1</v>
      </c>
      <c r="I61" s="13">
        <v>180000</v>
      </c>
    </row>
    <row r="62" spans="1:9">
      <c r="A62" s="7" t="s">
        <v>48</v>
      </c>
      <c r="B62" s="7" t="s">
        <v>49</v>
      </c>
      <c r="C62" s="66"/>
      <c r="D62" s="12">
        <v>1</v>
      </c>
      <c r="E62" s="13">
        <v>200000</v>
      </c>
      <c r="F62" s="32">
        <v>0</v>
      </c>
      <c r="G62" s="13">
        <v>0</v>
      </c>
      <c r="H62" s="18">
        <v>1</v>
      </c>
      <c r="I62" s="13">
        <v>200000</v>
      </c>
    </row>
    <row r="63" spans="1:9">
      <c r="A63" s="7" t="s">
        <v>50</v>
      </c>
      <c r="B63" s="7" t="s">
        <v>51</v>
      </c>
      <c r="C63" s="66"/>
      <c r="D63" s="12">
        <v>1</v>
      </c>
      <c r="E63" s="13">
        <v>150000</v>
      </c>
      <c r="F63" s="32">
        <v>0</v>
      </c>
      <c r="G63" s="13">
        <v>0</v>
      </c>
      <c r="H63" s="18">
        <v>1</v>
      </c>
      <c r="I63" s="13">
        <v>150000</v>
      </c>
    </row>
    <row r="64" spans="1:9">
      <c r="A64" s="7" t="s">
        <v>52</v>
      </c>
      <c r="B64" s="7" t="s">
        <v>53</v>
      </c>
      <c r="C64" s="70"/>
      <c r="D64" s="12">
        <v>1</v>
      </c>
      <c r="E64" s="13">
        <v>200000</v>
      </c>
      <c r="F64" s="32">
        <v>0</v>
      </c>
      <c r="G64" s="13">
        <v>0</v>
      </c>
      <c r="H64" s="18">
        <v>1</v>
      </c>
      <c r="I64" s="13">
        <v>200000</v>
      </c>
    </row>
    <row r="65" spans="1:9">
      <c r="A65" s="67"/>
      <c r="B65" s="68"/>
      <c r="C65" s="68"/>
      <c r="D65" s="40">
        <f t="shared" ref="D65:I65" si="3">SUM(D61:D64)</f>
        <v>4</v>
      </c>
      <c r="E65" s="41">
        <f t="shared" si="3"/>
        <v>730000</v>
      </c>
      <c r="F65" s="42">
        <f t="shared" si="3"/>
        <v>0</v>
      </c>
      <c r="G65" s="41">
        <f t="shared" si="3"/>
        <v>0</v>
      </c>
      <c r="H65" s="38">
        <f t="shared" si="3"/>
        <v>4</v>
      </c>
      <c r="I65" s="43">
        <f t="shared" si="3"/>
        <v>730000</v>
      </c>
    </row>
    <row r="68" spans="1:9">
      <c r="A68" s="35" t="s">
        <v>2</v>
      </c>
      <c r="B68" s="35" t="s">
        <v>17</v>
      </c>
      <c r="C68" s="35" t="s">
        <v>3</v>
      </c>
      <c r="D68" s="36" t="s">
        <v>15</v>
      </c>
      <c r="E68" s="37" t="s">
        <v>0</v>
      </c>
      <c r="F68" s="37" t="s">
        <v>16</v>
      </c>
      <c r="G68" s="37" t="s">
        <v>18</v>
      </c>
      <c r="H68" s="38" t="s">
        <v>19</v>
      </c>
      <c r="I68" s="38" t="s">
        <v>20</v>
      </c>
    </row>
    <row r="69" spans="1:9">
      <c r="A69" s="7" t="s">
        <v>55</v>
      </c>
      <c r="B69" s="7" t="s">
        <v>54</v>
      </c>
      <c r="C69" s="47" t="s">
        <v>10</v>
      </c>
      <c r="D69" s="12">
        <v>2</v>
      </c>
      <c r="E69" s="13">
        <v>450000</v>
      </c>
      <c r="F69" s="32">
        <v>1</v>
      </c>
      <c r="G69" s="13">
        <v>250000</v>
      </c>
      <c r="H69" s="18">
        <v>1</v>
      </c>
      <c r="I69" s="22">
        <v>200000</v>
      </c>
    </row>
    <row r="70" spans="1:9">
      <c r="A70" s="67"/>
      <c r="B70" s="68"/>
      <c r="C70" s="68"/>
      <c r="D70" s="40">
        <f>SUM(D69)</f>
        <v>2</v>
      </c>
      <c r="E70" s="41">
        <f>SUM(E69:E69)</f>
        <v>450000</v>
      </c>
      <c r="F70" s="42">
        <f>SUM(F69:F69)</f>
        <v>1</v>
      </c>
      <c r="G70" s="41">
        <f>SUM(G69:G69)</f>
        <v>250000</v>
      </c>
      <c r="H70" s="38">
        <f>SUM(H69:H69)</f>
        <v>1</v>
      </c>
      <c r="I70" s="43">
        <f>SUM(I69:I69)</f>
        <v>200000</v>
      </c>
    </row>
    <row r="71" spans="1:9">
      <c r="A71" s="72"/>
      <c r="B71" s="72"/>
      <c r="C71" s="72"/>
      <c r="D71" s="72"/>
      <c r="E71" s="72"/>
      <c r="F71" s="72"/>
      <c r="G71" s="72"/>
      <c r="H71" s="72"/>
      <c r="I71" s="72"/>
    </row>
    <row r="72" spans="1:9">
      <c r="A72" s="50"/>
      <c r="B72" s="50" t="s">
        <v>23</v>
      </c>
      <c r="C72" s="50"/>
      <c r="D72" s="55">
        <f t="shared" ref="D72:I72" si="4">SUM(D58+D65+D70)</f>
        <v>8</v>
      </c>
      <c r="E72" s="37">
        <f t="shared" si="4"/>
        <v>1514345</v>
      </c>
      <c r="F72" s="55">
        <f t="shared" si="4"/>
        <v>1</v>
      </c>
      <c r="G72" s="37">
        <f t="shared" si="4"/>
        <v>250000</v>
      </c>
      <c r="H72" s="55">
        <f t="shared" si="4"/>
        <v>7</v>
      </c>
      <c r="I72" s="37">
        <f t="shared" si="4"/>
        <v>1264345</v>
      </c>
    </row>
    <row r="74" spans="1:9">
      <c r="A74" s="71" t="s">
        <v>24</v>
      </c>
      <c r="B74" s="71"/>
      <c r="C74" s="45"/>
      <c r="D74" s="48">
        <f t="shared" ref="D74:I74" si="5">SUM(D47+D72)</f>
        <v>33</v>
      </c>
      <c r="E74" s="46">
        <f t="shared" si="5"/>
        <v>6342337</v>
      </c>
      <c r="F74" s="48">
        <f t="shared" si="5"/>
        <v>2</v>
      </c>
      <c r="G74" s="46">
        <f t="shared" si="5"/>
        <v>380000</v>
      </c>
      <c r="H74" s="48">
        <f t="shared" si="5"/>
        <v>31</v>
      </c>
      <c r="I74" s="46">
        <f t="shared" si="5"/>
        <v>5962337</v>
      </c>
    </row>
  </sheetData>
  <mergeCells count="27">
    <mergeCell ref="C61:C64"/>
    <mergeCell ref="A65:C65"/>
    <mergeCell ref="A70:C70"/>
    <mergeCell ref="A74:B74"/>
    <mergeCell ref="A71:I71"/>
    <mergeCell ref="A52:I52"/>
    <mergeCell ref="C29:C30"/>
    <mergeCell ref="A59:E59"/>
    <mergeCell ref="C56:C57"/>
    <mergeCell ref="A58:C58"/>
    <mergeCell ref="A50:I50"/>
    <mergeCell ref="A31:C31"/>
    <mergeCell ref="A35:C35"/>
    <mergeCell ref="A1:I3"/>
    <mergeCell ref="A13:C13"/>
    <mergeCell ref="A8:I8"/>
    <mergeCell ref="A6:I6"/>
    <mergeCell ref="A16:I16"/>
    <mergeCell ref="A20:C20"/>
    <mergeCell ref="A47:C47"/>
    <mergeCell ref="A44:C44"/>
    <mergeCell ref="A36:E36"/>
    <mergeCell ref="A39:C39"/>
    <mergeCell ref="A22:E22"/>
    <mergeCell ref="A25:C25"/>
    <mergeCell ref="A27:E27"/>
    <mergeCell ref="A40:I4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EP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Simoni Andrade Hastenreiter</dc:creator>
  <cp:lastModifiedBy>Simoni</cp:lastModifiedBy>
  <cp:lastPrinted>2020-02-06T17:30:14Z</cp:lastPrinted>
  <dcterms:created xsi:type="dcterms:W3CDTF">2019-05-28T19:26:56Z</dcterms:created>
  <dcterms:modified xsi:type="dcterms:W3CDTF">2026-03-13T02:31:08Z</dcterms:modified>
</cp:coreProperties>
</file>