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i\Desktop\2026 - rg 2025\sei - rg  12-03\"/>
    </mc:Choice>
  </mc:AlternateContent>
  <bookViews>
    <workbookView xWindow="0" yWindow="0" windowWidth="23040" windowHeight="9948"/>
  </bookViews>
  <sheets>
    <sheet name="Execução FCP COM RAP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8" l="1"/>
  <c r="L15" i="8"/>
  <c r="I20" i="8" l="1"/>
  <c r="J20" i="8"/>
  <c r="H20" i="8"/>
  <c r="G20" i="8"/>
  <c r="M14" i="8" l="1"/>
  <c r="K14" i="8"/>
  <c r="I14" i="8"/>
  <c r="F14" i="8"/>
  <c r="L18" i="8" l="1"/>
  <c r="L20" i="8" s="1"/>
  <c r="M20" i="8" s="1"/>
  <c r="M16" i="8" l="1"/>
  <c r="J18" i="8" l="1"/>
  <c r="G18" i="8"/>
  <c r="H18" i="8"/>
  <c r="J15" i="8"/>
  <c r="G15" i="8"/>
  <c r="H15" i="8"/>
  <c r="K16" i="8" l="1"/>
  <c r="I16" i="8"/>
  <c r="F16" i="8"/>
  <c r="M17" i="8" l="1"/>
  <c r="I18" i="8"/>
  <c r="K17" i="8"/>
  <c r="I17" i="8"/>
  <c r="F17" i="8"/>
  <c r="I15" i="8"/>
  <c r="M15" i="8" l="1"/>
  <c r="K15" i="8"/>
</calcChain>
</file>

<file path=xl/sharedStrings.xml><?xml version="1.0" encoding="utf-8"?>
<sst xmlns="http://schemas.openxmlformats.org/spreadsheetml/2006/main" count="27" uniqueCount="26">
  <si>
    <t>% Execução  da Meta Física</t>
  </si>
  <si>
    <t>Dotação  Atualizada  (Lei+Créditos)</t>
  </si>
  <si>
    <t xml:space="preserve"> Empenhado </t>
  </si>
  <si>
    <t xml:space="preserve">% Execução  Orçamentária </t>
  </si>
  <si>
    <t>Pago</t>
  </si>
  <si>
    <t>% Execução Financeira</t>
  </si>
  <si>
    <t>Projeto Apoiado</t>
  </si>
  <si>
    <t>Inscrito em Restos a Pagar</t>
  </si>
  <si>
    <t xml:space="preserve"> 20ZH - Preservação  do Patrimônio Cultural  Brasileiro</t>
  </si>
  <si>
    <t xml:space="preserve">20ZF -  Promoção e Fomento à Cultura Brasileira </t>
  </si>
  <si>
    <t>Meta Física</t>
  </si>
  <si>
    <t>Prevista</t>
  </si>
  <si>
    <t>Realizada</t>
  </si>
  <si>
    <t>Unidade de Medida</t>
  </si>
  <si>
    <t>Ação Orçamentária</t>
  </si>
  <si>
    <t>%  de Restos a Pagar</t>
  </si>
  <si>
    <t>TOTAIS</t>
  </si>
  <si>
    <t>Plano Orçamentário</t>
  </si>
  <si>
    <t xml:space="preserve">Programa:  5125 - Direito à Cultura </t>
  </si>
  <si>
    <t>0003- Produção e Difusão de Conhecimernto na Área Cultural</t>
  </si>
  <si>
    <t>0002 - Proteção,Preservação e Promoção das Comunidades  Quilombolas e de Terreiros</t>
  </si>
  <si>
    <t>Ação de Preservação Realizada</t>
  </si>
  <si>
    <t xml:space="preserve">0001 - Fomento,Promoção e Divulgação da Cultura Afro-Brasileira </t>
  </si>
  <si>
    <t>Coordenação-Geral de Gestão  Estratégica - CGE</t>
  </si>
  <si>
    <t>Desempenho  Físico-Financeiro das  Ações Orçamentárias Finalísticas - 2025</t>
  </si>
  <si>
    <t>Fonte: SIOP,Tesouro Gerencial, Processo nº  01420.101973/2025-43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</si>
</sst>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* #,##0.00_-;\-&quot;R$&quot;* #,##0.00_-;_-&quot;R$&quot;* &quot;-&quot;??_-;_-@_-"/>
    <numFmt numFmtId="165" formatCode="#,##0.00_);\(#,##0.00\)"/>
    <numFmt numFmtId="166" formatCode="0.0%"/>
  </numFmts>
  <fonts count="1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0" fontId="3" fillId="0" borderId="0" xfId="0" applyFont="1"/>
    <xf numFmtId="4" fontId="5" fillId="2" borderId="4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4" fontId="0" fillId="0" borderId="0" xfId="0" applyNumberFormat="1"/>
    <xf numFmtId="0" fontId="6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center" vertical="center"/>
    </xf>
    <xf numFmtId="9" fontId="7" fillId="2" borderId="4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10" fontId="11" fillId="3" borderId="4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/>
    </xf>
    <xf numFmtId="9" fontId="11" fillId="3" borderId="4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wrapText="1"/>
    </xf>
    <xf numFmtId="4" fontId="9" fillId="3" borderId="4" xfId="0" applyNumberFormat="1" applyFont="1" applyFill="1" applyBorder="1" applyAlignment="1">
      <alignment horizontal="center"/>
    </xf>
    <xf numFmtId="9" fontId="9" fillId="3" borderId="4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/>
    <xf numFmtId="164" fontId="0" fillId="0" borderId="0" xfId="0" applyNumberFormat="1"/>
    <xf numFmtId="4" fontId="10" fillId="3" borderId="5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0" fontId="5" fillId="2" borderId="4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9" fontId="5" fillId="2" borderId="4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166" fontId="9" fillId="3" borderId="4" xfId="0" applyNumberFormat="1" applyFont="1" applyFill="1" applyBorder="1" applyAlignment="1">
      <alignment horizontal="center" vertical="center"/>
    </xf>
    <xf numFmtId="9" fontId="9" fillId="3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1120774</xdr:colOff>
      <xdr:row>4</xdr:row>
      <xdr:rowOff>119495</xdr:rowOff>
    </xdr:to>
    <xdr:pic>
      <xdr:nvPicPr>
        <xdr:cNvPr id="4" name="Imagem 3" descr="logo-palmares-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8750"/>
          <a:ext cx="2581274" cy="59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6:O31"/>
  <sheetViews>
    <sheetView showGridLines="0" tabSelected="1" zoomScaleNormal="100" workbookViewId="0">
      <selection activeCell="H25" sqref="H25"/>
    </sheetView>
  </sheetViews>
  <sheetFormatPr defaultRowHeight="13.2" x14ac:dyDescent="0.25"/>
  <cols>
    <col min="1" max="1" width="21.88671875" customWidth="1"/>
    <col min="2" max="2" width="24.44140625" customWidth="1"/>
    <col min="3" max="3" width="12.88671875" customWidth="1"/>
    <col min="4" max="4" width="8" customWidth="1"/>
    <col min="5" max="5" width="10.109375" customWidth="1"/>
    <col min="6" max="6" width="11.33203125" customWidth="1"/>
    <col min="7" max="7" width="14.33203125" customWidth="1"/>
    <col min="8" max="8" width="13.33203125" customWidth="1"/>
    <col min="9" max="9" width="13.6640625" customWidth="1"/>
    <col min="10" max="10" width="13.109375" customWidth="1"/>
    <col min="11" max="11" width="11.5546875" customWidth="1"/>
    <col min="12" max="12" width="17" style="6" customWidth="1"/>
    <col min="13" max="13" width="11.5546875" customWidth="1"/>
    <col min="14" max="14" width="17.109375" customWidth="1"/>
    <col min="15" max="15" width="15.44140625" customWidth="1"/>
    <col min="16" max="16" width="20" customWidth="1"/>
  </cols>
  <sheetData>
    <row r="6" spans="1:15" ht="18" x14ac:dyDescent="0.35">
      <c r="A6" s="31" t="s">
        <v>23</v>
      </c>
      <c r="B6" s="31"/>
      <c r="C6" s="1"/>
    </row>
    <row r="7" spans="1:15" x14ac:dyDescent="0.25">
      <c r="A7" s="2"/>
      <c r="B7" s="2"/>
      <c r="C7" s="2"/>
    </row>
    <row r="8" spans="1:15" x14ac:dyDescent="0.25">
      <c r="J8" s="54"/>
      <c r="K8" s="55"/>
      <c r="L8" s="8"/>
    </row>
    <row r="9" spans="1:15" ht="13.8" thickBot="1" x14ac:dyDescent="0.3"/>
    <row r="10" spans="1:15" ht="24" customHeight="1" thickBot="1" x14ac:dyDescent="0.3">
      <c r="A10" s="56" t="s">
        <v>24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8"/>
    </row>
    <row r="11" spans="1:15" ht="15" customHeight="1" thickBot="1" x14ac:dyDescent="0.3">
      <c r="A11" s="59" t="s">
        <v>18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1"/>
    </row>
    <row r="12" spans="1:15" ht="15" customHeight="1" x14ac:dyDescent="0.25">
      <c r="A12" s="49" t="s">
        <v>14</v>
      </c>
      <c r="B12" s="65" t="s">
        <v>17</v>
      </c>
      <c r="C12" s="49" t="s">
        <v>13</v>
      </c>
      <c r="D12" s="62" t="s">
        <v>10</v>
      </c>
      <c r="E12" s="62"/>
      <c r="F12" s="49" t="s">
        <v>0</v>
      </c>
      <c r="G12" s="63" t="s">
        <v>1</v>
      </c>
      <c r="H12" s="49" t="s">
        <v>2</v>
      </c>
      <c r="I12" s="49" t="s">
        <v>3</v>
      </c>
      <c r="J12" s="49" t="s">
        <v>4</v>
      </c>
      <c r="K12" s="49" t="s">
        <v>5</v>
      </c>
      <c r="L12" s="49" t="s">
        <v>7</v>
      </c>
      <c r="M12" s="49" t="s">
        <v>15</v>
      </c>
    </row>
    <row r="13" spans="1:15" ht="14.4" x14ac:dyDescent="0.25">
      <c r="A13" s="50"/>
      <c r="B13" s="49"/>
      <c r="C13" s="50"/>
      <c r="D13" s="11" t="s">
        <v>11</v>
      </c>
      <c r="E13" s="12" t="s">
        <v>12</v>
      </c>
      <c r="F13" s="50"/>
      <c r="G13" s="64"/>
      <c r="H13" s="50"/>
      <c r="I13" s="50"/>
      <c r="J13" s="50"/>
      <c r="K13" s="50"/>
      <c r="L13" s="50"/>
      <c r="M13" s="50"/>
    </row>
    <row r="14" spans="1:15" ht="60" customHeight="1" x14ac:dyDescent="0.25">
      <c r="A14" s="35" t="s">
        <v>8</v>
      </c>
      <c r="B14" s="30" t="s">
        <v>20</v>
      </c>
      <c r="C14" s="29" t="s">
        <v>21</v>
      </c>
      <c r="D14" s="38">
        <v>4</v>
      </c>
      <c r="E14" s="38">
        <v>3</v>
      </c>
      <c r="F14" s="37">
        <f>SUM(E14/D14)</f>
        <v>0.75</v>
      </c>
      <c r="G14" s="3">
        <v>1344078</v>
      </c>
      <c r="H14" s="4">
        <v>1297813</v>
      </c>
      <c r="I14" s="10">
        <f>SUM(H14/G14)</f>
        <v>0.96557863457329118</v>
      </c>
      <c r="J14" s="4">
        <v>868878</v>
      </c>
      <c r="K14" s="40">
        <f>SUM(J14/G14)</f>
        <v>0.64644909000816919</v>
      </c>
      <c r="L14" s="39">
        <v>428933</v>
      </c>
      <c r="M14" s="42">
        <f t="shared" ref="M14" si="0">SUM(L14/G14)</f>
        <v>0.31912805655624155</v>
      </c>
      <c r="N14" s="32"/>
      <c r="O14" s="32"/>
    </row>
    <row r="15" spans="1:15" ht="14.4" x14ac:dyDescent="0.3">
      <c r="A15" s="13"/>
      <c r="B15" s="13"/>
      <c r="C15" s="14"/>
      <c r="D15" s="15"/>
      <c r="E15" s="15"/>
      <c r="F15" s="16"/>
      <c r="G15" s="17">
        <f>SUM(G14:G14)</f>
        <v>1344078</v>
      </c>
      <c r="H15" s="18">
        <f>SUM(H14:H14)</f>
        <v>1297813</v>
      </c>
      <c r="I15" s="19">
        <f>SUM(H15/G15)</f>
        <v>0.96557863457329118</v>
      </c>
      <c r="J15" s="20">
        <f>SUM(J14:J14)</f>
        <v>868878</v>
      </c>
      <c r="K15" s="46">
        <f t="shared" ref="K15:K18" si="1">SUM(J15/G15)</f>
        <v>0.64644909000816919</v>
      </c>
      <c r="L15" s="33">
        <f>SUM(L14)</f>
        <v>428933</v>
      </c>
      <c r="M15" s="21">
        <f t="shared" ref="M15:M20" si="2">SUM(L15/G15)</f>
        <v>0.31912805655624155</v>
      </c>
      <c r="N15" s="32"/>
      <c r="O15" s="32"/>
    </row>
    <row r="16" spans="1:15" ht="66.75" customHeight="1" x14ac:dyDescent="0.25">
      <c r="A16" s="47" t="s">
        <v>9</v>
      </c>
      <c r="B16" s="27" t="s">
        <v>22</v>
      </c>
      <c r="C16" s="28" t="s">
        <v>6</v>
      </c>
      <c r="D16" s="38">
        <v>5</v>
      </c>
      <c r="E16" s="38">
        <v>6</v>
      </c>
      <c r="F16" s="37">
        <f>SUM(E16/D16)</f>
        <v>1.2</v>
      </c>
      <c r="G16" s="3">
        <v>4677288</v>
      </c>
      <c r="H16" s="3">
        <v>4677288</v>
      </c>
      <c r="I16" s="10">
        <f>SUM(H16/G16)</f>
        <v>1</v>
      </c>
      <c r="J16" s="3">
        <v>2524595</v>
      </c>
      <c r="K16" s="40">
        <f>SUM(J16/G16)</f>
        <v>0.53975615784189468</v>
      </c>
      <c r="L16" s="39">
        <v>2143921</v>
      </c>
      <c r="M16" s="42">
        <f t="shared" si="2"/>
        <v>0.45836839638696614</v>
      </c>
      <c r="N16" s="32"/>
      <c r="O16" s="32"/>
    </row>
    <row r="17" spans="1:15" ht="43.2" x14ac:dyDescent="0.25">
      <c r="A17" s="48"/>
      <c r="B17" s="27" t="s">
        <v>19</v>
      </c>
      <c r="C17" s="28" t="s">
        <v>6</v>
      </c>
      <c r="D17" s="36">
        <v>3</v>
      </c>
      <c r="E17" s="36">
        <v>6</v>
      </c>
      <c r="F17" s="37">
        <f>SUM(E17/D17)</f>
        <v>2</v>
      </c>
      <c r="G17" s="3">
        <v>1414371</v>
      </c>
      <c r="H17" s="3">
        <v>1411790</v>
      </c>
      <c r="I17" s="10">
        <f>SUM(H17/G17)</f>
        <v>0.99817516054839928</v>
      </c>
      <c r="J17" s="5">
        <v>663296</v>
      </c>
      <c r="K17" s="41">
        <f t="shared" si="1"/>
        <v>0.46896889147189813</v>
      </c>
      <c r="L17" s="9">
        <v>748494</v>
      </c>
      <c r="M17" s="42">
        <f t="shared" si="2"/>
        <v>0.52920626907650115</v>
      </c>
      <c r="N17" s="32"/>
      <c r="O17" s="32"/>
    </row>
    <row r="18" spans="1:15" ht="14.4" x14ac:dyDescent="0.3">
      <c r="A18" s="13"/>
      <c r="B18" s="13"/>
      <c r="C18" s="22"/>
      <c r="D18" s="15"/>
      <c r="E18" s="15"/>
      <c r="F18" s="16"/>
      <c r="G18" s="23">
        <f>SUM(G16:G17)</f>
        <v>6091659</v>
      </c>
      <c r="H18" s="23">
        <f>SUM(H16:H17)</f>
        <v>6089078</v>
      </c>
      <c r="I18" s="24">
        <f t="shared" ref="I18:I20" si="3">SUM(H18/G18)</f>
        <v>0.99957630589630841</v>
      </c>
      <c r="J18" s="25">
        <f>SUM(J16:J17)</f>
        <v>3187891</v>
      </c>
      <c r="K18" s="46">
        <f t="shared" si="1"/>
        <v>0.52332065862517907</v>
      </c>
      <c r="L18" s="34">
        <f>SUM(L16:L17)</f>
        <v>2892415</v>
      </c>
      <c r="M18" s="43">
        <v>0.48</v>
      </c>
      <c r="N18" s="32"/>
      <c r="O18" s="32"/>
    </row>
    <row r="19" spans="1:15" ht="15.75" customHeight="1" thickBo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3"/>
      <c r="N19" s="32"/>
    </row>
    <row r="20" spans="1:15" ht="15" thickBot="1" x14ac:dyDescent="0.35">
      <c r="A20" s="51" t="s">
        <v>16</v>
      </c>
      <c r="B20" s="51"/>
      <c r="C20" s="51"/>
      <c r="D20" s="51"/>
      <c r="E20" s="51"/>
      <c r="F20" s="51"/>
      <c r="G20" s="26">
        <f>SUM(G15+G18)</f>
        <v>7435737</v>
      </c>
      <c r="H20" s="26">
        <f>SUM(H15+H18)</f>
        <v>7386891</v>
      </c>
      <c r="I20" s="24">
        <f t="shared" si="3"/>
        <v>0.99343091343870826</v>
      </c>
      <c r="J20" s="26">
        <f>SUM(J15+J18)</f>
        <v>4056769</v>
      </c>
      <c r="K20" s="45">
        <v>0.54</v>
      </c>
      <c r="L20" s="26">
        <f>SUM(L15+L18)</f>
        <v>3321348</v>
      </c>
      <c r="M20" s="44">
        <f t="shared" si="2"/>
        <v>0.44667367874899289</v>
      </c>
      <c r="N20" s="32"/>
    </row>
    <row r="21" spans="1:15" x14ac:dyDescent="0.25">
      <c r="A21" s="2" t="s">
        <v>25</v>
      </c>
      <c r="B21" s="2"/>
    </row>
    <row r="22" spans="1:15" x14ac:dyDescent="0.25">
      <c r="F22" s="2"/>
      <c r="G22" s="2"/>
      <c r="H22" s="2"/>
      <c r="I22" s="2"/>
      <c r="N22" s="32"/>
    </row>
    <row r="24" spans="1:15" x14ac:dyDescent="0.25">
      <c r="J24" s="7"/>
    </row>
    <row r="25" spans="1:15" x14ac:dyDescent="0.25">
      <c r="J25" s="32"/>
    </row>
    <row r="26" spans="1:15" x14ac:dyDescent="0.25">
      <c r="J26" s="32"/>
    </row>
    <row r="27" spans="1:15" x14ac:dyDescent="0.25">
      <c r="J27" s="32"/>
    </row>
    <row r="28" spans="1:15" x14ac:dyDescent="0.25">
      <c r="J28" s="32"/>
    </row>
    <row r="29" spans="1:15" x14ac:dyDescent="0.25">
      <c r="J29" s="32"/>
    </row>
    <row r="31" spans="1:15" x14ac:dyDescent="0.25">
      <c r="J31" s="32"/>
    </row>
  </sheetData>
  <mergeCells count="18">
    <mergeCell ref="M12:M13"/>
    <mergeCell ref="B12:B13"/>
    <mergeCell ref="A16:A17"/>
    <mergeCell ref="H12:H13"/>
    <mergeCell ref="A20:F20"/>
    <mergeCell ref="A19:M19"/>
    <mergeCell ref="J8:K8"/>
    <mergeCell ref="A10:M10"/>
    <mergeCell ref="A11:M11"/>
    <mergeCell ref="A12:A13"/>
    <mergeCell ref="C12:C13"/>
    <mergeCell ref="D12:E12"/>
    <mergeCell ref="F12:F13"/>
    <mergeCell ref="G12:G13"/>
    <mergeCell ref="I12:I13"/>
    <mergeCell ref="J12:J13"/>
    <mergeCell ref="K12:K13"/>
    <mergeCell ref="L12:L13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K15 K18 I20 I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FCP COM RAP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Simoni</dc:creator>
  <cp:lastModifiedBy>Simoni</cp:lastModifiedBy>
  <dcterms:created xsi:type="dcterms:W3CDTF">2020-11-12T11:58:34Z</dcterms:created>
  <dcterms:modified xsi:type="dcterms:W3CDTF">2026-03-13T02:21:14Z</dcterms:modified>
</cp:coreProperties>
</file>