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8800" windowHeight="12435" firstSheet="1" activeTab="1"/>
  </bookViews>
  <sheets>
    <sheet name="Dados" sheetId="1" r:id="rId1"/>
    <sheet name="Variávei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21" i="2" s="1"/>
  <c r="D14" i="2"/>
  <c r="D13" i="2"/>
  <c r="D12" i="2"/>
  <c r="D10" i="2"/>
  <c r="D9" i="2"/>
  <c r="D8" i="2"/>
  <c r="D7" i="2"/>
  <c r="D6" i="2"/>
  <c r="D5" i="2"/>
  <c r="D4" i="2"/>
  <c r="D3" i="2"/>
  <c r="D11" i="2" l="1"/>
  <c r="D19" i="2"/>
  <c r="D15" i="2"/>
  <c r="D20" i="2"/>
  <c r="D16" i="2"/>
</calcChain>
</file>

<file path=xl/sharedStrings.xml><?xml version="1.0" encoding="utf-8"?>
<sst xmlns="http://schemas.openxmlformats.org/spreadsheetml/2006/main" count="94" uniqueCount="85">
  <si>
    <t>Nome</t>
  </si>
  <si>
    <t>Descrição</t>
  </si>
  <si>
    <t>Fórmula</t>
  </si>
  <si>
    <t>Ocupados diretos do museu - Mulheres</t>
  </si>
  <si>
    <t>Considerar o número de trabalhadoras contratadas diretamente pelo museu (apenas mulheres).</t>
  </si>
  <si>
    <t>Ocupados diretos do museu - Homens</t>
  </si>
  <si>
    <t>Considerar o número de trabalhadores contratados diretamente pelo museu (apenas homens).</t>
  </si>
  <si>
    <t>Ocupados diretos - Ensino superior</t>
  </si>
  <si>
    <t>Considerar o número de trabalhadores contratados diretamente pelo museu que tenham ensino superior completo.</t>
  </si>
  <si>
    <t>Ocupados indiretos do museu - Mulheres</t>
  </si>
  <si>
    <t>Considerar o número de trabalhadoras terceirizadas ou que não são contratadas diretamente pelo museu (apenas mulheres).</t>
  </si>
  <si>
    <t>Ocupados indiretos do museu - Homens</t>
  </si>
  <si>
    <t>Considerar o número de trabalhadores terceirizados ou que não são contratados diretamente pelo museu (apenas homens).</t>
  </si>
  <si>
    <t>Ocupados indiretos - Ensino superior</t>
  </si>
  <si>
    <t>Considerar o número de trabalhadores terceirizados ou que não são contratados diretamente pelo museu que tenham ensino superior completo.</t>
  </si>
  <si>
    <t>Massa salarial - Ocupados diretos</t>
  </si>
  <si>
    <t xml:space="preserve">Considerar a soma dos rendimentos anuais dos ocupados diretos do museu. </t>
  </si>
  <si>
    <t>Massa salarial - Ocupados indiretos</t>
  </si>
  <si>
    <t>Considerar a soma dos rendimentos anuais dos ocupados indiretos do museu.</t>
  </si>
  <si>
    <t>Massa salarial - Mulheres</t>
  </si>
  <si>
    <t>Considerar a soma dos rendimentos anuais das mulheres ocupadas no museu (ocupações diretas e indiretas).</t>
  </si>
  <si>
    <t>Massa salarial - Homens</t>
  </si>
  <si>
    <t>Considerar a soma dos rendimentos anuais dos homens ocupados no museu (ocupações diretas e indiretas).</t>
  </si>
  <si>
    <t>Massa salarial - Ensino superior</t>
  </si>
  <si>
    <t>Considerar a soma dos rendimentos anuais dos trabalhadores com ensino superior completo (ocupações diretas e indiretas).</t>
  </si>
  <si>
    <t>Receitas diretas do museu</t>
  </si>
  <si>
    <t>Considerar todas as receitas do museu que foram arrecadadas diretamente, através de fontes como aluguel de bistrô, bilheteria, venda de artigos etc.</t>
  </si>
  <si>
    <t>Programas e editais de fomento</t>
  </si>
  <si>
    <t>Total de recursos obtidos junto a programas e editais de fomento (municipais, estaduais, federais ou internacionais).</t>
  </si>
  <si>
    <t>Outras receitas do museu</t>
  </si>
  <si>
    <t>Considerar todas as outras fontes de receita do museu que não foram listadas anteriormente, inclusive receitas de prestadores de serviços do museu.</t>
  </si>
  <si>
    <t>Custos do museu</t>
  </si>
  <si>
    <t>Considerar todos os custos do museu, EXCETO custos com salários.</t>
  </si>
  <si>
    <t>Ingressos gratuitos concedidos</t>
  </si>
  <si>
    <t>Número anual de ingressos gratuitos concedidos.</t>
  </si>
  <si>
    <t xml:space="preserve">Ingressos meia-entrada concedidos </t>
  </si>
  <si>
    <t>Número anual de meias-entradas concedidas.</t>
  </si>
  <si>
    <t>Orçamento da secretaria de cultura do município</t>
  </si>
  <si>
    <t xml:space="preserve">Consultar no portal de transparência do município qual o orçamento da secretaria de cultura. </t>
  </si>
  <si>
    <t xml:space="preserve">OBSERVAÇÃO: TODOS OS DADOS DEVEM TER UMA CORRESPONDÊNCIA TEMPORAL, OU SEJA, TODOS OS DADOS DEVEM SER ANUAIS. </t>
  </si>
  <si>
    <t>PREENCHER OS VALORES CORRESPONDENTES NA COLUNA "DADOS"</t>
  </si>
  <si>
    <t>Indicador</t>
  </si>
  <si>
    <t>Recursos humanos</t>
  </si>
  <si>
    <t>Participação das mulheres na força de trabalho diretamente ocupada</t>
  </si>
  <si>
    <t>Razão entre o número de mulheres diretamente ocupadas e o total de ocupados diretos.</t>
  </si>
  <si>
    <t>Participação das mulheres na força de trabalho</t>
  </si>
  <si>
    <t>Razão entre o número de mulheres ocupadas no museu e o total de ocupados.</t>
  </si>
  <si>
    <t>Atividades</t>
  </si>
  <si>
    <t>Participação de pessoas com formação superior na força de trabalho diretamente ocupada</t>
  </si>
  <si>
    <t>Razão entre o número de trabalhadores com ensino superior completo diretamente ocupados e o total de ocupados diretos.</t>
  </si>
  <si>
    <t>Análise financeira</t>
  </si>
  <si>
    <t>Participação de pessoas com formação superior na força de trabalho</t>
  </si>
  <si>
    <t>Razão entre o número de trabalhadores com ensino superior completo no museu e o total de ocupados.</t>
  </si>
  <si>
    <t>Oferta de atividades culturais</t>
  </si>
  <si>
    <t>Rendimento médio</t>
  </si>
  <si>
    <t>Salário mensal médio dos ocupados diretos do museu.</t>
  </si>
  <si>
    <t>Rendimento médio ampliado</t>
  </si>
  <si>
    <t>Salário mensal médio dos ocupados do museu.</t>
  </si>
  <si>
    <t>Rendimento médio - Mulheres</t>
  </si>
  <si>
    <t>Salário mensal médio das mulheres ocupadas no museu.</t>
  </si>
  <si>
    <t>Rendimento médio - Homens</t>
  </si>
  <si>
    <t>Salário mensal médio dos homens ocupados no museu.</t>
  </si>
  <si>
    <t>Paridade salarial entre homens e mulheres</t>
  </si>
  <si>
    <t>Valores iguais a 1 indicam paridade nos salários de homens e mulheres ocupados no museu. Valores menores que 1 indicam salários maiores para mulheres. Valores maiores que 1 indicam salários maiores para homens.</t>
  </si>
  <si>
    <t>Rendimento médio - Ensino superior</t>
  </si>
  <si>
    <t>Salário mensal médio dos ocupados do museu com ensino superior completo.</t>
  </si>
  <si>
    <t>Empregos e Renda</t>
  </si>
  <si>
    <t>Receita do museu</t>
  </si>
  <si>
    <t>Receita gerada diretamente pelo museu.</t>
  </si>
  <si>
    <t>Receita total do museu</t>
  </si>
  <si>
    <t>Receita total do museu, considerando todas as fontes.</t>
  </si>
  <si>
    <t>Receita gerada por trabalhador (direta)</t>
  </si>
  <si>
    <t>Razão entre a receita gerada diretamente pelo museu e os ocupados diretos do museu.</t>
  </si>
  <si>
    <t>Receita gerada por trabalhador (total)</t>
  </si>
  <si>
    <t>Razão entre a receita total do museu e os ocupados do museu.</t>
  </si>
  <si>
    <t>Contribuição à formação cultural</t>
  </si>
  <si>
    <t xml:space="preserve">Valor referente à concessão de ingressos gratuitos e meias-entradas. </t>
  </si>
  <si>
    <t>Demanda gerada pelo Museu</t>
  </si>
  <si>
    <t>Relação dos custos anuais do museu, que representam o impacto de demanda que o museu gera para outros setores da economia.</t>
  </si>
  <si>
    <t>Contribuição do museu para a política cultural (receita)</t>
  </si>
  <si>
    <t>Razão entre receita diretae orçamento da secretaria de cultura do município.</t>
  </si>
  <si>
    <t>Contribuição do museu para a política cultural (receita total)</t>
  </si>
  <si>
    <t>Razão entre receita total e orçamento da secretaria de cultura do município.</t>
  </si>
  <si>
    <t>Contribuição do museu para a política cultural (formação)</t>
  </si>
  <si>
    <t>Razão entre valor investido pelo museu na formação de público (via concessão de ingressos gratuitos e meio ingressos) e orçamento da secretaria de 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</si>
</sst>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</font>
    <font>
      <b/>
      <sz val="11"/>
      <color theme="1"/>
      <name val="Helvetica"/>
    </font>
    <font>
      <b/>
      <sz val="11"/>
      <color rgb="FFFFFFFF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1" applyFont="1" applyBorder="1"/>
    <xf numFmtId="0" fontId="3" fillId="0" borderId="1" xfId="2" applyNumberFormat="1" applyFont="1" applyBorder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9" fontId="3" fillId="0" borderId="1" xfId="2" applyFont="1" applyBorder="1"/>
    <xf numFmtId="0" fontId="4" fillId="2" borderId="1" xfId="0" applyFont="1" applyFill="1" applyBorder="1" applyAlignment="1">
      <alignment vertical="center"/>
    </xf>
    <xf numFmtId="0" fontId="0" fillId="0" borderId="2" xfId="0" applyBorder="1" applyAlignment="1">
      <alignment horizontal="center"/>
    </xf>
  </cellXfs>
  <cellStyles count="4">
    <cellStyle name="Moeda" xfId="1" builtinId="4"/>
    <cellStyle name="Moeda 2" xfId="3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971550</xdr:colOff>
      <xdr:row>0</xdr:row>
      <xdr:rowOff>1085850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D3D0686-1932-4E56-8217-B46C77F84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915775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25</xdr:row>
      <xdr:rowOff>9525</xdr:rowOff>
    </xdr:from>
    <xdr:to>
      <xdr:col>0</xdr:col>
      <xdr:colOff>2867025</xdr:colOff>
      <xdr:row>25</xdr:row>
      <xdr:rowOff>1057275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68E6BCB-BF2B-4111-56BA-EDB6A57B4F19}"/>
            </a:ext>
            <a:ext uri="{147F2762-F138-4A5C-976F-8EAC2B608ADB}">
              <a16:predDERef xmlns:a16="http://schemas.microsoft.com/office/drawing/2014/main" xmlns="" pred="{DD3D0686-1932-4E56-8217-B46C77F84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7410450"/>
          <a:ext cx="2800350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0</xdr:row>
      <xdr:rowOff>1323975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9D8A4E6-B2E4-FB80-067F-FA1EC450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16100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9525</xdr:rowOff>
    </xdr:from>
    <xdr:to>
      <xdr:col>1</xdr:col>
      <xdr:colOff>962025</xdr:colOff>
      <xdr:row>23</xdr:row>
      <xdr:rowOff>1057275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5C5AFA4-C031-45A5-B175-5DA8E3151F56}"/>
            </a:ext>
            <a:ext uri="{147F2762-F138-4A5C-976F-8EAC2B608ADB}">
              <a16:predDERef xmlns:a16="http://schemas.microsoft.com/office/drawing/2014/main" xmlns="" pred="{39D8A4E6-B2E4-FB80-067F-FA1EC450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7410450"/>
          <a:ext cx="280035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8" workbookViewId="0">
      <selection activeCell="A26" sqref="A26:XFD26"/>
    </sheetView>
  </sheetViews>
  <sheetFormatPr defaultRowHeight="15" x14ac:dyDescent="0.25"/>
  <cols>
    <col min="1" max="1" width="54.28515625" bestFit="1" customWidth="1"/>
    <col min="2" max="2" width="109.85546875" style="3" customWidth="1"/>
    <col min="3" max="3" width="14.7109375" bestFit="1" customWidth="1"/>
  </cols>
  <sheetData>
    <row r="1" spans="1:3" ht="86.25" customHeight="1" x14ac:dyDescent="0.25">
      <c r="A1" s="16"/>
      <c r="B1" s="16"/>
      <c r="C1" s="16"/>
    </row>
    <row r="2" spans="1:3" ht="43.5" customHeight="1" x14ac:dyDescent="0.25">
      <c r="A2" s="15" t="s">
        <v>0</v>
      </c>
      <c r="B2" s="15" t="s">
        <v>1</v>
      </c>
      <c r="C2" s="15" t="s">
        <v>2</v>
      </c>
    </row>
    <row r="3" spans="1:3" x14ac:dyDescent="0.25">
      <c r="A3" s="4" t="s">
        <v>3</v>
      </c>
      <c r="B3" s="2" t="s">
        <v>4</v>
      </c>
      <c r="C3" s="1"/>
    </row>
    <row r="4" spans="1:3" x14ac:dyDescent="0.25">
      <c r="A4" s="4" t="s">
        <v>5</v>
      </c>
      <c r="B4" s="2" t="s">
        <v>6</v>
      </c>
      <c r="C4" s="1"/>
    </row>
    <row r="5" spans="1:3" ht="28.5" x14ac:dyDescent="0.25">
      <c r="A5" s="4" t="s">
        <v>7</v>
      </c>
      <c r="B5" s="2" t="s">
        <v>8</v>
      </c>
      <c r="C5" s="1"/>
    </row>
    <row r="6" spans="1:3" ht="28.5" x14ac:dyDescent="0.25">
      <c r="A6" s="4" t="s">
        <v>9</v>
      </c>
      <c r="B6" s="2" t="s">
        <v>10</v>
      </c>
      <c r="C6" s="1"/>
    </row>
    <row r="7" spans="1:3" ht="28.5" x14ac:dyDescent="0.25">
      <c r="A7" s="4" t="s">
        <v>11</v>
      </c>
      <c r="B7" s="2" t="s">
        <v>12</v>
      </c>
      <c r="C7" s="1"/>
    </row>
    <row r="8" spans="1:3" ht="28.5" x14ac:dyDescent="0.25">
      <c r="A8" s="4" t="s">
        <v>13</v>
      </c>
      <c r="B8" s="2" t="s">
        <v>14</v>
      </c>
      <c r="C8" s="1"/>
    </row>
    <row r="9" spans="1:3" x14ac:dyDescent="0.25">
      <c r="A9" s="4" t="s">
        <v>15</v>
      </c>
      <c r="B9" s="2" t="s">
        <v>16</v>
      </c>
      <c r="C9" s="1"/>
    </row>
    <row r="10" spans="1:3" x14ac:dyDescent="0.25">
      <c r="A10" s="4" t="s">
        <v>17</v>
      </c>
      <c r="B10" s="2" t="s">
        <v>18</v>
      </c>
      <c r="C10" s="1"/>
    </row>
    <row r="11" spans="1:3" x14ac:dyDescent="0.25">
      <c r="A11" s="4" t="s">
        <v>19</v>
      </c>
      <c r="B11" s="2" t="s">
        <v>20</v>
      </c>
      <c r="C11" s="1"/>
    </row>
    <row r="12" spans="1:3" x14ac:dyDescent="0.25">
      <c r="A12" s="4" t="s">
        <v>21</v>
      </c>
      <c r="B12" s="2" t="s">
        <v>22</v>
      </c>
      <c r="C12" s="1"/>
    </row>
    <row r="13" spans="1:3" ht="28.5" x14ac:dyDescent="0.25">
      <c r="A13" s="4" t="s">
        <v>23</v>
      </c>
      <c r="B13" s="2" t="s">
        <v>24</v>
      </c>
      <c r="C13" s="1"/>
    </row>
    <row r="14" spans="1:3" ht="28.5" x14ac:dyDescent="0.25">
      <c r="A14" s="4" t="s">
        <v>25</v>
      </c>
      <c r="B14" s="2" t="s">
        <v>26</v>
      </c>
      <c r="C14" s="1"/>
    </row>
    <row r="15" spans="1:3" ht="28.5" x14ac:dyDescent="0.25">
      <c r="A15" s="4" t="s">
        <v>27</v>
      </c>
      <c r="B15" s="2" t="s">
        <v>28</v>
      </c>
      <c r="C15" s="1"/>
    </row>
    <row r="16" spans="1:3" ht="28.5" x14ac:dyDescent="0.25">
      <c r="A16" s="4" t="s">
        <v>29</v>
      </c>
      <c r="B16" s="2" t="s">
        <v>30</v>
      </c>
      <c r="C16" s="1"/>
    </row>
    <row r="17" spans="1:3" x14ac:dyDescent="0.25">
      <c r="A17" s="4" t="s">
        <v>31</v>
      </c>
      <c r="B17" s="2" t="s">
        <v>32</v>
      </c>
      <c r="C17" s="1"/>
    </row>
    <row r="18" spans="1:3" x14ac:dyDescent="0.25">
      <c r="A18" s="4" t="s">
        <v>33</v>
      </c>
      <c r="B18" s="2" t="s">
        <v>34</v>
      </c>
      <c r="C18" s="1"/>
    </row>
    <row r="19" spans="1:3" x14ac:dyDescent="0.25">
      <c r="A19" s="4" t="s">
        <v>35</v>
      </c>
      <c r="B19" s="2" t="s">
        <v>36</v>
      </c>
      <c r="C19" s="1"/>
    </row>
    <row r="20" spans="1:3" x14ac:dyDescent="0.25">
      <c r="A20" s="4" t="s">
        <v>37</v>
      </c>
      <c r="B20" s="2" t="s">
        <v>38</v>
      </c>
      <c r="C20" s="1"/>
    </row>
    <row r="21" spans="1:3" x14ac:dyDescent="0.25">
      <c r="A21" s="5"/>
      <c r="B21" s="12"/>
      <c r="C21" s="13"/>
    </row>
    <row r="22" spans="1:3" x14ac:dyDescent="0.25">
      <c r="A22" s="5"/>
      <c r="B22" s="12"/>
    </row>
    <row r="24" spans="1:3" x14ac:dyDescent="0.25">
      <c r="A24" s="5" t="s">
        <v>39</v>
      </c>
    </row>
    <row r="25" spans="1:3" x14ac:dyDescent="0.25">
      <c r="A25" s="5" t="s">
        <v>40</v>
      </c>
    </row>
    <row r="26" spans="1:3" ht="86.25" customHeight="1" x14ac:dyDescent="0.25">
      <c r="A26" s="16"/>
      <c r="B26" s="16"/>
      <c r="C26" s="16"/>
    </row>
  </sheetData>
  <mergeCells count="2">
    <mergeCell ref="A1:C1"/>
    <mergeCell ref="A26:C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2" workbookViewId="0">
      <selection activeCell="A24" sqref="A24:C24"/>
    </sheetView>
  </sheetViews>
  <sheetFormatPr defaultRowHeight="15" x14ac:dyDescent="0.25"/>
  <cols>
    <col min="1" max="1" width="28.5703125" customWidth="1"/>
    <col min="2" max="2" width="90.7109375" bestFit="1" customWidth="1"/>
    <col min="3" max="3" width="80.42578125" customWidth="1"/>
    <col min="4" max="4" width="18" bestFit="1" customWidth="1"/>
  </cols>
  <sheetData>
    <row r="1" spans="1:4" ht="105.75" customHeight="1" x14ac:dyDescent="0.25">
      <c r="A1" s="16"/>
      <c r="B1" s="16"/>
      <c r="C1" s="16"/>
      <c r="D1" s="16"/>
    </row>
    <row r="2" spans="1:4" ht="30.75" customHeight="1" x14ac:dyDescent="0.25">
      <c r="A2" s="15" t="s">
        <v>41</v>
      </c>
      <c r="B2" s="15" t="s">
        <v>0</v>
      </c>
      <c r="C2" s="15" t="s">
        <v>1</v>
      </c>
      <c r="D2" s="15" t="s">
        <v>2</v>
      </c>
    </row>
    <row r="3" spans="1:4" ht="29.25" x14ac:dyDescent="0.25">
      <c r="A3" s="1" t="s">
        <v>42</v>
      </c>
      <c r="B3" s="4" t="s">
        <v>43</v>
      </c>
      <c r="C3" s="6" t="s">
        <v>44</v>
      </c>
      <c r="D3" s="14" t="e">
        <f>Dados!C3/SUM(Dados!C3:C4)</f>
        <v>#DIV/0!</v>
      </c>
    </row>
    <row r="4" spans="1:4" x14ac:dyDescent="0.25">
      <c r="A4" s="1" t="s">
        <v>42</v>
      </c>
      <c r="B4" s="4" t="s">
        <v>45</v>
      </c>
      <c r="C4" s="6" t="s">
        <v>46</v>
      </c>
      <c r="D4" s="14" t="e">
        <f>(Dados!C3+Dados!C6)/(Dados!C3+Dados!C4+Dados!C6+Dados!C7)</f>
        <v>#DIV/0!</v>
      </c>
    </row>
    <row r="5" spans="1:4" ht="29.25" x14ac:dyDescent="0.25">
      <c r="A5" s="1" t="s">
        <v>47</v>
      </c>
      <c r="B5" s="4" t="s">
        <v>48</v>
      </c>
      <c r="C5" s="6" t="s">
        <v>49</v>
      </c>
      <c r="D5" s="14" t="e">
        <f>Dados!C5/(Dados!C3+Dados!C4)</f>
        <v>#DIV/0!</v>
      </c>
    </row>
    <row r="6" spans="1:4" ht="29.25" x14ac:dyDescent="0.25">
      <c r="A6" s="1" t="s">
        <v>50</v>
      </c>
      <c r="B6" s="4" t="s">
        <v>51</v>
      </c>
      <c r="C6" s="6" t="s">
        <v>52</v>
      </c>
      <c r="D6" s="14" t="e">
        <f>(Dados!C5+Dados!C8)/(Dados!C3+Dados!C4+Dados!C6+Dados!C7)</f>
        <v>#DIV/0!</v>
      </c>
    </row>
    <row r="7" spans="1:4" x14ac:dyDescent="0.25">
      <c r="A7" s="1" t="s">
        <v>53</v>
      </c>
      <c r="B7" s="4" t="s">
        <v>54</v>
      </c>
      <c r="C7" s="6" t="s">
        <v>55</v>
      </c>
      <c r="D7" s="8" t="e">
        <f>Dados!C9/(Dados!C3+Dados!C4)/12</f>
        <v>#DIV/0!</v>
      </c>
    </row>
    <row r="8" spans="1:4" x14ac:dyDescent="0.25">
      <c r="A8" s="1" t="s">
        <v>53</v>
      </c>
      <c r="B8" s="4" t="s">
        <v>56</v>
      </c>
      <c r="C8" s="6" t="s">
        <v>57</v>
      </c>
      <c r="D8" s="8" t="e">
        <f>(Dados!C9+Dados!C10)/(Dados!C3+Dados!C4+Dados!C6+Dados!C7)/12</f>
        <v>#DIV/0!</v>
      </c>
    </row>
    <row r="9" spans="1:4" x14ac:dyDescent="0.25">
      <c r="A9" s="1"/>
      <c r="B9" s="4" t="s">
        <v>58</v>
      </c>
      <c r="C9" s="6" t="s">
        <v>59</v>
      </c>
      <c r="D9" s="8" t="e">
        <f>Dados!C11/(Dados!C3+Dados!C6)/12</f>
        <v>#DIV/0!</v>
      </c>
    </row>
    <row r="10" spans="1:4" x14ac:dyDescent="0.25">
      <c r="A10" s="1"/>
      <c r="B10" s="4" t="s">
        <v>60</v>
      </c>
      <c r="C10" s="6" t="s">
        <v>61</v>
      </c>
      <c r="D10" s="8" t="e">
        <f>Dados!C12/(Dados!C4+Dados!C7)/12</f>
        <v>#DIV/0!</v>
      </c>
    </row>
    <row r="11" spans="1:4" ht="43.5" x14ac:dyDescent="0.25">
      <c r="A11" s="1"/>
      <c r="B11" s="4" t="s">
        <v>62</v>
      </c>
      <c r="C11" s="6" t="s">
        <v>63</v>
      </c>
      <c r="D11" s="9" t="e">
        <f>D10/D9</f>
        <v>#DIV/0!</v>
      </c>
    </row>
    <row r="12" spans="1:4" x14ac:dyDescent="0.25">
      <c r="A12" s="1"/>
      <c r="B12" s="4" t="s">
        <v>64</v>
      </c>
      <c r="C12" s="6" t="s">
        <v>65</v>
      </c>
      <c r="D12" s="8" t="e">
        <f>Dados!C13/(Dados!C5+Dados!C8)/12</f>
        <v>#DIV/0!</v>
      </c>
    </row>
    <row r="13" spans="1:4" x14ac:dyDescent="0.25">
      <c r="A13" s="1" t="s">
        <v>66</v>
      </c>
      <c r="B13" s="4" t="s">
        <v>67</v>
      </c>
      <c r="C13" s="6" t="s">
        <v>68</v>
      </c>
      <c r="D13" s="8">
        <f>Dados!C14</f>
        <v>0</v>
      </c>
    </row>
    <row r="14" spans="1:4" x14ac:dyDescent="0.25">
      <c r="A14" s="1" t="s">
        <v>66</v>
      </c>
      <c r="B14" s="4" t="s">
        <v>69</v>
      </c>
      <c r="C14" s="6" t="s">
        <v>70</v>
      </c>
      <c r="D14" s="8">
        <f>Dados!C14+Dados!C15+Dados!C16</f>
        <v>0</v>
      </c>
    </row>
    <row r="15" spans="1:4" ht="29.25" x14ac:dyDescent="0.25">
      <c r="A15" s="1" t="s">
        <v>66</v>
      </c>
      <c r="B15" s="4" t="s">
        <v>71</v>
      </c>
      <c r="C15" s="6" t="s">
        <v>72</v>
      </c>
      <c r="D15" s="8" t="e">
        <f>D13/(Dados!C3+Dados!C4)</f>
        <v>#DIV/0!</v>
      </c>
    </row>
    <row r="16" spans="1:4" x14ac:dyDescent="0.25">
      <c r="A16" s="1" t="s">
        <v>66</v>
      </c>
      <c r="B16" s="4" t="s">
        <v>73</v>
      </c>
      <c r="C16" s="6" t="s">
        <v>74</v>
      </c>
      <c r="D16" s="8" t="e">
        <f>D14/(Dados!C3+Dados!C4+Dados!C6+Dados!C7)</f>
        <v>#DIV/0!</v>
      </c>
    </row>
    <row r="17" spans="1:4" x14ac:dyDescent="0.25">
      <c r="A17" s="1" t="s">
        <v>66</v>
      </c>
      <c r="B17" s="7" t="s">
        <v>75</v>
      </c>
      <c r="C17" s="6" t="s">
        <v>76</v>
      </c>
      <c r="D17" s="8">
        <f>(Dados!C18*10)+(Dados!C19*5)</f>
        <v>0</v>
      </c>
    </row>
    <row r="18" spans="1:4" ht="29.25" x14ac:dyDescent="0.25">
      <c r="B18" s="7" t="s">
        <v>77</v>
      </c>
      <c r="C18" s="6" t="s">
        <v>78</v>
      </c>
      <c r="D18" s="8">
        <f>Dados!C17+Dados!C9+Dados!C10</f>
        <v>0</v>
      </c>
    </row>
    <row r="19" spans="1:4" x14ac:dyDescent="0.25">
      <c r="B19" s="7" t="s">
        <v>79</v>
      </c>
      <c r="C19" s="10" t="s">
        <v>80</v>
      </c>
      <c r="D19" s="14" t="e">
        <f>D13/Dados!C20</f>
        <v>#DIV/0!</v>
      </c>
    </row>
    <row r="20" spans="1:4" x14ac:dyDescent="0.25">
      <c r="B20" s="7" t="s">
        <v>81</v>
      </c>
      <c r="C20" s="10" t="s">
        <v>82</v>
      </c>
      <c r="D20" s="14" t="e">
        <f>D14/Dados!C20</f>
        <v>#DIV/0!</v>
      </c>
    </row>
    <row r="21" spans="1:4" ht="29.25" x14ac:dyDescent="0.25">
      <c r="B21" s="7" t="s">
        <v>83</v>
      </c>
      <c r="C21" s="11" t="s">
        <v>84</v>
      </c>
      <c r="D21" s="14" t="e">
        <f>D17/Dados!C20</f>
        <v>#DIV/0!</v>
      </c>
    </row>
    <row r="24" spans="1:4" ht="86.25" customHeight="1" x14ac:dyDescent="0.25">
      <c r="A24" s="16"/>
      <c r="B24" s="16"/>
      <c r="C24" s="16"/>
    </row>
  </sheetData>
  <mergeCells count="2">
    <mergeCell ref="A24:C24"/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Variáveis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Larissa Couto</dc:creator>
  <cp:keywords/>
  <dc:description/>
  <cp:lastModifiedBy>Administrador</cp:lastModifiedBy>
  <cp:revision/>
  <dcterms:created xsi:type="dcterms:W3CDTF">2021-05-11T12:42:17Z</dcterms:created>
  <dcterms:modified xsi:type="dcterms:W3CDTF">2022-11-08T17:37:39Z</dcterms:modified>
  <cp:category/>
  <cp:contentStatus/>
</cp:coreProperties>
</file>